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1e4095e457c60/Pronacej/"/>
    </mc:Choice>
  </mc:AlternateContent>
  <xr:revisionPtr revIDLastSave="40" documentId="13_ncr:1_{5A84454D-0BC2-41E8-AE4E-C231A131DE6D}" xr6:coauthVersionLast="47" xr6:coauthVersionMax="47" xr10:uidLastSave="{B474D0C0-53CA-4715-964D-13E66B6594C5}"/>
  <bookViews>
    <workbookView xWindow="-120" yWindow="-120" windowWidth="20730" windowHeight="11040" firstSheet="2" activeTab="4" xr2:uid="{425A0557-ACB5-45EE-84ED-23899EBF4D82}"/>
  </bookViews>
  <sheets>
    <sheet name="CapAlbergue_CJDR" sheetId="2" state="hidden" r:id="rId1"/>
    <sheet name="Hoja3" sheetId="20" state="hidden" r:id="rId2"/>
    <sheet name="ReporteDiario_CJDR" sheetId="19" r:id="rId3"/>
    <sheet name="ReporteDiario_SOA" sheetId="22" r:id="rId4"/>
    <sheet name="Dashboard_CJDR" sheetId="21" r:id="rId5"/>
    <sheet name="Dashboard_SOA" sheetId="24" r:id="rId6"/>
    <sheet name="Hoja2" sheetId="23" state="hidden" r:id="rId7"/>
  </sheets>
  <definedNames>
    <definedName name="_xlcn.WorksheetConnection_ReporteDiario_v2.xlsxReporteDiario_SOA1" hidden="1">ReporteDiario_SOA[]</definedName>
    <definedName name="_xlcn.WorksheetConnection_ReporteDiario_v2.xlsxReporteDiario1" hidden="1">ReporteDiario[]</definedName>
    <definedName name="SegmentaciónDeDatos_CJDR">#N/A</definedName>
    <definedName name="SegmentaciónDeDatos_SOA">#N/A</definedName>
    <definedName name="Timeline_Fecha1">#N/A</definedName>
    <definedName name="Timeline_Fecha2">#N/A</definedName>
  </definedNames>
  <calcPr calcId="191029"/>
  <pivotCaches>
    <pivotCache cacheId="0" r:id="rId8"/>
    <pivotCache cacheId="2" r:id="rId9"/>
    <pivotCache cacheId="49" r:id="rId10"/>
    <pivotCache cacheId="70" r:id="rId11"/>
    <pivotCache cacheId="133" r:id="rId12"/>
    <pivotCache cacheId="136" r:id="rId13"/>
    <pivotCache cacheId="139" r:id="rId14"/>
    <pivotCache cacheId="142" r:id="rId15"/>
    <pivotCache cacheId="145" r:id="rId16"/>
  </pivotCaches>
  <extLst>
    <ext xmlns:x14="http://schemas.microsoft.com/office/spreadsheetml/2009/9/main" uri="{876F7934-8845-4945-9796-88D515C7AA90}">
      <x14:pivotCaches>
        <pivotCache cacheId="9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0" r:id="rId20"/>
      </x15:timelineCachePivotCaches>
    </ext>
    <ext xmlns:x15="http://schemas.microsoft.com/office/spreadsheetml/2010/11/main" uri="{D0CA8CA8-9F24-4464-BF8E-62219DCF47F9}">
      <x15:timelineCacheRefs>
        <x15:timelineCacheRef r:id="rId21"/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porteDiario_SOA" name="ReporteDiario_SOA" connection="WorksheetConnection_ReporteDiario_v2.xlsx!ReporteDiario_SOA"/>
          <x15:modelTable id="ReporteDiario" name="ReporteDiario" connection="WorksheetConnection_ReporteDiario_v2.xlsx!ReporteDiari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4" l="1"/>
  <c r="J1072" i="19" l="1"/>
  <c r="J1073" i="19"/>
  <c r="J1074" i="19"/>
  <c r="J1075" i="19"/>
  <c r="J1076" i="19"/>
  <c r="J1077" i="19"/>
  <c r="J1078" i="19"/>
  <c r="J1079" i="19"/>
  <c r="J1080" i="19"/>
  <c r="J1081" i="19"/>
  <c r="K1072" i="19"/>
  <c r="K1073" i="19"/>
  <c r="K1074" i="19"/>
  <c r="K1075" i="19"/>
  <c r="K1076" i="19"/>
  <c r="K1077" i="19"/>
  <c r="K1078" i="19"/>
  <c r="K1079" i="19"/>
  <c r="K1080" i="19"/>
  <c r="K1081" i="19"/>
  <c r="L1072" i="19"/>
  <c r="L1073" i="19"/>
  <c r="L1074" i="19"/>
  <c r="L1075" i="19"/>
  <c r="L1076" i="19"/>
  <c r="L1077" i="19"/>
  <c r="L1078" i="19"/>
  <c r="L1079" i="19"/>
  <c r="L1080" i="19"/>
  <c r="L1081" i="19"/>
  <c r="M1072" i="19"/>
  <c r="M1073" i="19"/>
  <c r="M1074" i="19"/>
  <c r="M1075" i="19"/>
  <c r="M1076" i="19"/>
  <c r="M1077" i="19"/>
  <c r="M1078" i="19"/>
  <c r="M1079" i="19"/>
  <c r="M1080" i="19"/>
  <c r="M1081" i="19"/>
  <c r="E2799" i="22" l="1"/>
  <c r="E2800" i="22"/>
  <c r="E2801" i="22"/>
  <c r="E2802" i="22"/>
  <c r="E2803" i="22"/>
  <c r="E2804" i="22"/>
  <c r="E2805" i="22"/>
  <c r="E2806" i="22"/>
  <c r="E2807" i="22"/>
  <c r="E2808" i="22"/>
  <c r="E2809" i="22"/>
  <c r="E2810" i="22"/>
  <c r="E2811" i="22"/>
  <c r="E2812" i="22"/>
  <c r="E2813" i="22"/>
  <c r="E2814" i="22"/>
  <c r="E2815" i="22"/>
  <c r="E2816" i="22"/>
  <c r="E2817" i="22"/>
  <c r="E2818" i="22"/>
  <c r="E2819" i="22"/>
  <c r="E2820" i="22"/>
  <c r="E2821" i="22"/>
  <c r="E2822" i="22"/>
  <c r="E2823" i="22"/>
  <c r="E2824" i="22"/>
  <c r="J1062" i="19"/>
  <c r="J1063" i="19"/>
  <c r="J1064" i="19"/>
  <c r="J1065" i="19"/>
  <c r="J1066" i="19"/>
  <c r="J1067" i="19"/>
  <c r="J1068" i="19"/>
  <c r="J1069" i="19"/>
  <c r="J1070" i="19"/>
  <c r="J1071" i="19"/>
  <c r="K1062" i="19"/>
  <c r="K1063" i="19"/>
  <c r="K1064" i="19"/>
  <c r="K1065" i="19"/>
  <c r="K1066" i="19"/>
  <c r="K1067" i="19"/>
  <c r="K1068" i="19"/>
  <c r="K1069" i="19"/>
  <c r="K1070" i="19"/>
  <c r="K1071" i="19"/>
  <c r="L1062" i="19"/>
  <c r="L1063" i="19"/>
  <c r="L1064" i="19"/>
  <c r="L1065" i="19"/>
  <c r="L1066" i="19"/>
  <c r="L1067" i="19"/>
  <c r="L1068" i="19"/>
  <c r="L1069" i="19"/>
  <c r="L1070" i="19"/>
  <c r="L1071" i="19"/>
  <c r="M1062" i="19"/>
  <c r="M1063" i="19"/>
  <c r="M1064" i="19"/>
  <c r="M1065" i="19"/>
  <c r="M1066" i="19"/>
  <c r="M1067" i="19"/>
  <c r="M1068" i="19"/>
  <c r="M1069" i="19"/>
  <c r="M1070" i="19"/>
  <c r="M1071" i="19"/>
  <c r="E2773" i="22" l="1"/>
  <c r="E2774" i="22"/>
  <c r="E2775" i="22"/>
  <c r="E2776" i="22"/>
  <c r="E2777" i="22"/>
  <c r="E2778" i="22"/>
  <c r="E2779" i="22"/>
  <c r="E2780" i="22"/>
  <c r="E2781" i="22"/>
  <c r="E2782" i="22"/>
  <c r="E2783" i="22"/>
  <c r="E2784" i="22"/>
  <c r="E2785" i="22"/>
  <c r="E2786" i="22"/>
  <c r="E2787" i="22"/>
  <c r="E2788" i="22"/>
  <c r="E2789" i="22"/>
  <c r="E2790" i="22"/>
  <c r="E2791" i="22"/>
  <c r="E2792" i="22"/>
  <c r="E2793" i="22"/>
  <c r="E2794" i="22"/>
  <c r="E2795" i="22"/>
  <c r="E2796" i="22"/>
  <c r="E2797" i="22"/>
  <c r="E2798" i="22"/>
  <c r="M25" i="21"/>
  <c r="K21" i="21"/>
  <c r="K7" i="21"/>
  <c r="J1052" i="19"/>
  <c r="J1053" i="19"/>
  <c r="J1054" i="19"/>
  <c r="J1055" i="19"/>
  <c r="J1056" i="19"/>
  <c r="J1057" i="19"/>
  <c r="J1058" i="19"/>
  <c r="J1059" i="19"/>
  <c r="J1060" i="19"/>
  <c r="J1061" i="19"/>
  <c r="K1052" i="19"/>
  <c r="K1053" i="19"/>
  <c r="K1054" i="19"/>
  <c r="K1055" i="19"/>
  <c r="K1056" i="19"/>
  <c r="K1057" i="19"/>
  <c r="K1058" i="19"/>
  <c r="K1059" i="19"/>
  <c r="K1060" i="19"/>
  <c r="K1061" i="19"/>
  <c r="L1052" i="19"/>
  <c r="L1053" i="19"/>
  <c r="L1054" i="19"/>
  <c r="L1055" i="19"/>
  <c r="L1056" i="19"/>
  <c r="L1057" i="19"/>
  <c r="L1058" i="19"/>
  <c r="L1059" i="19"/>
  <c r="L1060" i="19"/>
  <c r="L1061" i="19"/>
  <c r="M1052" i="19"/>
  <c r="M1053" i="19"/>
  <c r="M1054" i="19"/>
  <c r="M1055" i="19"/>
  <c r="M1056" i="19"/>
  <c r="M1057" i="19"/>
  <c r="M1058" i="19"/>
  <c r="M1059" i="19"/>
  <c r="M1060" i="19"/>
  <c r="M1061" i="19"/>
  <c r="E2747" i="22" l="1"/>
  <c r="E2748" i="22"/>
  <c r="E2749" i="22"/>
  <c r="E2750" i="22"/>
  <c r="E2751" i="22"/>
  <c r="E2752" i="22"/>
  <c r="E2753" i="22"/>
  <c r="E2754" i="22"/>
  <c r="E2755" i="22"/>
  <c r="E2756" i="22"/>
  <c r="E2757" i="22"/>
  <c r="E2758" i="22"/>
  <c r="E2759" i="22"/>
  <c r="E2760" i="22"/>
  <c r="E2761" i="22"/>
  <c r="E2762" i="22"/>
  <c r="E2763" i="22"/>
  <c r="E2764" i="22"/>
  <c r="E2765" i="22"/>
  <c r="E2766" i="22"/>
  <c r="E2767" i="22"/>
  <c r="E2768" i="22"/>
  <c r="E2769" i="22"/>
  <c r="E2770" i="22"/>
  <c r="E2771" i="22"/>
  <c r="E2772" i="22"/>
  <c r="J1042" i="19" l="1"/>
  <c r="J1043" i="19"/>
  <c r="J1044" i="19"/>
  <c r="J1045" i="19"/>
  <c r="J1046" i="19"/>
  <c r="J1047" i="19"/>
  <c r="J1048" i="19"/>
  <c r="J1049" i="19"/>
  <c r="J1050" i="19"/>
  <c r="J1051" i="19"/>
  <c r="K1042" i="19"/>
  <c r="K1043" i="19"/>
  <c r="K1044" i="19"/>
  <c r="K1045" i="19"/>
  <c r="K1046" i="19"/>
  <c r="K1047" i="19"/>
  <c r="K1048" i="19"/>
  <c r="K1049" i="19"/>
  <c r="K1050" i="19"/>
  <c r="K1051" i="19"/>
  <c r="L1042" i="19"/>
  <c r="L1043" i="19"/>
  <c r="L1044" i="19"/>
  <c r="L1045" i="19"/>
  <c r="L1046" i="19"/>
  <c r="L1047" i="19"/>
  <c r="L1048" i="19"/>
  <c r="L1049" i="19"/>
  <c r="L1050" i="19"/>
  <c r="L1051" i="19"/>
  <c r="M1042" i="19"/>
  <c r="M1043" i="19"/>
  <c r="M1044" i="19"/>
  <c r="M1045" i="19"/>
  <c r="M1046" i="19"/>
  <c r="M1047" i="19"/>
  <c r="M1048" i="19"/>
  <c r="M1049" i="19"/>
  <c r="M1050" i="19"/>
  <c r="M1051" i="19"/>
  <c r="J1032" i="19"/>
  <c r="J1033" i="19"/>
  <c r="J1034" i="19"/>
  <c r="J1035" i="19"/>
  <c r="J1036" i="19"/>
  <c r="J1037" i="19"/>
  <c r="J1038" i="19"/>
  <c r="J1039" i="19"/>
  <c r="J1040" i="19"/>
  <c r="J1041" i="19"/>
  <c r="K1032" i="19"/>
  <c r="K1033" i="19"/>
  <c r="K1034" i="19"/>
  <c r="K1035" i="19"/>
  <c r="K1036" i="19"/>
  <c r="K1037" i="19"/>
  <c r="K1038" i="19"/>
  <c r="K1039" i="19"/>
  <c r="K1040" i="19"/>
  <c r="K1041" i="19"/>
  <c r="L1032" i="19"/>
  <c r="L1033" i="19"/>
  <c r="L1034" i="19"/>
  <c r="L1035" i="19"/>
  <c r="L1036" i="19"/>
  <c r="L1037" i="19"/>
  <c r="L1038" i="19"/>
  <c r="L1039" i="19"/>
  <c r="L1040" i="19"/>
  <c r="L1041" i="19"/>
  <c r="M1032" i="19"/>
  <c r="M1033" i="19"/>
  <c r="M1034" i="19"/>
  <c r="M1035" i="19"/>
  <c r="M1036" i="19"/>
  <c r="M1037" i="19"/>
  <c r="M1038" i="19"/>
  <c r="M1039" i="19"/>
  <c r="M1040" i="19"/>
  <c r="M1041" i="19"/>
  <c r="J1022" i="19" l="1"/>
  <c r="J1023" i="19"/>
  <c r="J1024" i="19"/>
  <c r="J1025" i="19"/>
  <c r="J1026" i="19"/>
  <c r="J1027" i="19"/>
  <c r="J1028" i="19"/>
  <c r="J1029" i="19"/>
  <c r="J1030" i="19"/>
  <c r="J1031" i="19"/>
  <c r="K1022" i="19"/>
  <c r="K1023" i="19"/>
  <c r="K1024" i="19"/>
  <c r="K1025" i="19"/>
  <c r="K1026" i="19"/>
  <c r="K1027" i="19"/>
  <c r="K1028" i="19"/>
  <c r="K1029" i="19"/>
  <c r="K1030" i="19"/>
  <c r="K1031" i="19"/>
  <c r="L1022" i="19"/>
  <c r="L1023" i="19"/>
  <c r="L1024" i="19"/>
  <c r="L1025" i="19"/>
  <c r="L1026" i="19"/>
  <c r="L1027" i="19"/>
  <c r="L1028" i="19"/>
  <c r="L1029" i="19"/>
  <c r="L1030" i="19"/>
  <c r="L1031" i="19"/>
  <c r="M1022" i="19"/>
  <c r="M1023" i="19"/>
  <c r="M1024" i="19"/>
  <c r="M1025" i="19"/>
  <c r="M1026" i="19"/>
  <c r="M1027" i="19"/>
  <c r="M1028" i="19"/>
  <c r="M1029" i="19"/>
  <c r="M1030" i="19"/>
  <c r="M1031" i="19"/>
  <c r="E2721" i="22" l="1"/>
  <c r="E2722" i="22"/>
  <c r="E2723" i="22"/>
  <c r="E2724" i="22"/>
  <c r="E2725" i="22"/>
  <c r="E2726" i="22"/>
  <c r="E2727" i="22"/>
  <c r="E2728" i="22"/>
  <c r="E2729" i="22"/>
  <c r="E2730" i="22"/>
  <c r="E2731" i="22"/>
  <c r="E2732" i="22"/>
  <c r="E2733" i="22"/>
  <c r="E2734" i="22"/>
  <c r="E2735" i="22"/>
  <c r="E2736" i="22"/>
  <c r="E2737" i="22"/>
  <c r="E2738" i="22"/>
  <c r="E2739" i="22"/>
  <c r="E2740" i="22"/>
  <c r="E2741" i="22"/>
  <c r="E2742" i="22"/>
  <c r="E2743" i="22"/>
  <c r="E2744" i="22"/>
  <c r="E2745" i="22"/>
  <c r="E2746" i="22"/>
  <c r="E2695" i="22" l="1"/>
  <c r="E2696" i="22"/>
  <c r="E2697" i="22"/>
  <c r="E2698" i="22"/>
  <c r="E2699" i="22"/>
  <c r="E2700" i="22"/>
  <c r="E2701" i="22"/>
  <c r="E2702" i="22"/>
  <c r="E2703" i="22"/>
  <c r="E2704" i="22"/>
  <c r="E2705" i="22"/>
  <c r="E2706" i="22"/>
  <c r="E2707" i="22"/>
  <c r="E2708" i="22"/>
  <c r="E2709" i="22"/>
  <c r="E2710" i="22"/>
  <c r="E2711" i="22"/>
  <c r="E2712" i="22"/>
  <c r="E2713" i="22"/>
  <c r="E2714" i="22"/>
  <c r="E2715" i="22"/>
  <c r="E2716" i="22"/>
  <c r="E2717" i="22"/>
  <c r="E2718" i="22"/>
  <c r="E2719" i="22"/>
  <c r="E2720" i="22"/>
  <c r="E2669" i="22"/>
  <c r="E2670" i="22"/>
  <c r="E2671" i="22"/>
  <c r="E2672" i="22"/>
  <c r="E2673" i="22"/>
  <c r="E2674" i="22"/>
  <c r="E2675" i="22"/>
  <c r="E2676" i="22"/>
  <c r="E2677" i="22"/>
  <c r="E2678" i="22"/>
  <c r="E2679" i="22"/>
  <c r="E2680" i="22"/>
  <c r="E2681" i="22"/>
  <c r="E2682" i="22"/>
  <c r="E2683" i="22"/>
  <c r="E2684" i="22"/>
  <c r="E2685" i="22"/>
  <c r="E2686" i="22"/>
  <c r="E2687" i="22"/>
  <c r="E2688" i="22"/>
  <c r="E2689" i="22"/>
  <c r="E2690" i="22"/>
  <c r="E2691" i="22"/>
  <c r="E2692" i="22"/>
  <c r="E2693" i="22"/>
  <c r="E2694" i="22"/>
  <c r="E2643" i="22" l="1"/>
  <c r="E2644" i="22"/>
  <c r="E2645" i="22"/>
  <c r="E2646" i="22"/>
  <c r="E2647" i="22"/>
  <c r="E2648" i="22"/>
  <c r="E2649" i="22"/>
  <c r="E2650" i="22"/>
  <c r="E2651" i="22"/>
  <c r="E2652" i="22"/>
  <c r="E2653" i="22"/>
  <c r="E2654" i="22"/>
  <c r="E2655" i="22"/>
  <c r="E2656" i="22"/>
  <c r="E2657" i="22"/>
  <c r="E2658" i="22"/>
  <c r="E2659" i="22"/>
  <c r="E2660" i="22"/>
  <c r="E2661" i="22"/>
  <c r="E2662" i="22"/>
  <c r="E2663" i="22"/>
  <c r="E2664" i="22"/>
  <c r="E2665" i="22"/>
  <c r="E2666" i="22"/>
  <c r="E2667" i="22"/>
  <c r="E2668" i="22"/>
  <c r="E2617" i="22" l="1"/>
  <c r="E2618" i="22"/>
  <c r="E2619" i="22"/>
  <c r="E2620" i="22"/>
  <c r="E2621" i="22"/>
  <c r="E2622" i="22"/>
  <c r="E2623" i="22"/>
  <c r="E2624" i="22"/>
  <c r="E2625" i="22"/>
  <c r="E2626" i="22"/>
  <c r="E2627" i="22"/>
  <c r="E2628" i="22"/>
  <c r="E2629" i="22"/>
  <c r="E2630" i="22"/>
  <c r="E2631" i="22"/>
  <c r="E2632" i="22"/>
  <c r="E2633" i="22"/>
  <c r="E2634" i="22"/>
  <c r="E2635" i="22"/>
  <c r="E2636" i="22"/>
  <c r="E2637" i="22"/>
  <c r="E2638" i="22"/>
  <c r="E2639" i="22"/>
  <c r="E2640" i="22"/>
  <c r="E2641" i="22"/>
  <c r="E2642" i="22"/>
  <c r="E2591" i="22" l="1"/>
  <c r="E2592" i="22"/>
  <c r="E2593" i="22"/>
  <c r="E2594" i="22"/>
  <c r="E2595" i="22"/>
  <c r="E2596" i="22"/>
  <c r="E2597" i="22"/>
  <c r="E2598" i="22"/>
  <c r="E2599" i="22"/>
  <c r="E2600" i="22"/>
  <c r="E2601" i="22"/>
  <c r="E2602" i="22"/>
  <c r="E2603" i="22"/>
  <c r="E2604" i="22"/>
  <c r="E2605" i="22"/>
  <c r="E2606" i="22"/>
  <c r="E2607" i="22"/>
  <c r="E2608" i="22"/>
  <c r="E2609" i="22"/>
  <c r="E2610" i="22"/>
  <c r="E2611" i="22"/>
  <c r="E2612" i="22"/>
  <c r="E2613" i="22"/>
  <c r="E2614" i="22"/>
  <c r="E2615" i="22"/>
  <c r="E2616" i="22"/>
  <c r="E2565" i="22" l="1"/>
  <c r="E2566" i="22"/>
  <c r="E2567" i="22"/>
  <c r="E2568" i="22"/>
  <c r="E2569" i="22"/>
  <c r="E2570" i="22"/>
  <c r="E2571" i="22"/>
  <c r="E2572" i="22"/>
  <c r="E2573" i="22"/>
  <c r="E2574" i="22"/>
  <c r="E2575" i="22"/>
  <c r="E2576" i="22"/>
  <c r="E2577" i="22"/>
  <c r="E2578" i="22"/>
  <c r="E2579" i="22"/>
  <c r="E2580" i="22"/>
  <c r="E2581" i="22"/>
  <c r="E2582" i="22"/>
  <c r="E2583" i="22"/>
  <c r="E2584" i="22"/>
  <c r="E2585" i="22"/>
  <c r="E2586" i="22"/>
  <c r="E2587" i="22"/>
  <c r="E2588" i="22"/>
  <c r="E2589" i="22"/>
  <c r="E2590" i="22"/>
  <c r="E2539" i="22" l="1"/>
  <c r="E2540" i="22"/>
  <c r="E2541" i="22"/>
  <c r="E2542" i="22"/>
  <c r="E2543" i="22"/>
  <c r="E2544" i="22"/>
  <c r="E2545" i="22"/>
  <c r="E2546" i="22"/>
  <c r="E2547" i="22"/>
  <c r="E2548" i="22"/>
  <c r="E2549" i="22"/>
  <c r="E2550" i="22"/>
  <c r="E2551" i="22"/>
  <c r="E2552" i="22"/>
  <c r="E2553" i="22"/>
  <c r="E2554" i="22"/>
  <c r="E2555" i="22"/>
  <c r="E2556" i="22"/>
  <c r="E2557" i="22"/>
  <c r="E2558" i="22"/>
  <c r="E2559" i="22"/>
  <c r="E2560" i="22"/>
  <c r="E2561" i="22"/>
  <c r="E2562" i="22"/>
  <c r="E2563" i="22"/>
  <c r="E2564" i="22"/>
  <c r="E2513" i="22" l="1"/>
  <c r="E2514" i="22"/>
  <c r="E2515" i="22"/>
  <c r="E2516" i="22"/>
  <c r="E2517" i="22"/>
  <c r="E2518" i="22"/>
  <c r="E2519" i="22"/>
  <c r="E2520" i="22"/>
  <c r="E2521" i="22"/>
  <c r="E2522" i="22"/>
  <c r="E2523" i="22"/>
  <c r="E2524" i="22"/>
  <c r="E2525" i="22"/>
  <c r="E2526" i="22"/>
  <c r="E2527" i="22"/>
  <c r="E2528" i="22"/>
  <c r="E2529" i="22"/>
  <c r="E2530" i="22"/>
  <c r="E2531" i="22"/>
  <c r="E2532" i="22"/>
  <c r="E2533" i="22"/>
  <c r="E2534" i="22"/>
  <c r="E2535" i="22"/>
  <c r="E2536" i="22"/>
  <c r="E2537" i="22"/>
  <c r="E2538" i="22"/>
  <c r="E2487" i="22" l="1"/>
  <c r="E2488" i="22"/>
  <c r="E2489" i="22"/>
  <c r="E2490" i="22"/>
  <c r="E2491" i="22"/>
  <c r="E2492" i="22"/>
  <c r="E2493" i="22"/>
  <c r="E2494" i="22"/>
  <c r="E2495" i="22"/>
  <c r="E2496" i="22"/>
  <c r="E2497" i="22"/>
  <c r="E2498" i="22"/>
  <c r="E2499" i="22"/>
  <c r="E2500" i="22"/>
  <c r="E2501" i="22"/>
  <c r="E2502" i="22"/>
  <c r="E2503" i="22"/>
  <c r="E2504" i="22"/>
  <c r="E2505" i="22"/>
  <c r="E2506" i="22"/>
  <c r="E2507" i="22"/>
  <c r="E2508" i="22"/>
  <c r="E2509" i="22"/>
  <c r="E2510" i="22"/>
  <c r="E2511" i="22"/>
  <c r="E2512" i="22"/>
  <c r="E2461" i="22" l="1"/>
  <c r="E2462" i="22"/>
  <c r="E2463" i="22"/>
  <c r="E2464" i="22"/>
  <c r="E2465" i="22"/>
  <c r="E2466" i="22"/>
  <c r="E2467" i="22"/>
  <c r="E2468" i="22"/>
  <c r="E2469" i="22"/>
  <c r="E2470" i="22"/>
  <c r="E2471" i="22"/>
  <c r="E2472" i="22"/>
  <c r="E2473" i="22"/>
  <c r="E2474" i="22"/>
  <c r="E2475" i="22"/>
  <c r="E2476" i="22"/>
  <c r="E2477" i="22"/>
  <c r="E2478" i="22"/>
  <c r="E2479" i="22"/>
  <c r="E2480" i="22"/>
  <c r="E2481" i="22"/>
  <c r="E2482" i="22"/>
  <c r="E2483" i="22"/>
  <c r="E2484" i="22"/>
  <c r="E2485" i="22"/>
  <c r="E2486" i="22"/>
  <c r="E2435" i="22" l="1"/>
  <c r="E2436" i="22"/>
  <c r="E2437" i="22"/>
  <c r="E2438" i="22"/>
  <c r="E2439" i="22"/>
  <c r="E2440" i="22"/>
  <c r="E2441" i="22"/>
  <c r="E2442" i="22"/>
  <c r="E2443" i="22"/>
  <c r="E2444" i="22"/>
  <c r="E2445" i="22"/>
  <c r="E2446" i="22"/>
  <c r="E2447" i="22"/>
  <c r="E2448" i="22"/>
  <c r="E2449" i="22"/>
  <c r="E2450" i="22"/>
  <c r="E2451" i="22"/>
  <c r="E2452" i="22"/>
  <c r="E2453" i="22"/>
  <c r="E2454" i="22"/>
  <c r="E2455" i="22"/>
  <c r="E2456" i="22"/>
  <c r="E2457" i="22"/>
  <c r="E2458" i="22"/>
  <c r="E2459" i="22"/>
  <c r="E2460" i="22"/>
  <c r="E2409" i="22" l="1"/>
  <c r="E2410" i="22"/>
  <c r="E2411" i="22"/>
  <c r="E2412" i="22"/>
  <c r="E2413" i="22"/>
  <c r="E2414" i="22"/>
  <c r="E2415" i="22"/>
  <c r="E2416" i="22"/>
  <c r="E2417" i="22"/>
  <c r="E2418" i="22"/>
  <c r="E2419" i="22"/>
  <c r="E2420" i="22"/>
  <c r="E2421" i="22"/>
  <c r="E2422" i="22"/>
  <c r="E2423" i="22"/>
  <c r="E2424" i="22"/>
  <c r="E2425" i="22"/>
  <c r="E2426" i="22"/>
  <c r="E2427" i="22"/>
  <c r="E2428" i="22"/>
  <c r="E2429" i="22"/>
  <c r="E2430" i="22"/>
  <c r="E2431" i="22"/>
  <c r="E2432" i="22"/>
  <c r="E2433" i="22"/>
  <c r="E2434" i="22"/>
  <c r="E2383" i="22" l="1"/>
  <c r="E2384" i="22"/>
  <c r="E2385" i="22"/>
  <c r="E2386" i="22"/>
  <c r="E2387" i="22"/>
  <c r="E2388" i="22"/>
  <c r="E2389" i="22"/>
  <c r="E2390" i="22"/>
  <c r="E2391" i="22"/>
  <c r="E2392" i="22"/>
  <c r="E2393" i="22"/>
  <c r="E2394" i="22"/>
  <c r="E2395" i="22"/>
  <c r="E2396" i="22"/>
  <c r="E2397" i="22"/>
  <c r="E2398" i="22"/>
  <c r="E2399" i="22"/>
  <c r="E2400" i="22"/>
  <c r="E2401" i="22"/>
  <c r="E2402" i="22"/>
  <c r="E2403" i="22"/>
  <c r="E2404" i="22"/>
  <c r="E2405" i="22"/>
  <c r="E2406" i="22"/>
  <c r="E2407" i="22"/>
  <c r="E2408" i="22"/>
  <c r="E2357" i="22" l="1"/>
  <c r="E2358" i="22"/>
  <c r="E2359" i="22"/>
  <c r="E2360" i="22"/>
  <c r="E2361" i="22"/>
  <c r="E2362" i="22"/>
  <c r="E2363" i="22"/>
  <c r="E2364" i="22"/>
  <c r="E2365" i="22"/>
  <c r="E2366" i="22"/>
  <c r="E2367" i="22"/>
  <c r="E2368" i="22"/>
  <c r="E2369" i="22"/>
  <c r="E2370" i="22"/>
  <c r="E2371" i="22"/>
  <c r="E2372" i="22"/>
  <c r="E2373" i="22"/>
  <c r="E2374" i="22"/>
  <c r="E2375" i="22"/>
  <c r="E2376" i="22"/>
  <c r="E2377" i="22"/>
  <c r="E2378" i="22"/>
  <c r="E2379" i="22"/>
  <c r="E2380" i="22"/>
  <c r="E2381" i="22"/>
  <c r="E2382" i="22"/>
  <c r="E2331" i="22" l="1"/>
  <c r="E2332" i="22"/>
  <c r="E2333" i="22"/>
  <c r="E2334" i="22"/>
  <c r="E2335" i="22"/>
  <c r="E2336" i="22"/>
  <c r="E2337" i="22"/>
  <c r="E2338" i="22"/>
  <c r="E2339" i="22"/>
  <c r="E2340" i="22"/>
  <c r="E2341" i="22"/>
  <c r="E2342" i="22"/>
  <c r="E2343" i="22"/>
  <c r="E2344" i="22"/>
  <c r="E2345" i="22"/>
  <c r="E2346" i="22"/>
  <c r="E2347" i="22"/>
  <c r="E2348" i="22"/>
  <c r="E2349" i="22"/>
  <c r="E2350" i="22"/>
  <c r="E2351" i="22"/>
  <c r="E2352" i="22"/>
  <c r="E2353" i="22"/>
  <c r="E2354" i="22"/>
  <c r="E2355" i="22"/>
  <c r="E2356" i="22"/>
  <c r="E2305" i="22" l="1"/>
  <c r="E2306" i="22"/>
  <c r="E2307" i="22"/>
  <c r="E2308" i="22"/>
  <c r="E2309" i="22"/>
  <c r="E2310" i="22"/>
  <c r="E2311" i="22"/>
  <c r="E2312" i="22"/>
  <c r="E2313" i="22"/>
  <c r="E2314" i="22"/>
  <c r="E2315" i="22"/>
  <c r="E2316" i="22"/>
  <c r="E2317" i="22"/>
  <c r="E2318" i="22"/>
  <c r="E2319" i="22"/>
  <c r="E2320" i="22"/>
  <c r="E2321" i="22"/>
  <c r="E2322" i="22"/>
  <c r="E2323" i="22"/>
  <c r="E2324" i="22"/>
  <c r="E2325" i="22"/>
  <c r="E2326" i="22"/>
  <c r="E2327" i="22"/>
  <c r="E2328" i="22"/>
  <c r="E2329" i="22"/>
  <c r="E2330" i="22"/>
  <c r="E2279" i="22" l="1"/>
  <c r="E2280" i="22"/>
  <c r="E2281" i="22"/>
  <c r="E2282" i="22"/>
  <c r="E2283" i="22"/>
  <c r="E2284" i="22"/>
  <c r="E2285" i="22"/>
  <c r="E2286" i="22"/>
  <c r="E2287" i="22"/>
  <c r="E2288" i="22"/>
  <c r="E2289" i="22"/>
  <c r="E2290" i="22"/>
  <c r="E2291" i="22"/>
  <c r="E2292" i="22"/>
  <c r="E2293" i="22"/>
  <c r="E2294" i="22"/>
  <c r="E2295" i="22"/>
  <c r="E2296" i="22"/>
  <c r="E2297" i="22"/>
  <c r="E2298" i="22"/>
  <c r="E2299" i="22"/>
  <c r="E2300" i="22"/>
  <c r="E2301" i="22"/>
  <c r="E2302" i="22"/>
  <c r="E2303" i="22"/>
  <c r="E2304" i="22"/>
  <c r="E2253" i="22" l="1"/>
  <c r="E2254" i="22"/>
  <c r="E2255" i="22"/>
  <c r="E2256" i="22"/>
  <c r="E2257" i="22"/>
  <c r="E2258" i="22"/>
  <c r="E2259" i="22"/>
  <c r="E2260" i="22"/>
  <c r="E2261" i="22"/>
  <c r="E2262" i="22"/>
  <c r="E2263" i="22"/>
  <c r="E2264" i="22"/>
  <c r="E2265" i="22"/>
  <c r="E2266" i="22"/>
  <c r="E2267" i="22"/>
  <c r="E2268" i="22"/>
  <c r="E2269" i="22"/>
  <c r="E2270" i="22"/>
  <c r="E2271" i="22"/>
  <c r="E2272" i="22"/>
  <c r="E2273" i="22"/>
  <c r="E2274" i="22"/>
  <c r="E2275" i="22"/>
  <c r="E2276" i="22"/>
  <c r="E2277" i="22"/>
  <c r="E2278" i="22"/>
  <c r="E2227" i="22" l="1"/>
  <c r="E2228" i="22"/>
  <c r="E2229" i="22"/>
  <c r="E2230" i="22"/>
  <c r="E2231" i="22"/>
  <c r="E2232" i="22"/>
  <c r="E2233" i="22"/>
  <c r="E2234" i="22"/>
  <c r="E2235" i="22"/>
  <c r="E2236" i="22"/>
  <c r="E2237" i="22"/>
  <c r="E2238" i="22"/>
  <c r="E2239" i="22"/>
  <c r="E2240" i="22"/>
  <c r="E2241" i="22"/>
  <c r="E2242" i="22"/>
  <c r="E2243" i="22"/>
  <c r="E2244" i="22"/>
  <c r="E2245" i="22"/>
  <c r="E2246" i="22"/>
  <c r="E2247" i="22"/>
  <c r="E2248" i="22"/>
  <c r="E2249" i="22"/>
  <c r="E2250" i="22"/>
  <c r="E2251" i="22"/>
  <c r="E2252" i="22"/>
  <c r="E2201" i="22" l="1"/>
  <c r="E2202" i="22"/>
  <c r="E2203" i="22"/>
  <c r="E2204" i="22"/>
  <c r="E2205" i="22"/>
  <c r="E2206" i="22"/>
  <c r="E2207" i="22"/>
  <c r="E2208" i="22"/>
  <c r="E2209" i="22"/>
  <c r="E2210" i="22"/>
  <c r="E2211" i="22"/>
  <c r="E2212" i="22"/>
  <c r="E2213" i="22"/>
  <c r="E2214" i="22"/>
  <c r="E2215" i="22"/>
  <c r="E2216" i="22"/>
  <c r="E2217" i="22"/>
  <c r="E2218" i="22"/>
  <c r="E2219" i="22"/>
  <c r="E2220" i="22"/>
  <c r="E2221" i="22"/>
  <c r="E2222" i="22"/>
  <c r="E2223" i="22"/>
  <c r="E2224" i="22"/>
  <c r="E2225" i="22"/>
  <c r="E2226" i="22"/>
  <c r="E2175" i="22" l="1"/>
  <c r="E2176" i="22"/>
  <c r="E2177" i="22"/>
  <c r="E2178" i="22"/>
  <c r="E2179" i="22"/>
  <c r="E2180" i="22"/>
  <c r="E2181" i="22"/>
  <c r="E2182" i="22"/>
  <c r="E2183" i="22"/>
  <c r="E2184" i="22"/>
  <c r="E2185" i="22"/>
  <c r="E2186" i="22"/>
  <c r="E2187" i="22"/>
  <c r="E2188" i="22"/>
  <c r="E2189" i="22"/>
  <c r="E2190" i="22"/>
  <c r="E2191" i="22"/>
  <c r="E2192" i="22"/>
  <c r="E2193" i="22"/>
  <c r="E2194" i="22"/>
  <c r="E2195" i="22"/>
  <c r="E2196" i="22"/>
  <c r="E2197" i="22"/>
  <c r="E2198" i="22"/>
  <c r="E2199" i="22"/>
  <c r="E2200" i="22"/>
  <c r="E2149" i="22" l="1"/>
  <c r="E2150" i="22"/>
  <c r="E2151" i="22"/>
  <c r="E2152" i="22"/>
  <c r="E2153" i="22"/>
  <c r="E2154" i="22"/>
  <c r="E2155" i="22"/>
  <c r="E2156" i="22"/>
  <c r="E2157" i="22"/>
  <c r="E2158" i="22"/>
  <c r="E2159" i="22"/>
  <c r="E2160" i="22"/>
  <c r="E2161" i="22"/>
  <c r="E2162" i="22"/>
  <c r="E2163" i="22"/>
  <c r="E2164" i="22"/>
  <c r="E2165" i="22"/>
  <c r="E2166" i="22"/>
  <c r="E2167" i="22"/>
  <c r="E2168" i="22"/>
  <c r="E2169" i="22"/>
  <c r="E2170" i="22"/>
  <c r="E2171" i="22"/>
  <c r="E2172" i="22"/>
  <c r="E2173" i="22"/>
  <c r="E2174" i="22"/>
  <c r="E2123" i="22" l="1"/>
  <c r="E2124" i="22"/>
  <c r="E2125" i="22"/>
  <c r="E2126" i="22"/>
  <c r="E2127" i="22"/>
  <c r="E2128" i="22"/>
  <c r="E2129" i="22"/>
  <c r="E2130" i="22"/>
  <c r="E2131" i="22"/>
  <c r="E2132" i="22"/>
  <c r="E2133" i="22"/>
  <c r="E2134" i="22"/>
  <c r="E2135" i="22"/>
  <c r="E2136" i="22"/>
  <c r="E2137" i="22"/>
  <c r="E2138" i="22"/>
  <c r="E2139" i="22"/>
  <c r="E2140" i="22"/>
  <c r="E2141" i="22"/>
  <c r="E2142" i="22"/>
  <c r="E2143" i="22"/>
  <c r="E2144" i="22"/>
  <c r="E2145" i="22"/>
  <c r="E2146" i="22"/>
  <c r="E2147" i="22"/>
  <c r="E2148" i="22"/>
  <c r="E2097" i="22" l="1"/>
  <c r="E2098" i="22"/>
  <c r="E2099" i="22"/>
  <c r="E2100" i="22"/>
  <c r="E2101" i="22"/>
  <c r="E2102" i="22"/>
  <c r="E2103" i="22"/>
  <c r="E2104" i="22"/>
  <c r="E2105" i="22"/>
  <c r="E2106" i="22"/>
  <c r="E2107" i="22"/>
  <c r="E2108" i="22"/>
  <c r="E2109" i="22"/>
  <c r="E2110" i="22"/>
  <c r="E2111" i="22"/>
  <c r="E2112" i="22"/>
  <c r="E2113" i="22"/>
  <c r="E2114" i="22"/>
  <c r="E2115" i="22"/>
  <c r="E2116" i="22"/>
  <c r="E2117" i="22"/>
  <c r="E2118" i="22"/>
  <c r="E2119" i="22"/>
  <c r="E2120" i="22"/>
  <c r="E2121" i="22"/>
  <c r="E2122" i="22"/>
  <c r="E2071" i="22" l="1"/>
  <c r="E2072" i="22"/>
  <c r="E2073" i="22"/>
  <c r="E2074" i="22"/>
  <c r="E2075" i="22"/>
  <c r="E2076" i="22"/>
  <c r="E2077" i="22"/>
  <c r="E2078" i="22"/>
  <c r="E2079" i="22"/>
  <c r="E2080" i="22"/>
  <c r="E2081" i="22"/>
  <c r="E2082" i="22"/>
  <c r="E2083" i="22"/>
  <c r="E2084" i="22"/>
  <c r="E2085" i="22"/>
  <c r="E2086" i="22"/>
  <c r="E2087" i="22"/>
  <c r="E2088" i="22"/>
  <c r="E2089" i="22"/>
  <c r="E2090" i="22"/>
  <c r="E2091" i="22"/>
  <c r="E2092" i="22"/>
  <c r="E2093" i="22"/>
  <c r="E2094" i="22"/>
  <c r="E2095" i="22"/>
  <c r="E2096" i="22"/>
  <c r="E2045" i="22" l="1"/>
  <c r="E2046" i="22"/>
  <c r="E2047" i="22"/>
  <c r="E2048" i="22"/>
  <c r="E2049" i="22"/>
  <c r="E2050" i="22"/>
  <c r="E2051" i="22"/>
  <c r="E2052" i="22"/>
  <c r="E2053" i="22"/>
  <c r="E2054" i="22"/>
  <c r="E2055" i="22"/>
  <c r="E2056" i="22"/>
  <c r="E2057" i="22"/>
  <c r="E2058" i="22"/>
  <c r="E2059" i="22"/>
  <c r="E2060" i="22"/>
  <c r="E2061" i="22"/>
  <c r="E2062" i="22"/>
  <c r="E2063" i="22"/>
  <c r="E2064" i="22"/>
  <c r="E2065" i="22"/>
  <c r="E2066" i="22"/>
  <c r="E2067" i="22"/>
  <c r="E2068" i="22"/>
  <c r="E2069" i="22"/>
  <c r="E2070" i="22"/>
  <c r="E2019" i="22" l="1"/>
  <c r="E2020" i="22"/>
  <c r="E2021" i="22"/>
  <c r="E2022" i="22"/>
  <c r="E2023" i="22"/>
  <c r="E2024" i="22"/>
  <c r="E2025" i="22"/>
  <c r="E2026" i="22"/>
  <c r="E2027" i="22"/>
  <c r="E2028" i="22"/>
  <c r="E2029" i="22"/>
  <c r="E2030" i="22"/>
  <c r="E2031" i="22"/>
  <c r="E2032" i="22"/>
  <c r="E2033" i="22"/>
  <c r="E2034" i="22"/>
  <c r="E2035" i="22"/>
  <c r="E2036" i="22"/>
  <c r="E2037" i="22"/>
  <c r="E2038" i="22"/>
  <c r="E2039" i="22"/>
  <c r="E2040" i="22"/>
  <c r="E2041" i="22"/>
  <c r="E2042" i="22"/>
  <c r="E2043" i="22"/>
  <c r="E2044" i="22"/>
  <c r="E1993" i="22" l="1"/>
  <c r="E1994" i="22"/>
  <c r="E1995" i="22"/>
  <c r="E1996" i="22"/>
  <c r="E1997" i="22"/>
  <c r="E1998" i="22"/>
  <c r="E1999" i="22"/>
  <c r="E2000" i="22"/>
  <c r="E2001" i="22"/>
  <c r="E2002" i="22"/>
  <c r="E2003" i="22"/>
  <c r="E2004" i="22"/>
  <c r="E2005" i="22"/>
  <c r="E2006" i="22"/>
  <c r="E2007" i="22"/>
  <c r="E2008" i="22"/>
  <c r="E2009" i="22"/>
  <c r="E2010" i="22"/>
  <c r="E2011" i="22"/>
  <c r="E2012" i="22"/>
  <c r="E2013" i="22"/>
  <c r="E2014" i="22"/>
  <c r="E2015" i="22"/>
  <c r="E2016" i="22"/>
  <c r="E2017" i="22"/>
  <c r="E2018" i="22"/>
  <c r="E1967" i="22" l="1"/>
  <c r="E1968" i="22"/>
  <c r="E1969" i="22"/>
  <c r="E1970" i="22"/>
  <c r="E1971" i="22"/>
  <c r="E1972" i="22"/>
  <c r="E1973" i="22"/>
  <c r="E1974" i="22"/>
  <c r="E1975" i="22"/>
  <c r="E1976" i="22"/>
  <c r="E1977" i="22"/>
  <c r="E1978" i="22"/>
  <c r="E1979" i="22"/>
  <c r="E1980" i="22"/>
  <c r="E1981" i="22"/>
  <c r="E1982" i="22"/>
  <c r="E1983" i="22"/>
  <c r="E1984" i="22"/>
  <c r="E1985" i="22"/>
  <c r="E1986" i="22"/>
  <c r="E1987" i="22"/>
  <c r="E1988" i="22"/>
  <c r="E1989" i="22"/>
  <c r="E1990" i="22"/>
  <c r="E1991" i="22"/>
  <c r="E1992" i="22"/>
  <c r="E1941" i="22" l="1"/>
  <c r="E1942" i="22"/>
  <c r="E1943" i="22"/>
  <c r="E1944" i="22"/>
  <c r="E1945" i="22"/>
  <c r="E1946" i="22"/>
  <c r="E1947" i="22"/>
  <c r="E1948" i="22"/>
  <c r="E1949" i="22"/>
  <c r="E1950" i="22"/>
  <c r="E1951" i="22"/>
  <c r="E1952" i="22"/>
  <c r="E1953" i="22"/>
  <c r="E1954" i="22"/>
  <c r="E1955" i="22"/>
  <c r="E1956" i="22"/>
  <c r="E1957" i="22"/>
  <c r="E1958" i="22"/>
  <c r="E1959" i="22"/>
  <c r="E1960" i="22"/>
  <c r="E1961" i="22"/>
  <c r="E1962" i="22"/>
  <c r="E1963" i="22"/>
  <c r="E1964" i="22"/>
  <c r="E1965" i="22"/>
  <c r="E1966" i="22"/>
  <c r="E1915" i="22" l="1"/>
  <c r="E1916" i="22"/>
  <c r="E1917" i="22"/>
  <c r="E1918" i="22"/>
  <c r="E1919" i="22"/>
  <c r="E1920" i="22"/>
  <c r="E1921" i="22"/>
  <c r="E1922" i="22"/>
  <c r="E1923" i="22"/>
  <c r="E1924" i="22"/>
  <c r="E1925" i="22"/>
  <c r="E1926" i="22"/>
  <c r="E1927" i="22"/>
  <c r="E1928" i="22"/>
  <c r="E1929" i="22"/>
  <c r="E1930" i="22"/>
  <c r="E1931" i="22"/>
  <c r="E1932" i="22"/>
  <c r="E1933" i="22"/>
  <c r="E1934" i="22"/>
  <c r="E1935" i="22"/>
  <c r="E1936" i="22"/>
  <c r="E1937" i="22"/>
  <c r="E1938" i="22"/>
  <c r="E1939" i="22"/>
  <c r="E1940" i="22"/>
  <c r="E1889" i="22" l="1"/>
  <c r="E1890" i="22"/>
  <c r="E1891" i="22"/>
  <c r="E1892" i="22"/>
  <c r="E1893" i="22"/>
  <c r="E1894" i="22"/>
  <c r="E1895" i="22"/>
  <c r="E1896" i="22"/>
  <c r="E1897" i="22"/>
  <c r="E1898" i="22"/>
  <c r="E1899" i="22"/>
  <c r="E1900" i="22"/>
  <c r="E1901" i="22"/>
  <c r="E1902" i="22"/>
  <c r="E1903" i="22"/>
  <c r="E1904" i="22"/>
  <c r="E1905" i="22"/>
  <c r="E1906" i="22"/>
  <c r="E1907" i="22"/>
  <c r="E1908" i="22"/>
  <c r="E1909" i="22"/>
  <c r="E1910" i="22"/>
  <c r="E1911" i="22"/>
  <c r="E1912" i="22"/>
  <c r="E1913" i="22"/>
  <c r="E1914" i="22"/>
  <c r="E1863" i="22" l="1"/>
  <c r="E1864" i="22"/>
  <c r="E1865" i="22"/>
  <c r="E1866" i="22"/>
  <c r="E1867" i="22"/>
  <c r="E1868" i="22"/>
  <c r="E1869" i="22"/>
  <c r="E1870" i="22"/>
  <c r="E1871" i="22"/>
  <c r="E1872" i="22"/>
  <c r="E1873" i="22"/>
  <c r="E1874" i="22"/>
  <c r="E1875" i="22"/>
  <c r="E1876" i="22"/>
  <c r="E1877" i="22"/>
  <c r="E1878" i="22"/>
  <c r="E1879" i="22"/>
  <c r="E1880" i="22"/>
  <c r="E1881" i="22"/>
  <c r="E1882" i="22"/>
  <c r="E1883" i="22"/>
  <c r="E1884" i="22"/>
  <c r="E1885" i="22"/>
  <c r="E1886" i="22"/>
  <c r="E1887" i="22"/>
  <c r="E1888" i="22"/>
  <c r="E1837" i="22" l="1"/>
  <c r="E1838" i="22"/>
  <c r="E1839" i="22"/>
  <c r="E1840" i="22"/>
  <c r="E1841" i="22"/>
  <c r="E1842" i="22"/>
  <c r="E1843" i="22"/>
  <c r="E1844" i="22"/>
  <c r="E1845" i="22"/>
  <c r="E1846" i="22"/>
  <c r="E1847" i="22"/>
  <c r="E1848" i="22"/>
  <c r="E1849" i="22"/>
  <c r="E1850" i="22"/>
  <c r="E1851" i="22"/>
  <c r="E1852" i="22"/>
  <c r="E1853" i="22"/>
  <c r="E1854" i="22"/>
  <c r="E1855" i="22"/>
  <c r="E1856" i="22"/>
  <c r="E1857" i="22"/>
  <c r="E1858" i="22"/>
  <c r="E1859" i="22"/>
  <c r="E1860" i="22"/>
  <c r="E1861" i="22"/>
  <c r="E1862" i="22"/>
  <c r="E1811" i="22" l="1"/>
  <c r="E1812" i="22"/>
  <c r="E1813" i="22"/>
  <c r="E1814" i="22"/>
  <c r="E1815" i="22"/>
  <c r="E1816" i="22"/>
  <c r="E1817" i="22"/>
  <c r="E1818" i="22"/>
  <c r="E1819" i="22"/>
  <c r="E1820" i="22"/>
  <c r="E1821" i="22"/>
  <c r="E1822" i="22"/>
  <c r="E1823" i="22"/>
  <c r="E1824" i="22"/>
  <c r="E1825" i="22"/>
  <c r="E1826" i="22"/>
  <c r="E1827" i="22"/>
  <c r="E1828" i="22"/>
  <c r="E1829" i="22"/>
  <c r="E1830" i="22"/>
  <c r="E1831" i="22"/>
  <c r="E1832" i="22"/>
  <c r="E1833" i="22"/>
  <c r="E1834" i="22"/>
  <c r="E1835" i="22"/>
  <c r="E1836" i="22"/>
  <c r="E1785" i="22" l="1"/>
  <c r="E1786" i="22"/>
  <c r="E1787" i="22"/>
  <c r="E1788" i="22"/>
  <c r="E1789" i="22"/>
  <c r="E1790" i="22"/>
  <c r="E1791" i="22"/>
  <c r="E1792" i="22"/>
  <c r="E1793" i="22"/>
  <c r="E1794" i="22"/>
  <c r="E1795" i="22"/>
  <c r="E1796" i="22"/>
  <c r="E1797" i="22"/>
  <c r="E1798" i="22"/>
  <c r="E1799" i="22"/>
  <c r="E1800" i="22"/>
  <c r="E1801" i="22"/>
  <c r="E1802" i="22"/>
  <c r="E1803" i="22"/>
  <c r="E1804" i="22"/>
  <c r="E1805" i="22"/>
  <c r="E1806" i="22"/>
  <c r="E1807" i="22"/>
  <c r="E1808" i="22"/>
  <c r="E1809" i="22"/>
  <c r="E1810" i="22"/>
  <c r="E1759" i="22" l="1"/>
  <c r="E1760" i="22"/>
  <c r="E1761" i="22"/>
  <c r="E1762" i="22"/>
  <c r="E1763" i="22"/>
  <c r="E1764" i="22"/>
  <c r="E1765" i="22"/>
  <c r="E1766" i="22"/>
  <c r="E1767" i="22"/>
  <c r="E1768" i="22"/>
  <c r="E1769" i="22"/>
  <c r="E1770" i="22"/>
  <c r="E1771" i="22"/>
  <c r="E1772" i="22"/>
  <c r="E1773" i="22"/>
  <c r="E1774" i="22"/>
  <c r="E1775" i="22"/>
  <c r="E1776" i="22"/>
  <c r="E1777" i="22"/>
  <c r="E1778" i="22"/>
  <c r="E1779" i="22"/>
  <c r="E1780" i="22"/>
  <c r="E1781" i="22"/>
  <c r="E1782" i="22"/>
  <c r="E1783" i="22"/>
  <c r="E1784" i="22"/>
  <c r="E1733" i="22" l="1"/>
  <c r="E1734" i="22"/>
  <c r="E1735" i="22"/>
  <c r="E1736" i="22"/>
  <c r="E1737" i="22"/>
  <c r="E1738" i="22"/>
  <c r="E1739" i="22"/>
  <c r="E1740" i="22"/>
  <c r="E1741" i="22"/>
  <c r="E1742" i="22"/>
  <c r="E1743" i="22"/>
  <c r="E1744" i="22"/>
  <c r="E1745" i="22"/>
  <c r="E1746" i="22"/>
  <c r="E1747" i="22"/>
  <c r="E1748" i="22"/>
  <c r="E1749" i="22"/>
  <c r="E1750" i="22"/>
  <c r="E1751" i="22"/>
  <c r="E1752" i="22"/>
  <c r="E1753" i="22"/>
  <c r="E1754" i="22"/>
  <c r="E1755" i="22"/>
  <c r="E1756" i="22"/>
  <c r="E1757" i="22"/>
  <c r="E1758" i="22"/>
  <c r="E1707" i="22" l="1"/>
  <c r="E1708" i="22"/>
  <c r="E1709" i="22"/>
  <c r="E1710" i="22"/>
  <c r="E1711" i="22"/>
  <c r="E1712" i="22"/>
  <c r="E1713" i="22"/>
  <c r="E1714" i="22"/>
  <c r="E1715" i="22"/>
  <c r="E1716" i="22"/>
  <c r="E1717" i="22"/>
  <c r="E1718" i="22"/>
  <c r="E1719" i="22"/>
  <c r="E1720" i="22"/>
  <c r="E1721" i="22"/>
  <c r="E1722" i="22"/>
  <c r="E1723" i="22"/>
  <c r="E1724" i="22"/>
  <c r="E1725" i="22"/>
  <c r="E1726" i="22"/>
  <c r="E1727" i="22"/>
  <c r="E1728" i="22"/>
  <c r="E1729" i="22"/>
  <c r="E1730" i="22"/>
  <c r="E1731" i="22"/>
  <c r="E1732" i="22"/>
  <c r="E1681" i="22" l="1"/>
  <c r="E1682" i="22"/>
  <c r="E1683" i="22"/>
  <c r="E1684" i="22"/>
  <c r="E1685" i="22"/>
  <c r="E1686" i="22"/>
  <c r="E1687" i="22"/>
  <c r="E1688" i="22"/>
  <c r="E1689" i="22"/>
  <c r="E1690" i="22"/>
  <c r="E1691" i="22"/>
  <c r="E1692" i="22"/>
  <c r="E1693" i="22"/>
  <c r="E1694" i="22"/>
  <c r="E1695" i="22"/>
  <c r="E1696" i="22"/>
  <c r="E1697" i="22"/>
  <c r="E1698" i="22"/>
  <c r="E1699" i="22"/>
  <c r="E1700" i="22"/>
  <c r="E1701" i="22"/>
  <c r="E1702" i="22"/>
  <c r="E1703" i="22"/>
  <c r="E1704" i="22"/>
  <c r="E1705" i="22"/>
  <c r="E1706" i="22"/>
  <c r="E1655" i="22" l="1"/>
  <c r="E1656" i="22"/>
  <c r="E1657" i="22"/>
  <c r="E1658" i="22"/>
  <c r="E1659" i="22"/>
  <c r="E1660" i="22"/>
  <c r="E1661" i="22"/>
  <c r="E1662" i="22"/>
  <c r="E1663" i="22"/>
  <c r="E1664" i="22"/>
  <c r="E1665" i="22"/>
  <c r="E1666" i="22"/>
  <c r="E1667" i="22"/>
  <c r="E1668" i="22"/>
  <c r="E1669" i="22"/>
  <c r="E1670" i="22"/>
  <c r="E1671" i="22"/>
  <c r="E1672" i="22"/>
  <c r="E1673" i="22"/>
  <c r="E1674" i="22"/>
  <c r="E1675" i="22"/>
  <c r="E1676" i="22"/>
  <c r="E1677" i="22"/>
  <c r="E1678" i="22"/>
  <c r="E1679" i="22"/>
  <c r="E1680" i="22"/>
  <c r="E1629" i="22" l="1"/>
  <c r="E1630" i="22"/>
  <c r="E1631" i="22"/>
  <c r="E1632" i="22"/>
  <c r="E1633" i="22"/>
  <c r="E1634" i="22"/>
  <c r="E1635" i="22"/>
  <c r="E1636" i="22"/>
  <c r="E1637" i="22"/>
  <c r="E1638" i="22"/>
  <c r="E1639" i="22"/>
  <c r="E1640" i="22"/>
  <c r="E1641" i="22"/>
  <c r="E1642" i="22"/>
  <c r="E1643" i="22"/>
  <c r="E1644" i="22"/>
  <c r="E1645" i="22"/>
  <c r="E1646" i="22"/>
  <c r="E1647" i="22"/>
  <c r="E1648" i="22"/>
  <c r="E1649" i="22"/>
  <c r="E1650" i="22"/>
  <c r="E1651" i="22"/>
  <c r="E1652" i="22"/>
  <c r="E1653" i="22"/>
  <c r="E1654" i="22"/>
  <c r="E1603" i="22" l="1"/>
  <c r="E1604" i="22"/>
  <c r="E1605" i="22"/>
  <c r="E1606" i="22"/>
  <c r="E1607" i="22"/>
  <c r="E1608" i="22"/>
  <c r="E1609" i="22"/>
  <c r="E1610" i="22"/>
  <c r="E1611" i="22"/>
  <c r="E1612" i="22"/>
  <c r="E1613" i="22"/>
  <c r="E1614" i="22"/>
  <c r="E1615" i="22"/>
  <c r="E1616" i="22"/>
  <c r="E1617" i="22"/>
  <c r="E1618" i="22"/>
  <c r="E1619" i="22"/>
  <c r="E1620" i="22"/>
  <c r="E1621" i="22"/>
  <c r="E1622" i="22"/>
  <c r="E1623" i="22"/>
  <c r="E1624" i="22"/>
  <c r="E1625" i="22"/>
  <c r="E1626" i="22"/>
  <c r="E1627" i="22"/>
  <c r="E1628" i="22"/>
  <c r="E1577" i="22" l="1"/>
  <c r="E1578" i="22"/>
  <c r="E1579" i="22"/>
  <c r="E1580" i="22"/>
  <c r="E1581" i="22"/>
  <c r="E1582" i="22"/>
  <c r="E1583" i="22"/>
  <c r="E1584" i="22"/>
  <c r="E1585" i="22"/>
  <c r="E1586" i="22"/>
  <c r="E1587" i="22"/>
  <c r="E1588" i="22"/>
  <c r="E1589" i="22"/>
  <c r="E1590" i="22"/>
  <c r="E1591" i="22"/>
  <c r="E1592" i="22"/>
  <c r="E1593" i="22"/>
  <c r="E1594" i="22"/>
  <c r="E1595" i="22"/>
  <c r="E1596" i="22"/>
  <c r="E1597" i="22"/>
  <c r="E1598" i="22"/>
  <c r="E1599" i="22"/>
  <c r="E1600" i="22"/>
  <c r="E1601" i="22"/>
  <c r="E1602" i="22"/>
  <c r="E1551" i="22" l="1"/>
  <c r="E1552" i="22"/>
  <c r="E1553" i="22"/>
  <c r="E1554" i="22"/>
  <c r="E1555" i="22"/>
  <c r="E1556" i="22"/>
  <c r="E1557" i="22"/>
  <c r="E1558" i="22"/>
  <c r="E1559" i="22"/>
  <c r="E1560" i="22"/>
  <c r="E1561" i="22"/>
  <c r="E1562" i="22"/>
  <c r="E1563" i="22"/>
  <c r="E1564" i="22"/>
  <c r="E1565" i="22"/>
  <c r="E1566" i="22"/>
  <c r="E1567" i="22"/>
  <c r="E1568" i="22"/>
  <c r="E1569" i="22"/>
  <c r="E1570" i="22"/>
  <c r="E1571" i="22"/>
  <c r="E1572" i="22"/>
  <c r="E1573" i="22"/>
  <c r="E1574" i="22"/>
  <c r="E1575" i="22"/>
  <c r="E1576" i="22"/>
  <c r="F10" i="24"/>
  <c r="G10" i="24"/>
  <c r="M21" i="21"/>
  <c r="N21" i="21" l="1"/>
  <c r="E1525" i="22" l="1"/>
  <c r="E1526" i="22"/>
  <c r="E1527" i="22"/>
  <c r="E1528" i="22"/>
  <c r="E1529" i="22"/>
  <c r="E1530" i="22"/>
  <c r="E1531" i="22"/>
  <c r="E1532" i="22"/>
  <c r="E1533" i="22"/>
  <c r="E1534" i="22"/>
  <c r="E1535" i="22"/>
  <c r="E1536" i="22"/>
  <c r="E1537" i="22"/>
  <c r="E1538" i="22"/>
  <c r="E1539" i="22"/>
  <c r="E1540" i="22"/>
  <c r="E1541" i="22"/>
  <c r="E1542" i="22"/>
  <c r="E1543" i="22"/>
  <c r="E1544" i="22"/>
  <c r="E1545" i="22"/>
  <c r="E1546" i="22"/>
  <c r="E1547" i="22"/>
  <c r="E1548" i="22"/>
  <c r="E1549" i="22"/>
  <c r="E1550" i="22"/>
  <c r="E1499" i="22" l="1"/>
  <c r="E1500" i="22"/>
  <c r="E1501" i="22"/>
  <c r="E1502" i="22"/>
  <c r="E1503" i="22"/>
  <c r="E1504" i="22"/>
  <c r="E1505" i="22"/>
  <c r="E1506" i="22"/>
  <c r="E1507" i="22"/>
  <c r="E1508" i="22"/>
  <c r="E1509" i="22"/>
  <c r="E1510" i="22"/>
  <c r="E1511" i="22"/>
  <c r="E1512" i="22"/>
  <c r="E1513" i="22"/>
  <c r="E1514" i="22"/>
  <c r="E1515" i="22"/>
  <c r="E1516" i="22"/>
  <c r="E1517" i="22"/>
  <c r="E1518" i="22"/>
  <c r="E1519" i="22"/>
  <c r="E1520" i="22"/>
  <c r="E1521" i="22"/>
  <c r="E1522" i="22"/>
  <c r="E1523" i="22"/>
  <c r="E1524" i="22"/>
  <c r="E1473" i="22" l="1"/>
  <c r="E1474" i="22"/>
  <c r="E1475" i="22"/>
  <c r="E1476" i="22"/>
  <c r="E1477" i="22"/>
  <c r="E1478" i="22"/>
  <c r="E1479" i="22"/>
  <c r="E1480" i="22"/>
  <c r="E1481" i="22"/>
  <c r="E1482" i="22"/>
  <c r="E1483" i="22"/>
  <c r="E1484" i="22"/>
  <c r="E1485" i="22"/>
  <c r="E1486" i="22"/>
  <c r="E1487" i="22"/>
  <c r="E1488" i="22"/>
  <c r="E1489" i="22"/>
  <c r="E1490" i="22"/>
  <c r="E1491" i="22"/>
  <c r="E1492" i="22"/>
  <c r="E1493" i="22"/>
  <c r="E1494" i="22"/>
  <c r="E1495" i="22"/>
  <c r="E1496" i="22"/>
  <c r="E1497" i="22"/>
  <c r="E1498" i="22"/>
  <c r="E1447" i="22" l="1"/>
  <c r="E1448" i="22"/>
  <c r="E1449" i="22"/>
  <c r="E1450" i="22"/>
  <c r="E1451" i="22"/>
  <c r="E1452" i="22"/>
  <c r="E1453" i="22"/>
  <c r="E1454" i="22"/>
  <c r="E1455" i="22"/>
  <c r="E1456" i="22"/>
  <c r="E1457" i="22"/>
  <c r="E1458" i="22"/>
  <c r="E1459" i="22"/>
  <c r="E1460" i="22"/>
  <c r="E1461" i="22"/>
  <c r="E1462" i="22"/>
  <c r="E1463" i="22"/>
  <c r="E1464" i="22"/>
  <c r="E1465" i="22"/>
  <c r="E1466" i="22"/>
  <c r="E1467" i="22"/>
  <c r="E1468" i="22"/>
  <c r="E1469" i="22"/>
  <c r="E1470" i="22"/>
  <c r="E1471" i="22"/>
  <c r="E1472" i="22"/>
  <c r="E1421" i="22" l="1"/>
  <c r="E1422" i="22"/>
  <c r="E1423" i="22"/>
  <c r="E1424" i="22"/>
  <c r="E1425" i="22"/>
  <c r="E1426" i="22"/>
  <c r="E1427" i="22"/>
  <c r="E1428" i="22"/>
  <c r="E1429" i="22"/>
  <c r="E1430" i="22"/>
  <c r="E1431" i="22"/>
  <c r="E1432" i="22"/>
  <c r="E1433" i="22"/>
  <c r="E1434" i="22"/>
  <c r="E1435" i="22"/>
  <c r="E1436" i="22"/>
  <c r="E1437" i="22"/>
  <c r="E1438" i="22"/>
  <c r="E1439" i="22"/>
  <c r="E1440" i="22"/>
  <c r="E1441" i="22"/>
  <c r="E1442" i="22"/>
  <c r="E1443" i="22"/>
  <c r="E1444" i="22"/>
  <c r="E1445" i="22"/>
  <c r="E1446" i="22"/>
  <c r="E1395" i="22" l="1"/>
  <c r="E1396" i="22"/>
  <c r="E1397" i="22"/>
  <c r="E1398" i="22"/>
  <c r="E1399" i="22"/>
  <c r="E1400" i="22"/>
  <c r="E1401" i="22"/>
  <c r="E1402" i="22"/>
  <c r="E1403" i="22"/>
  <c r="E1404" i="22"/>
  <c r="E1405" i="22"/>
  <c r="E1406" i="22"/>
  <c r="E1407" i="22"/>
  <c r="E1408" i="22"/>
  <c r="E1409" i="22"/>
  <c r="E1410" i="22"/>
  <c r="E1411" i="22"/>
  <c r="E1412" i="22"/>
  <c r="E1413" i="22"/>
  <c r="E1414" i="22"/>
  <c r="E1415" i="22"/>
  <c r="E1416" i="22"/>
  <c r="E1417" i="22"/>
  <c r="E1418" i="22"/>
  <c r="E1419" i="22"/>
  <c r="E1420" i="22"/>
  <c r="E1369" i="22" l="1"/>
  <c r="E1370" i="22"/>
  <c r="E1371" i="22"/>
  <c r="E1372" i="22"/>
  <c r="E1373" i="22"/>
  <c r="E1374" i="22"/>
  <c r="E1375" i="22"/>
  <c r="E1376" i="22"/>
  <c r="E1377" i="22"/>
  <c r="E1378" i="22"/>
  <c r="E1379" i="22"/>
  <c r="E1380" i="22"/>
  <c r="E1381" i="22"/>
  <c r="E1382" i="22"/>
  <c r="E1383" i="22"/>
  <c r="E1384" i="22"/>
  <c r="E1385" i="22"/>
  <c r="E1386" i="22"/>
  <c r="E1387" i="22"/>
  <c r="E1388" i="22"/>
  <c r="E1389" i="22"/>
  <c r="E1390" i="22"/>
  <c r="E1391" i="22"/>
  <c r="E1392" i="22"/>
  <c r="E1393" i="22"/>
  <c r="E1394" i="22"/>
  <c r="E1343" i="22" l="1"/>
  <c r="E1344" i="22"/>
  <c r="E1345" i="22"/>
  <c r="E1346" i="22"/>
  <c r="E1347" i="22"/>
  <c r="E1348" i="22"/>
  <c r="E1349" i="22"/>
  <c r="E1350" i="22"/>
  <c r="E1351" i="22"/>
  <c r="E1352" i="22"/>
  <c r="E1353" i="22"/>
  <c r="E1354" i="22"/>
  <c r="E1355" i="22"/>
  <c r="E1356" i="22"/>
  <c r="E1357" i="22"/>
  <c r="E1358" i="22"/>
  <c r="E1359" i="22"/>
  <c r="E1360" i="22"/>
  <c r="E1361" i="22"/>
  <c r="E1362" i="22"/>
  <c r="E1363" i="22"/>
  <c r="E1364" i="22"/>
  <c r="E1365" i="22"/>
  <c r="E1366" i="22"/>
  <c r="E1367" i="22"/>
  <c r="E1368" i="22"/>
  <c r="E1317" i="22" l="1"/>
  <c r="E1318" i="22"/>
  <c r="E1319" i="22"/>
  <c r="E1320" i="22"/>
  <c r="E1321" i="22"/>
  <c r="E1322" i="22"/>
  <c r="E1323" i="22"/>
  <c r="E1324" i="22"/>
  <c r="E1325" i="22"/>
  <c r="E1326" i="22"/>
  <c r="E1327" i="22"/>
  <c r="E1328" i="22"/>
  <c r="E1329" i="22"/>
  <c r="E1330" i="22"/>
  <c r="E1331" i="22"/>
  <c r="E1332" i="22"/>
  <c r="E1333" i="22"/>
  <c r="E1334" i="22"/>
  <c r="E1335" i="22"/>
  <c r="E1336" i="22"/>
  <c r="E1337" i="22"/>
  <c r="E1338" i="22"/>
  <c r="E1339" i="22"/>
  <c r="E1340" i="22"/>
  <c r="E1341" i="22"/>
  <c r="E1342" i="22"/>
  <c r="E1291" i="22" l="1"/>
  <c r="E1292" i="22"/>
  <c r="E1293" i="22"/>
  <c r="E1294" i="22"/>
  <c r="E1295" i="22"/>
  <c r="E1296" i="22"/>
  <c r="E1297" i="22"/>
  <c r="E1298" i="22"/>
  <c r="E1299" i="22"/>
  <c r="E1300" i="22"/>
  <c r="E1301" i="22"/>
  <c r="E1302" i="22"/>
  <c r="E1303" i="22"/>
  <c r="E1304" i="22"/>
  <c r="E1305" i="22"/>
  <c r="E1306" i="22"/>
  <c r="E1307" i="22"/>
  <c r="E1308" i="22"/>
  <c r="E1309" i="22"/>
  <c r="E1310" i="22"/>
  <c r="E1311" i="22"/>
  <c r="E1312" i="22"/>
  <c r="E1313" i="22"/>
  <c r="E1314" i="22"/>
  <c r="E1315" i="22"/>
  <c r="E1316" i="22"/>
  <c r="E1265" i="22" l="1"/>
  <c r="E1266" i="22"/>
  <c r="E1267" i="22"/>
  <c r="E1268" i="22"/>
  <c r="E1269" i="22"/>
  <c r="E1270" i="22"/>
  <c r="E1271" i="22"/>
  <c r="E1272" i="22"/>
  <c r="E1273" i="22"/>
  <c r="E1274" i="22"/>
  <c r="E1275" i="22"/>
  <c r="E1276" i="22"/>
  <c r="E1277" i="22"/>
  <c r="E1278" i="22"/>
  <c r="E1279" i="22"/>
  <c r="E1280" i="22"/>
  <c r="E1281" i="22"/>
  <c r="E1282" i="22"/>
  <c r="E1283" i="22"/>
  <c r="E1284" i="22"/>
  <c r="E1285" i="22"/>
  <c r="E1286" i="22"/>
  <c r="E1287" i="22"/>
  <c r="E1288" i="22"/>
  <c r="E1289" i="22"/>
  <c r="E1290" i="22"/>
  <c r="E1239" i="22" l="1"/>
  <c r="E1240" i="22"/>
  <c r="E1241" i="22"/>
  <c r="E1242" i="22"/>
  <c r="E1243" i="22"/>
  <c r="E1244" i="22"/>
  <c r="E1245" i="22"/>
  <c r="E1246" i="22"/>
  <c r="E1247" i="22"/>
  <c r="E1248" i="22"/>
  <c r="E1249" i="22"/>
  <c r="E1250" i="22"/>
  <c r="E1251" i="22"/>
  <c r="E1252" i="22"/>
  <c r="E1253" i="22"/>
  <c r="E1254" i="22"/>
  <c r="E1255" i="22"/>
  <c r="E1256" i="22"/>
  <c r="E1257" i="22"/>
  <c r="E1258" i="22"/>
  <c r="E1259" i="22"/>
  <c r="E1260" i="22"/>
  <c r="E1261" i="22"/>
  <c r="E1262" i="22"/>
  <c r="E1263" i="22"/>
  <c r="E1264" i="22"/>
  <c r="E1213" i="22" l="1"/>
  <c r="E1214" i="22"/>
  <c r="E1215" i="22"/>
  <c r="E1216" i="22"/>
  <c r="E1217" i="22"/>
  <c r="E1218" i="22"/>
  <c r="E1219" i="22"/>
  <c r="E1220" i="22"/>
  <c r="E1221" i="22"/>
  <c r="E1222" i="22"/>
  <c r="E1223" i="22"/>
  <c r="E1224" i="22"/>
  <c r="E1225" i="22"/>
  <c r="E1226" i="22"/>
  <c r="E1227" i="22"/>
  <c r="E1228" i="22"/>
  <c r="E1229" i="22"/>
  <c r="E1230" i="22"/>
  <c r="E1231" i="22"/>
  <c r="E1232" i="22"/>
  <c r="E1233" i="22"/>
  <c r="E1234" i="22"/>
  <c r="E1235" i="22"/>
  <c r="E1236" i="22"/>
  <c r="E1237" i="22"/>
  <c r="E1238" i="22"/>
  <c r="E1187" i="22" l="1"/>
  <c r="E1188" i="22"/>
  <c r="E1189" i="22"/>
  <c r="E1190" i="22"/>
  <c r="E1191" i="22"/>
  <c r="E1192" i="22"/>
  <c r="E1193" i="22"/>
  <c r="E1194" i="22"/>
  <c r="E1195" i="22"/>
  <c r="E1196" i="22"/>
  <c r="E1197" i="22"/>
  <c r="E1198" i="22"/>
  <c r="E1199" i="22"/>
  <c r="E1200" i="22"/>
  <c r="E1201" i="22"/>
  <c r="E1202" i="22"/>
  <c r="E1203" i="22"/>
  <c r="E1204" i="22"/>
  <c r="E1205" i="22"/>
  <c r="E1206" i="22"/>
  <c r="E1207" i="22"/>
  <c r="E1208" i="22"/>
  <c r="E1209" i="22"/>
  <c r="E1210" i="22"/>
  <c r="E1211" i="22"/>
  <c r="E1212" i="22"/>
  <c r="E1161" i="22" l="1"/>
  <c r="E1162" i="22"/>
  <c r="E1163" i="22"/>
  <c r="E1164" i="22"/>
  <c r="E1165" i="22"/>
  <c r="E1166" i="22"/>
  <c r="E1167" i="22"/>
  <c r="E1168" i="22"/>
  <c r="E1169" i="22"/>
  <c r="E1170" i="22"/>
  <c r="E1171" i="22"/>
  <c r="E1172" i="22"/>
  <c r="E1173" i="22"/>
  <c r="E1174" i="22"/>
  <c r="E1175" i="22"/>
  <c r="E1176" i="22"/>
  <c r="E1177" i="22"/>
  <c r="E1178" i="22"/>
  <c r="E1179" i="22"/>
  <c r="E1180" i="22"/>
  <c r="E1181" i="22"/>
  <c r="E1182" i="22"/>
  <c r="E1183" i="22"/>
  <c r="E1184" i="22"/>
  <c r="E1185" i="22"/>
  <c r="E1186" i="22"/>
  <c r="E1135" i="22" l="1"/>
  <c r="E1136" i="22"/>
  <c r="E1137" i="22"/>
  <c r="E1138" i="22"/>
  <c r="E1139" i="22"/>
  <c r="E1140" i="22"/>
  <c r="E1141" i="22"/>
  <c r="E1142" i="22"/>
  <c r="E1143" i="22"/>
  <c r="E1144" i="22"/>
  <c r="E1145" i="22"/>
  <c r="E1146" i="22"/>
  <c r="E1147" i="22"/>
  <c r="E1148" i="22"/>
  <c r="E1149" i="22"/>
  <c r="E1150" i="22"/>
  <c r="E1151" i="22"/>
  <c r="E1152" i="22"/>
  <c r="E1153" i="22"/>
  <c r="E1154" i="22"/>
  <c r="E1155" i="22"/>
  <c r="E1156" i="22"/>
  <c r="E1157" i="22"/>
  <c r="E1158" i="22"/>
  <c r="E1159" i="22"/>
  <c r="E1160" i="22"/>
  <c r="E1109" i="22" l="1"/>
  <c r="E1110" i="22"/>
  <c r="E1111" i="22"/>
  <c r="E1112" i="22"/>
  <c r="E1113" i="22"/>
  <c r="E1114" i="22"/>
  <c r="E1115" i="22"/>
  <c r="E1116" i="22"/>
  <c r="E1117" i="22"/>
  <c r="E1118" i="22"/>
  <c r="E1119" i="22"/>
  <c r="E1120" i="22"/>
  <c r="E1121" i="22"/>
  <c r="E1122" i="22"/>
  <c r="E1123" i="22"/>
  <c r="E1124" i="22"/>
  <c r="E1125" i="22"/>
  <c r="E1126" i="22"/>
  <c r="E1127" i="22"/>
  <c r="E1128" i="22"/>
  <c r="E1129" i="22"/>
  <c r="E1130" i="22"/>
  <c r="E1131" i="22"/>
  <c r="E1132" i="22"/>
  <c r="E1133" i="22"/>
  <c r="E1134" i="22"/>
  <c r="E1083" i="22" l="1"/>
  <c r="E1084" i="22"/>
  <c r="E1085" i="22"/>
  <c r="E1086" i="22"/>
  <c r="E1087" i="22"/>
  <c r="E1088" i="22"/>
  <c r="E1089" i="22"/>
  <c r="E1090" i="22"/>
  <c r="E1091" i="22"/>
  <c r="E1092" i="22"/>
  <c r="E1093" i="22"/>
  <c r="E1094" i="22"/>
  <c r="E1095" i="22"/>
  <c r="E1096" i="22"/>
  <c r="E1097" i="22"/>
  <c r="E1098" i="22"/>
  <c r="E1099" i="22"/>
  <c r="E1100" i="22"/>
  <c r="E1101" i="22"/>
  <c r="E1102" i="22"/>
  <c r="E1103" i="22"/>
  <c r="E1104" i="22"/>
  <c r="E1105" i="22"/>
  <c r="E1106" i="22"/>
  <c r="E1107" i="22"/>
  <c r="E1108" i="22"/>
  <c r="E1057" i="22" l="1"/>
  <c r="E1058" i="22"/>
  <c r="E1059" i="22"/>
  <c r="E1060" i="22"/>
  <c r="E1061" i="22"/>
  <c r="E1062" i="22"/>
  <c r="E1063" i="22"/>
  <c r="E1064" i="22"/>
  <c r="E1065" i="22"/>
  <c r="E1066" i="22"/>
  <c r="E1067" i="22"/>
  <c r="E1068" i="22"/>
  <c r="E1069" i="22"/>
  <c r="E1070" i="22"/>
  <c r="E1071" i="22"/>
  <c r="E1072" i="22"/>
  <c r="E1073" i="22"/>
  <c r="E1074" i="22"/>
  <c r="E1075" i="22"/>
  <c r="E1076" i="22"/>
  <c r="E1077" i="22"/>
  <c r="E1078" i="22"/>
  <c r="E1079" i="22"/>
  <c r="E1080" i="22"/>
  <c r="E1081" i="22"/>
  <c r="E1082" i="22"/>
  <c r="E1031" i="22" l="1"/>
  <c r="E1032" i="22"/>
  <c r="E1033" i="22"/>
  <c r="E1034" i="22"/>
  <c r="E1035" i="22"/>
  <c r="E1036" i="22"/>
  <c r="E1037" i="22"/>
  <c r="E1038" i="22"/>
  <c r="E1039" i="22"/>
  <c r="E1040" i="22"/>
  <c r="E1041" i="22"/>
  <c r="E1042" i="22"/>
  <c r="E1043" i="22"/>
  <c r="E1044" i="22"/>
  <c r="E1045" i="22"/>
  <c r="E1046" i="22"/>
  <c r="E1047" i="22"/>
  <c r="E1048" i="22"/>
  <c r="E1049" i="22"/>
  <c r="E1050" i="22"/>
  <c r="E1051" i="22"/>
  <c r="E1052" i="22"/>
  <c r="E1053" i="22"/>
  <c r="E1054" i="22"/>
  <c r="E1055" i="22"/>
  <c r="E1056" i="22"/>
  <c r="E1005" i="22" l="1"/>
  <c r="E1006" i="22"/>
  <c r="E1007" i="22"/>
  <c r="E1008" i="22"/>
  <c r="E1009" i="22"/>
  <c r="E1010" i="22"/>
  <c r="E1011" i="22"/>
  <c r="E1012" i="22"/>
  <c r="E1013" i="22"/>
  <c r="E1014" i="22"/>
  <c r="E1015" i="22"/>
  <c r="E1016" i="22"/>
  <c r="E1017" i="22"/>
  <c r="E1018" i="22"/>
  <c r="E1019" i="22"/>
  <c r="E1020" i="22"/>
  <c r="E1021" i="22"/>
  <c r="E1022" i="22"/>
  <c r="E1023" i="22"/>
  <c r="E1024" i="22"/>
  <c r="E1025" i="22"/>
  <c r="E1026" i="22"/>
  <c r="E1027" i="22"/>
  <c r="E1028" i="22"/>
  <c r="E1029" i="22"/>
  <c r="E1030" i="22"/>
  <c r="E979" i="22" l="1"/>
  <c r="E980" i="22"/>
  <c r="E981" i="22"/>
  <c r="E982" i="22"/>
  <c r="E983" i="22"/>
  <c r="E984" i="22"/>
  <c r="E985" i="22"/>
  <c r="E986" i="22"/>
  <c r="E987" i="22"/>
  <c r="E988" i="22"/>
  <c r="E989" i="22"/>
  <c r="E990" i="22"/>
  <c r="E991" i="22"/>
  <c r="E992" i="22"/>
  <c r="E993" i="22"/>
  <c r="E994" i="22"/>
  <c r="E995" i="22"/>
  <c r="E996" i="22"/>
  <c r="E997" i="22"/>
  <c r="E998" i="22"/>
  <c r="E999" i="22"/>
  <c r="E1000" i="22"/>
  <c r="E1001" i="22"/>
  <c r="E1002" i="22"/>
  <c r="E1003" i="22"/>
  <c r="E1004" i="22"/>
  <c r="E953" i="22" l="1"/>
  <c r="E954" i="22"/>
  <c r="E955" i="22"/>
  <c r="E956" i="22"/>
  <c r="E957" i="22"/>
  <c r="E958" i="22"/>
  <c r="E959" i="22"/>
  <c r="E960" i="22"/>
  <c r="E961" i="22"/>
  <c r="E962" i="22"/>
  <c r="E963" i="22"/>
  <c r="E964" i="22"/>
  <c r="E965" i="22"/>
  <c r="E966" i="22"/>
  <c r="E967" i="22"/>
  <c r="E968" i="22"/>
  <c r="E969" i="22"/>
  <c r="E970" i="22"/>
  <c r="E971" i="22"/>
  <c r="E972" i="22"/>
  <c r="E973" i="22"/>
  <c r="E974" i="22"/>
  <c r="E975" i="22"/>
  <c r="E976" i="22"/>
  <c r="E977" i="22"/>
  <c r="E978" i="22"/>
  <c r="E927" i="22" l="1"/>
  <c r="E928" i="22"/>
  <c r="E929" i="22"/>
  <c r="E930" i="22"/>
  <c r="E931" i="22"/>
  <c r="E932" i="22"/>
  <c r="E933" i="22"/>
  <c r="E934" i="22"/>
  <c r="E935" i="22"/>
  <c r="E936" i="22"/>
  <c r="E937" i="22"/>
  <c r="E938" i="22"/>
  <c r="E939" i="22"/>
  <c r="E940" i="22"/>
  <c r="E941" i="22"/>
  <c r="E942" i="22"/>
  <c r="E943" i="22"/>
  <c r="E944" i="22"/>
  <c r="E945" i="22"/>
  <c r="E946" i="22"/>
  <c r="E947" i="22"/>
  <c r="E948" i="22"/>
  <c r="E949" i="22"/>
  <c r="E950" i="22"/>
  <c r="E951" i="22"/>
  <c r="E952" i="22"/>
  <c r="E901" i="22" l="1"/>
  <c r="E902" i="22"/>
  <c r="E903" i="22"/>
  <c r="E904" i="22"/>
  <c r="E905" i="22"/>
  <c r="E906" i="22"/>
  <c r="E907" i="22"/>
  <c r="E908" i="22"/>
  <c r="E909" i="22"/>
  <c r="E910" i="22"/>
  <c r="E911" i="22"/>
  <c r="E912" i="22"/>
  <c r="E913" i="22"/>
  <c r="E914" i="22"/>
  <c r="E915" i="22"/>
  <c r="E916" i="22"/>
  <c r="E917" i="22"/>
  <c r="E918" i="22"/>
  <c r="E919" i="22"/>
  <c r="E920" i="22"/>
  <c r="E921" i="22"/>
  <c r="E922" i="22"/>
  <c r="E923" i="22"/>
  <c r="E924" i="22"/>
  <c r="E925" i="22"/>
  <c r="E926" i="22"/>
  <c r="E875" i="22" l="1"/>
  <c r="E876" i="22"/>
  <c r="E877" i="22"/>
  <c r="E878" i="22"/>
  <c r="E879" i="22"/>
  <c r="E880" i="22"/>
  <c r="E881" i="22"/>
  <c r="E882" i="22"/>
  <c r="E883" i="22"/>
  <c r="E884" i="22"/>
  <c r="E885" i="22"/>
  <c r="E886" i="22"/>
  <c r="E887" i="22"/>
  <c r="E888" i="22"/>
  <c r="E889" i="22"/>
  <c r="E890" i="22"/>
  <c r="E891" i="22"/>
  <c r="E892" i="22"/>
  <c r="E893" i="22"/>
  <c r="E894" i="22"/>
  <c r="E895" i="22"/>
  <c r="E896" i="22"/>
  <c r="E897" i="22"/>
  <c r="E898" i="22"/>
  <c r="E899" i="22"/>
  <c r="E900" i="22"/>
  <c r="E849" i="22" l="1"/>
  <c r="E850" i="22"/>
  <c r="E851" i="22"/>
  <c r="E852" i="22"/>
  <c r="E853" i="22"/>
  <c r="E854" i="22"/>
  <c r="E855" i="22"/>
  <c r="E856" i="22"/>
  <c r="E857" i="22"/>
  <c r="E858" i="22"/>
  <c r="E859" i="22"/>
  <c r="E860" i="22"/>
  <c r="E861" i="22"/>
  <c r="E862" i="22"/>
  <c r="E863" i="22"/>
  <c r="E864" i="22"/>
  <c r="E865" i="22"/>
  <c r="E866" i="22"/>
  <c r="E867" i="22"/>
  <c r="E868" i="22"/>
  <c r="E869" i="22"/>
  <c r="E870" i="22"/>
  <c r="E871" i="22"/>
  <c r="E872" i="22"/>
  <c r="E873" i="22"/>
  <c r="E874" i="22"/>
  <c r="E823" i="22" l="1"/>
  <c r="E824" i="22"/>
  <c r="E825" i="22"/>
  <c r="E826" i="22"/>
  <c r="E827" i="22"/>
  <c r="E828" i="22"/>
  <c r="E829" i="22"/>
  <c r="E830" i="22"/>
  <c r="E831" i="22"/>
  <c r="E832" i="22"/>
  <c r="E833" i="22"/>
  <c r="E834" i="22"/>
  <c r="E835" i="22"/>
  <c r="E836" i="22"/>
  <c r="E837" i="22"/>
  <c r="E838" i="22"/>
  <c r="E839" i="22"/>
  <c r="E840" i="22"/>
  <c r="E841" i="22"/>
  <c r="E842" i="22"/>
  <c r="E843" i="22"/>
  <c r="E844" i="22"/>
  <c r="E845" i="22"/>
  <c r="E846" i="22"/>
  <c r="E847" i="22"/>
  <c r="E848" i="22"/>
  <c r="E797" i="22"/>
  <c r="E798" i="22"/>
  <c r="E799" i="22"/>
  <c r="E800" i="22"/>
  <c r="E801" i="22"/>
  <c r="E802" i="22"/>
  <c r="E803" i="22"/>
  <c r="E804" i="22"/>
  <c r="E805" i="22"/>
  <c r="E806" i="22"/>
  <c r="E807" i="22"/>
  <c r="E808" i="22"/>
  <c r="E809" i="22"/>
  <c r="E810" i="22"/>
  <c r="E811" i="22"/>
  <c r="E812" i="22"/>
  <c r="E813" i="22"/>
  <c r="E814" i="22"/>
  <c r="E815" i="22"/>
  <c r="E816" i="22"/>
  <c r="E817" i="22"/>
  <c r="E818" i="22"/>
  <c r="E819" i="22"/>
  <c r="E820" i="22"/>
  <c r="E821" i="22"/>
  <c r="E822" i="22"/>
  <c r="L13" i="24" l="1"/>
  <c r="M10" i="21"/>
  <c r="E771" i="22" l="1"/>
  <c r="E772" i="22"/>
  <c r="E773" i="22"/>
  <c r="E774" i="22"/>
  <c r="E775" i="22"/>
  <c r="E776" i="22"/>
  <c r="E777" i="22"/>
  <c r="E778" i="22"/>
  <c r="E779" i="22"/>
  <c r="E780" i="22"/>
  <c r="E781" i="22"/>
  <c r="E782" i="22"/>
  <c r="E783" i="22"/>
  <c r="E784" i="22"/>
  <c r="E785" i="22"/>
  <c r="E786" i="22"/>
  <c r="E787" i="22"/>
  <c r="E788" i="22"/>
  <c r="E789" i="22"/>
  <c r="E790" i="22"/>
  <c r="E791" i="22"/>
  <c r="E792" i="22"/>
  <c r="E793" i="22"/>
  <c r="E794" i="22"/>
  <c r="E795" i="22"/>
  <c r="E796" i="22"/>
  <c r="E745" i="22" l="1"/>
  <c r="E746" i="22"/>
  <c r="E747" i="22"/>
  <c r="E748" i="22"/>
  <c r="E749" i="22"/>
  <c r="E750" i="22"/>
  <c r="E751" i="22"/>
  <c r="E752" i="22"/>
  <c r="E753" i="22"/>
  <c r="E754" i="22"/>
  <c r="E755" i="22"/>
  <c r="E756" i="22"/>
  <c r="E757" i="22"/>
  <c r="E758" i="22"/>
  <c r="E759" i="22"/>
  <c r="E760" i="22"/>
  <c r="E761" i="22"/>
  <c r="E762" i="22"/>
  <c r="E763" i="22"/>
  <c r="E764" i="22"/>
  <c r="E765" i="22"/>
  <c r="E766" i="22"/>
  <c r="E767" i="22"/>
  <c r="E768" i="22"/>
  <c r="E769" i="22"/>
  <c r="E770" i="22"/>
  <c r="E719" i="22" l="1"/>
  <c r="E720" i="22"/>
  <c r="E721" i="22"/>
  <c r="E722" i="22"/>
  <c r="E723" i="22"/>
  <c r="E724" i="22"/>
  <c r="E725" i="22"/>
  <c r="E726" i="22"/>
  <c r="E727" i="22"/>
  <c r="E728" i="22"/>
  <c r="E729" i="22"/>
  <c r="E730" i="22"/>
  <c r="E731" i="22"/>
  <c r="E732" i="22"/>
  <c r="E733" i="22"/>
  <c r="E734" i="22"/>
  <c r="E735" i="22"/>
  <c r="E736" i="22"/>
  <c r="E737" i="22"/>
  <c r="E738" i="22"/>
  <c r="E739" i="22"/>
  <c r="E740" i="22"/>
  <c r="E741" i="22"/>
  <c r="E742" i="22"/>
  <c r="E743" i="22"/>
  <c r="E744" i="22"/>
  <c r="E693" i="22" l="1"/>
  <c r="E694" i="22"/>
  <c r="E695" i="22"/>
  <c r="E696" i="22"/>
  <c r="E697" i="22"/>
  <c r="E698" i="22"/>
  <c r="E699" i="22"/>
  <c r="E700" i="22"/>
  <c r="E701" i="22"/>
  <c r="E702" i="22"/>
  <c r="E703" i="22"/>
  <c r="E704" i="22"/>
  <c r="E705" i="22"/>
  <c r="E706" i="22"/>
  <c r="E707" i="22"/>
  <c r="E708" i="22"/>
  <c r="E709" i="22"/>
  <c r="E710" i="22"/>
  <c r="E711" i="22"/>
  <c r="E712" i="22"/>
  <c r="E713" i="22"/>
  <c r="E714" i="22"/>
  <c r="E715" i="22"/>
  <c r="E716" i="22"/>
  <c r="E717" i="22"/>
  <c r="E718" i="22"/>
  <c r="E667" i="22" l="1"/>
  <c r="E668" i="22"/>
  <c r="E669" i="22"/>
  <c r="E670" i="22"/>
  <c r="E671" i="22"/>
  <c r="E672" i="22"/>
  <c r="E673" i="22"/>
  <c r="E674" i="22"/>
  <c r="E675" i="22"/>
  <c r="E676" i="22"/>
  <c r="E677" i="22"/>
  <c r="E678" i="22"/>
  <c r="E679" i="22"/>
  <c r="E680" i="22"/>
  <c r="E681" i="22"/>
  <c r="E682" i="22"/>
  <c r="E683" i="22"/>
  <c r="E684" i="22"/>
  <c r="E685" i="22"/>
  <c r="E686" i="22"/>
  <c r="E687" i="22"/>
  <c r="E688" i="22"/>
  <c r="E689" i="22"/>
  <c r="E690" i="22"/>
  <c r="E691" i="22"/>
  <c r="E692" i="22"/>
  <c r="E641" i="22" l="1"/>
  <c r="E642" i="22"/>
  <c r="E643" i="22"/>
  <c r="E644" i="22"/>
  <c r="E645" i="22"/>
  <c r="E646" i="22"/>
  <c r="E647" i="22"/>
  <c r="E648" i="22"/>
  <c r="E649" i="22"/>
  <c r="E650" i="22"/>
  <c r="E651" i="22"/>
  <c r="E652" i="22"/>
  <c r="E653" i="22"/>
  <c r="E654" i="22"/>
  <c r="E655" i="22"/>
  <c r="E656" i="22"/>
  <c r="E657" i="22"/>
  <c r="E658" i="22"/>
  <c r="E659" i="22"/>
  <c r="E660" i="22"/>
  <c r="E661" i="22"/>
  <c r="E662" i="22"/>
  <c r="E663" i="22"/>
  <c r="E664" i="22"/>
  <c r="E665" i="22"/>
  <c r="E666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E636" i="22"/>
  <c r="E637" i="22"/>
  <c r="E638" i="22"/>
  <c r="E639" i="22"/>
  <c r="E640" i="22"/>
  <c r="E589" i="22" l="1"/>
  <c r="E590" i="22"/>
  <c r="E591" i="22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563" i="22" l="1"/>
  <c r="E564" i="22"/>
  <c r="E565" i="22"/>
  <c r="E566" i="22"/>
  <c r="E567" i="22"/>
  <c r="E568" i="22"/>
  <c r="E569" i="22"/>
  <c r="E570" i="22"/>
  <c r="E571" i="22"/>
  <c r="E572" i="22"/>
  <c r="E573" i="22"/>
  <c r="E574" i="22"/>
  <c r="E575" i="22"/>
  <c r="E576" i="22"/>
  <c r="E577" i="22"/>
  <c r="E578" i="22"/>
  <c r="E579" i="22"/>
  <c r="E580" i="22"/>
  <c r="E581" i="22"/>
  <c r="E582" i="22"/>
  <c r="E583" i="22"/>
  <c r="E584" i="22"/>
  <c r="E585" i="22"/>
  <c r="E586" i="22"/>
  <c r="E587" i="22"/>
  <c r="E588" i="22"/>
  <c r="E537" i="22" l="1"/>
  <c r="E538" i="22"/>
  <c r="E539" i="22"/>
  <c r="E540" i="22"/>
  <c r="E541" i="22"/>
  <c r="E54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62" i="22"/>
  <c r="E511" i="22"/>
  <c r="E512" i="22"/>
  <c r="E513" i="22"/>
  <c r="E514" i="22"/>
  <c r="E515" i="22"/>
  <c r="E516" i="22"/>
  <c r="E517" i="22"/>
  <c r="E518" i="22"/>
  <c r="E519" i="22"/>
  <c r="E520" i="22"/>
  <c r="E521" i="22"/>
  <c r="E522" i="22"/>
  <c r="E523" i="22"/>
  <c r="E524" i="22"/>
  <c r="E525" i="22"/>
  <c r="E526" i="22"/>
  <c r="E527" i="22"/>
  <c r="E528" i="22"/>
  <c r="E529" i="22"/>
  <c r="E530" i="22"/>
  <c r="E531" i="22"/>
  <c r="E532" i="22"/>
  <c r="E533" i="22"/>
  <c r="E534" i="22"/>
  <c r="E535" i="22"/>
  <c r="E536" i="22"/>
  <c r="E485" i="22" l="1"/>
  <c r="E486" i="22"/>
  <c r="E487" i="22"/>
  <c r="E488" i="22"/>
  <c r="E489" i="22"/>
  <c r="E490" i="22"/>
  <c r="E491" i="22"/>
  <c r="E492" i="22"/>
  <c r="E493" i="22"/>
  <c r="E494" i="22"/>
  <c r="E495" i="22"/>
  <c r="E496" i="22"/>
  <c r="E497" i="22"/>
  <c r="E498" i="22"/>
  <c r="E499" i="22"/>
  <c r="E500" i="22"/>
  <c r="E501" i="22"/>
  <c r="E502" i="22"/>
  <c r="E503" i="22"/>
  <c r="E504" i="22"/>
  <c r="E505" i="22"/>
  <c r="E506" i="22"/>
  <c r="E507" i="22"/>
  <c r="E508" i="22"/>
  <c r="E509" i="22"/>
  <c r="E510" i="22"/>
  <c r="E459" i="22" l="1"/>
  <c r="E460" i="22"/>
  <c r="E461" i="22"/>
  <c r="E462" i="22"/>
  <c r="E463" i="22"/>
  <c r="E464" i="22"/>
  <c r="E465" i="22"/>
  <c r="E466" i="22"/>
  <c r="E467" i="22"/>
  <c r="E468" i="22"/>
  <c r="E469" i="22"/>
  <c r="E470" i="22"/>
  <c r="E471" i="22"/>
  <c r="E472" i="22"/>
  <c r="E473" i="22"/>
  <c r="E474" i="22"/>
  <c r="E475" i="22"/>
  <c r="E476" i="22"/>
  <c r="E477" i="22"/>
  <c r="E478" i="22"/>
  <c r="E479" i="22"/>
  <c r="E480" i="22"/>
  <c r="E481" i="22"/>
  <c r="E482" i="22"/>
  <c r="E483" i="22"/>
  <c r="E484" i="22"/>
  <c r="E433" i="22" l="1"/>
  <c r="E434" i="22"/>
  <c r="E435" i="22"/>
  <c r="E436" i="22"/>
  <c r="E437" i="22"/>
  <c r="E438" i="22"/>
  <c r="E439" i="22"/>
  <c r="E440" i="22"/>
  <c r="E441" i="22"/>
  <c r="E442" i="22"/>
  <c r="E443" i="22"/>
  <c r="E444" i="22"/>
  <c r="E445" i="22"/>
  <c r="E446" i="22"/>
  <c r="E447" i="22"/>
  <c r="E448" i="22"/>
  <c r="E449" i="22"/>
  <c r="E450" i="22"/>
  <c r="E451" i="22"/>
  <c r="E452" i="22"/>
  <c r="E453" i="22"/>
  <c r="E454" i="22"/>
  <c r="E455" i="22"/>
  <c r="E456" i="22"/>
  <c r="E457" i="22"/>
  <c r="E458" i="22"/>
  <c r="E407" i="22" l="1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F7" i="24"/>
  <c r="G11" i="24" l="1"/>
  <c r="F11" i="24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29" i="22" l="1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03" i="22" l="1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02" i="22" l="1"/>
  <c r="E277" i="22" l="1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252" i="22" l="1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27" i="22" l="1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02" i="22" l="1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177" i="22" l="1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152" i="22" l="1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27" i="22" l="1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02" i="22" l="1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52" i="22" l="1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27" i="22" l="1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3" i="22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" i="22"/>
  <c r="J1012" i="19" l="1"/>
  <c r="J1013" i="19"/>
  <c r="J1014" i="19"/>
  <c r="J1015" i="19"/>
  <c r="J1016" i="19"/>
  <c r="J1017" i="19"/>
  <c r="J1018" i="19"/>
  <c r="J1019" i="19"/>
  <c r="J1020" i="19"/>
  <c r="J1021" i="19"/>
  <c r="K1012" i="19"/>
  <c r="K1013" i="19"/>
  <c r="K1014" i="19"/>
  <c r="K1015" i="19"/>
  <c r="K1016" i="19"/>
  <c r="K1017" i="19"/>
  <c r="K1018" i="19"/>
  <c r="K1019" i="19"/>
  <c r="K1020" i="19"/>
  <c r="K1021" i="19"/>
  <c r="L1012" i="19"/>
  <c r="L1013" i="19"/>
  <c r="L1014" i="19"/>
  <c r="L1015" i="19"/>
  <c r="L1016" i="19"/>
  <c r="L1017" i="19"/>
  <c r="L1018" i="19"/>
  <c r="L1019" i="19"/>
  <c r="L1020" i="19"/>
  <c r="L1021" i="19"/>
  <c r="M1012" i="19"/>
  <c r="M1013" i="19"/>
  <c r="M1014" i="19"/>
  <c r="M1015" i="19"/>
  <c r="M1016" i="19"/>
  <c r="M1017" i="19"/>
  <c r="M1018" i="19"/>
  <c r="M1019" i="19"/>
  <c r="M1020" i="19"/>
  <c r="M1021" i="19"/>
  <c r="J1002" i="19"/>
  <c r="J1003" i="19"/>
  <c r="J1004" i="19"/>
  <c r="J1005" i="19"/>
  <c r="J1006" i="19"/>
  <c r="J1007" i="19"/>
  <c r="J1008" i="19"/>
  <c r="J1009" i="19"/>
  <c r="J1010" i="19"/>
  <c r="J1011" i="19"/>
  <c r="K1002" i="19"/>
  <c r="K1003" i="19"/>
  <c r="K1004" i="19"/>
  <c r="K1005" i="19"/>
  <c r="K1006" i="19"/>
  <c r="K1007" i="19"/>
  <c r="K1008" i="19"/>
  <c r="K1009" i="19"/>
  <c r="K1010" i="19"/>
  <c r="K1011" i="19"/>
  <c r="L1002" i="19"/>
  <c r="L1003" i="19"/>
  <c r="L1004" i="19"/>
  <c r="L1005" i="19"/>
  <c r="L1006" i="19"/>
  <c r="L1007" i="19"/>
  <c r="L1008" i="19"/>
  <c r="L1009" i="19"/>
  <c r="L1010" i="19"/>
  <c r="L1011" i="19"/>
  <c r="M1002" i="19"/>
  <c r="M1003" i="19"/>
  <c r="M1004" i="19"/>
  <c r="M1005" i="19"/>
  <c r="M1006" i="19"/>
  <c r="M1007" i="19"/>
  <c r="M1008" i="19"/>
  <c r="M1009" i="19"/>
  <c r="M1010" i="19"/>
  <c r="M1011" i="19"/>
  <c r="J992" i="19"/>
  <c r="J993" i="19"/>
  <c r="J994" i="19"/>
  <c r="J995" i="19"/>
  <c r="J996" i="19"/>
  <c r="J997" i="19"/>
  <c r="J998" i="19"/>
  <c r="J999" i="19"/>
  <c r="J1000" i="19"/>
  <c r="J1001" i="19"/>
  <c r="K992" i="19"/>
  <c r="K993" i="19"/>
  <c r="K994" i="19"/>
  <c r="K995" i="19"/>
  <c r="K996" i="19"/>
  <c r="K997" i="19"/>
  <c r="K998" i="19"/>
  <c r="K999" i="19"/>
  <c r="K1000" i="19"/>
  <c r="K1001" i="19"/>
  <c r="L992" i="19"/>
  <c r="L993" i="19"/>
  <c r="L994" i="19"/>
  <c r="L995" i="19"/>
  <c r="L996" i="19"/>
  <c r="L997" i="19"/>
  <c r="L998" i="19"/>
  <c r="L999" i="19"/>
  <c r="L1000" i="19"/>
  <c r="L1001" i="19"/>
  <c r="M992" i="19"/>
  <c r="M993" i="19"/>
  <c r="M994" i="19"/>
  <c r="M995" i="19"/>
  <c r="M996" i="19"/>
  <c r="M997" i="19"/>
  <c r="M998" i="19"/>
  <c r="M999" i="19"/>
  <c r="M1000" i="19"/>
  <c r="M1001" i="19"/>
  <c r="J982" i="19" l="1"/>
  <c r="J983" i="19"/>
  <c r="J984" i="19"/>
  <c r="J985" i="19"/>
  <c r="J986" i="19"/>
  <c r="J987" i="19"/>
  <c r="J988" i="19"/>
  <c r="J989" i="19"/>
  <c r="J990" i="19"/>
  <c r="J991" i="19"/>
  <c r="K982" i="19"/>
  <c r="K983" i="19"/>
  <c r="K984" i="19"/>
  <c r="K985" i="19"/>
  <c r="K986" i="19"/>
  <c r="K987" i="19"/>
  <c r="K988" i="19"/>
  <c r="K989" i="19"/>
  <c r="K990" i="19"/>
  <c r="K991" i="19"/>
  <c r="L982" i="19"/>
  <c r="L983" i="19"/>
  <c r="L984" i="19"/>
  <c r="L985" i="19"/>
  <c r="L986" i="19"/>
  <c r="L987" i="19"/>
  <c r="L988" i="19"/>
  <c r="L989" i="19"/>
  <c r="L990" i="19"/>
  <c r="L991" i="19"/>
  <c r="M982" i="19"/>
  <c r="M983" i="19"/>
  <c r="M984" i="19"/>
  <c r="M985" i="19"/>
  <c r="M986" i="19"/>
  <c r="M987" i="19"/>
  <c r="M988" i="19"/>
  <c r="M989" i="19"/>
  <c r="M990" i="19"/>
  <c r="M991" i="19"/>
  <c r="J972" i="19"/>
  <c r="J973" i="19"/>
  <c r="J974" i="19"/>
  <c r="J975" i="19"/>
  <c r="J976" i="19"/>
  <c r="J977" i="19"/>
  <c r="J978" i="19"/>
  <c r="J979" i="19"/>
  <c r="J980" i="19"/>
  <c r="J981" i="19"/>
  <c r="K972" i="19"/>
  <c r="K973" i="19"/>
  <c r="K974" i="19"/>
  <c r="K975" i="19"/>
  <c r="K976" i="19"/>
  <c r="K977" i="19"/>
  <c r="K978" i="19"/>
  <c r="K979" i="19"/>
  <c r="K980" i="19"/>
  <c r="K981" i="19"/>
  <c r="L972" i="19"/>
  <c r="L973" i="19"/>
  <c r="L974" i="19"/>
  <c r="L975" i="19"/>
  <c r="L976" i="19"/>
  <c r="L977" i="19"/>
  <c r="L978" i="19"/>
  <c r="L979" i="19"/>
  <c r="L980" i="19"/>
  <c r="L981" i="19"/>
  <c r="M972" i="19"/>
  <c r="M973" i="19"/>
  <c r="M974" i="19"/>
  <c r="M975" i="19"/>
  <c r="M976" i="19"/>
  <c r="M977" i="19"/>
  <c r="M978" i="19"/>
  <c r="M979" i="19"/>
  <c r="M980" i="19"/>
  <c r="M981" i="19"/>
  <c r="F5" i="21"/>
  <c r="J962" i="19" l="1"/>
  <c r="J963" i="19"/>
  <c r="J964" i="19"/>
  <c r="J965" i="19"/>
  <c r="J966" i="19"/>
  <c r="J967" i="19"/>
  <c r="J968" i="19"/>
  <c r="J969" i="19"/>
  <c r="J970" i="19"/>
  <c r="J971" i="19"/>
  <c r="K962" i="19"/>
  <c r="K963" i="19"/>
  <c r="K964" i="19"/>
  <c r="K965" i="19"/>
  <c r="K966" i="19"/>
  <c r="K967" i="19"/>
  <c r="K968" i="19"/>
  <c r="K969" i="19"/>
  <c r="K970" i="19"/>
  <c r="K971" i="19"/>
  <c r="L962" i="19"/>
  <c r="L963" i="19"/>
  <c r="L964" i="19"/>
  <c r="L965" i="19"/>
  <c r="L966" i="19"/>
  <c r="L967" i="19"/>
  <c r="L968" i="19"/>
  <c r="L969" i="19"/>
  <c r="L970" i="19"/>
  <c r="L971" i="19"/>
  <c r="M962" i="19"/>
  <c r="M963" i="19"/>
  <c r="M964" i="19"/>
  <c r="M965" i="19"/>
  <c r="M966" i="19"/>
  <c r="M967" i="19"/>
  <c r="M968" i="19"/>
  <c r="M969" i="19"/>
  <c r="M970" i="19"/>
  <c r="M971" i="19"/>
  <c r="J952" i="19" l="1"/>
  <c r="J953" i="19"/>
  <c r="J954" i="19"/>
  <c r="J955" i="19"/>
  <c r="J956" i="19"/>
  <c r="J957" i="19"/>
  <c r="J958" i="19"/>
  <c r="J959" i="19"/>
  <c r="J960" i="19"/>
  <c r="J961" i="19"/>
  <c r="K952" i="19"/>
  <c r="K953" i="19"/>
  <c r="K954" i="19"/>
  <c r="K955" i="19"/>
  <c r="K956" i="19"/>
  <c r="K957" i="19"/>
  <c r="K958" i="19"/>
  <c r="K959" i="19"/>
  <c r="K960" i="19"/>
  <c r="K961" i="19"/>
  <c r="L952" i="19"/>
  <c r="L953" i="19"/>
  <c r="L954" i="19"/>
  <c r="L955" i="19"/>
  <c r="L956" i="19"/>
  <c r="L957" i="19"/>
  <c r="L958" i="19"/>
  <c r="L959" i="19"/>
  <c r="L960" i="19"/>
  <c r="L961" i="19"/>
  <c r="M952" i="19"/>
  <c r="M953" i="19"/>
  <c r="M954" i="19"/>
  <c r="M955" i="19"/>
  <c r="M956" i="19"/>
  <c r="M957" i="19"/>
  <c r="M958" i="19"/>
  <c r="M959" i="19"/>
  <c r="M960" i="19"/>
  <c r="M961" i="19"/>
  <c r="K3" i="19" l="1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0" i="19"/>
  <c r="K631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808" i="19"/>
  <c r="K809" i="19"/>
  <c r="K810" i="19"/>
  <c r="K811" i="19"/>
  <c r="K812" i="19"/>
  <c r="K813" i="19"/>
  <c r="K814" i="19"/>
  <c r="K815" i="19"/>
  <c r="K816" i="19"/>
  <c r="K817" i="19"/>
  <c r="K818" i="19"/>
  <c r="K819" i="19"/>
  <c r="K820" i="19"/>
  <c r="K821" i="19"/>
  <c r="K822" i="19"/>
  <c r="K823" i="19"/>
  <c r="K824" i="19"/>
  <c r="K825" i="19"/>
  <c r="K826" i="19"/>
  <c r="K827" i="19"/>
  <c r="K828" i="19"/>
  <c r="K829" i="19"/>
  <c r="K830" i="19"/>
  <c r="K831" i="19"/>
  <c r="K832" i="19"/>
  <c r="K833" i="19"/>
  <c r="K834" i="19"/>
  <c r="K835" i="19"/>
  <c r="K836" i="19"/>
  <c r="K837" i="19"/>
  <c r="K838" i="19"/>
  <c r="K839" i="19"/>
  <c r="K840" i="19"/>
  <c r="K841" i="19"/>
  <c r="K842" i="19"/>
  <c r="K843" i="19"/>
  <c r="K844" i="19"/>
  <c r="K845" i="19"/>
  <c r="K846" i="19"/>
  <c r="K847" i="19"/>
  <c r="K848" i="19"/>
  <c r="K849" i="19"/>
  <c r="K850" i="19"/>
  <c r="K851" i="19"/>
  <c r="K852" i="19"/>
  <c r="K853" i="19"/>
  <c r="K854" i="19"/>
  <c r="K855" i="19"/>
  <c r="K856" i="19"/>
  <c r="K857" i="19"/>
  <c r="K858" i="19"/>
  <c r="K859" i="19"/>
  <c r="K860" i="19"/>
  <c r="K861" i="19"/>
  <c r="K862" i="19"/>
  <c r="K863" i="19"/>
  <c r="K864" i="19"/>
  <c r="K865" i="19"/>
  <c r="K866" i="19"/>
  <c r="K867" i="19"/>
  <c r="K868" i="19"/>
  <c r="K869" i="19"/>
  <c r="K870" i="19"/>
  <c r="K871" i="19"/>
  <c r="K872" i="19"/>
  <c r="K873" i="19"/>
  <c r="K874" i="19"/>
  <c r="K875" i="19"/>
  <c r="K876" i="19"/>
  <c r="K877" i="19"/>
  <c r="K878" i="19"/>
  <c r="K879" i="19"/>
  <c r="K880" i="19"/>
  <c r="K881" i="19"/>
  <c r="K882" i="19"/>
  <c r="K883" i="19"/>
  <c r="K884" i="19"/>
  <c r="K885" i="19"/>
  <c r="K886" i="19"/>
  <c r="K887" i="19"/>
  <c r="K888" i="19"/>
  <c r="K889" i="19"/>
  <c r="K890" i="19"/>
  <c r="K891" i="19"/>
  <c r="K892" i="19"/>
  <c r="K893" i="19"/>
  <c r="K894" i="19"/>
  <c r="K895" i="19"/>
  <c r="K896" i="19"/>
  <c r="K897" i="19"/>
  <c r="K898" i="19"/>
  <c r="K899" i="19"/>
  <c r="K900" i="19"/>
  <c r="K901" i="19"/>
  <c r="K902" i="19"/>
  <c r="K903" i="19"/>
  <c r="K904" i="19"/>
  <c r="K905" i="19"/>
  <c r="K906" i="19"/>
  <c r="K907" i="19"/>
  <c r="K908" i="19"/>
  <c r="K909" i="19"/>
  <c r="K910" i="19"/>
  <c r="K911" i="19"/>
  <c r="K912" i="19"/>
  <c r="K913" i="19"/>
  <c r="K914" i="19"/>
  <c r="K915" i="19"/>
  <c r="K916" i="19"/>
  <c r="K917" i="19"/>
  <c r="K918" i="19"/>
  <c r="K919" i="19"/>
  <c r="K920" i="19"/>
  <c r="K921" i="19"/>
  <c r="K922" i="19"/>
  <c r="K923" i="19"/>
  <c r="K924" i="19"/>
  <c r="K925" i="19"/>
  <c r="K926" i="19"/>
  <c r="K927" i="19"/>
  <c r="K928" i="19"/>
  <c r="K929" i="19"/>
  <c r="K930" i="19"/>
  <c r="K931" i="19"/>
  <c r="K932" i="19"/>
  <c r="K933" i="19"/>
  <c r="K934" i="19"/>
  <c r="K935" i="19"/>
  <c r="K936" i="19"/>
  <c r="K937" i="19"/>
  <c r="K938" i="19"/>
  <c r="K939" i="19"/>
  <c r="K940" i="19"/>
  <c r="K941" i="19"/>
  <c r="K942" i="19"/>
  <c r="K943" i="19"/>
  <c r="K944" i="19"/>
  <c r="K945" i="19"/>
  <c r="K946" i="19"/>
  <c r="K947" i="19"/>
  <c r="K948" i="19"/>
  <c r="K949" i="19"/>
  <c r="K950" i="19"/>
  <c r="K951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J261" i="19"/>
  <c r="J262" i="19"/>
  <c r="J263" i="19"/>
  <c r="J264" i="19"/>
  <c r="J265" i="19"/>
  <c r="J266" i="19"/>
  <c r="J267" i="19"/>
  <c r="J268" i="19"/>
  <c r="J269" i="19"/>
  <c r="J270" i="19"/>
  <c r="J271" i="19"/>
  <c r="J272" i="19"/>
  <c r="J273" i="19"/>
  <c r="J274" i="19"/>
  <c r="J275" i="19"/>
  <c r="J276" i="19"/>
  <c r="J277" i="19"/>
  <c r="J278" i="19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J308" i="19"/>
  <c r="J309" i="19"/>
  <c r="J310" i="19"/>
  <c r="J311" i="19"/>
  <c r="J312" i="19"/>
  <c r="J313" i="19"/>
  <c r="J314" i="19"/>
  <c r="J315" i="19"/>
  <c r="J316" i="19"/>
  <c r="J317" i="19"/>
  <c r="J318" i="19"/>
  <c r="J319" i="19"/>
  <c r="J320" i="19"/>
  <c r="J321" i="19"/>
  <c r="J322" i="19"/>
  <c r="J323" i="19"/>
  <c r="J324" i="19"/>
  <c r="J325" i="19"/>
  <c r="J326" i="19"/>
  <c r="J327" i="19"/>
  <c r="J328" i="19"/>
  <c r="J329" i="19"/>
  <c r="J330" i="19"/>
  <c r="J331" i="19"/>
  <c r="J332" i="19"/>
  <c r="J333" i="19"/>
  <c r="J334" i="19"/>
  <c r="J335" i="19"/>
  <c r="J336" i="19"/>
  <c r="J337" i="19"/>
  <c r="J338" i="19"/>
  <c r="J339" i="19"/>
  <c r="J340" i="19"/>
  <c r="J341" i="19"/>
  <c r="J342" i="19"/>
  <c r="J343" i="19"/>
  <c r="J344" i="19"/>
  <c r="J345" i="19"/>
  <c r="J346" i="19"/>
  <c r="J347" i="19"/>
  <c r="J348" i="19"/>
  <c r="J349" i="19"/>
  <c r="J350" i="19"/>
  <c r="J351" i="19"/>
  <c r="J352" i="19"/>
  <c r="J353" i="19"/>
  <c r="J354" i="19"/>
  <c r="J355" i="19"/>
  <c r="J356" i="19"/>
  <c r="J357" i="19"/>
  <c r="J358" i="19"/>
  <c r="J359" i="19"/>
  <c r="J360" i="19"/>
  <c r="J361" i="19"/>
  <c r="J362" i="19"/>
  <c r="J363" i="19"/>
  <c r="J364" i="19"/>
  <c r="J365" i="19"/>
  <c r="J366" i="19"/>
  <c r="J367" i="19"/>
  <c r="J368" i="19"/>
  <c r="J369" i="19"/>
  <c r="J370" i="19"/>
  <c r="J371" i="19"/>
  <c r="J372" i="19"/>
  <c r="J373" i="19"/>
  <c r="J374" i="19"/>
  <c r="J375" i="19"/>
  <c r="J376" i="19"/>
  <c r="J377" i="19"/>
  <c r="J378" i="19"/>
  <c r="J379" i="19"/>
  <c r="J380" i="19"/>
  <c r="J381" i="19"/>
  <c r="J382" i="19"/>
  <c r="J383" i="19"/>
  <c r="J384" i="19"/>
  <c r="J385" i="19"/>
  <c r="J386" i="19"/>
  <c r="J387" i="19"/>
  <c r="J388" i="19"/>
  <c r="J389" i="19"/>
  <c r="J390" i="19"/>
  <c r="J391" i="19"/>
  <c r="J392" i="19"/>
  <c r="J393" i="19"/>
  <c r="J394" i="19"/>
  <c r="J395" i="19"/>
  <c r="J396" i="19"/>
  <c r="J397" i="19"/>
  <c r="J398" i="19"/>
  <c r="J399" i="19"/>
  <c r="J400" i="19"/>
  <c r="J401" i="19"/>
  <c r="J402" i="19"/>
  <c r="J403" i="19"/>
  <c r="J404" i="19"/>
  <c r="J405" i="19"/>
  <c r="J406" i="19"/>
  <c r="J407" i="19"/>
  <c r="J408" i="19"/>
  <c r="J409" i="19"/>
  <c r="J410" i="19"/>
  <c r="J411" i="19"/>
  <c r="J412" i="19"/>
  <c r="J413" i="19"/>
  <c r="J414" i="19"/>
  <c r="J415" i="19"/>
  <c r="J416" i="19"/>
  <c r="J417" i="19"/>
  <c r="J418" i="19"/>
  <c r="J419" i="19"/>
  <c r="J420" i="19"/>
  <c r="J421" i="19"/>
  <c r="J422" i="19"/>
  <c r="J423" i="19"/>
  <c r="J424" i="19"/>
  <c r="J425" i="19"/>
  <c r="J426" i="19"/>
  <c r="J427" i="19"/>
  <c r="J428" i="19"/>
  <c r="J429" i="19"/>
  <c r="J430" i="19"/>
  <c r="J431" i="19"/>
  <c r="J432" i="19"/>
  <c r="J433" i="19"/>
  <c r="J434" i="19"/>
  <c r="J435" i="19"/>
  <c r="J436" i="19"/>
  <c r="J437" i="19"/>
  <c r="J438" i="19"/>
  <c r="J439" i="19"/>
  <c r="J440" i="19"/>
  <c r="J441" i="19"/>
  <c r="J442" i="19"/>
  <c r="J443" i="19"/>
  <c r="J444" i="19"/>
  <c r="J445" i="19"/>
  <c r="J446" i="19"/>
  <c r="J447" i="19"/>
  <c r="J448" i="19"/>
  <c r="J449" i="19"/>
  <c r="J450" i="19"/>
  <c r="J451" i="19"/>
  <c r="J452" i="19"/>
  <c r="J453" i="19"/>
  <c r="J454" i="19"/>
  <c r="J455" i="19"/>
  <c r="J456" i="19"/>
  <c r="J457" i="19"/>
  <c r="J458" i="19"/>
  <c r="J459" i="19"/>
  <c r="J460" i="19"/>
  <c r="J461" i="19"/>
  <c r="J462" i="19"/>
  <c r="J463" i="19"/>
  <c r="J464" i="19"/>
  <c r="J465" i="19"/>
  <c r="J466" i="19"/>
  <c r="J467" i="19"/>
  <c r="J468" i="19"/>
  <c r="J469" i="19"/>
  <c r="J470" i="19"/>
  <c r="J471" i="19"/>
  <c r="J472" i="19"/>
  <c r="J473" i="19"/>
  <c r="J474" i="19"/>
  <c r="J475" i="19"/>
  <c r="J476" i="19"/>
  <c r="J477" i="19"/>
  <c r="J478" i="19"/>
  <c r="J479" i="19"/>
  <c r="J480" i="19"/>
  <c r="J481" i="19"/>
  <c r="J482" i="19"/>
  <c r="J483" i="19"/>
  <c r="J484" i="19"/>
  <c r="J485" i="19"/>
  <c r="J486" i="19"/>
  <c r="J487" i="19"/>
  <c r="J488" i="19"/>
  <c r="J489" i="19"/>
  <c r="J490" i="19"/>
  <c r="J491" i="19"/>
  <c r="J492" i="19"/>
  <c r="J493" i="19"/>
  <c r="J494" i="19"/>
  <c r="J495" i="19"/>
  <c r="J496" i="19"/>
  <c r="J497" i="19"/>
  <c r="J498" i="19"/>
  <c r="J499" i="19"/>
  <c r="J500" i="19"/>
  <c r="J501" i="19"/>
  <c r="J502" i="19"/>
  <c r="J503" i="19"/>
  <c r="J504" i="19"/>
  <c r="J505" i="19"/>
  <c r="J506" i="19"/>
  <c r="J507" i="19"/>
  <c r="J508" i="19"/>
  <c r="J509" i="19"/>
  <c r="J510" i="19"/>
  <c r="J511" i="19"/>
  <c r="J512" i="19"/>
  <c r="J513" i="19"/>
  <c r="J514" i="19"/>
  <c r="J515" i="19"/>
  <c r="J516" i="19"/>
  <c r="J517" i="19"/>
  <c r="J518" i="19"/>
  <c r="J519" i="19"/>
  <c r="J520" i="19"/>
  <c r="J521" i="19"/>
  <c r="J522" i="19"/>
  <c r="J523" i="19"/>
  <c r="J524" i="19"/>
  <c r="J525" i="19"/>
  <c r="J526" i="19"/>
  <c r="J527" i="19"/>
  <c r="J528" i="19"/>
  <c r="J529" i="19"/>
  <c r="J530" i="19"/>
  <c r="J531" i="19"/>
  <c r="J532" i="19"/>
  <c r="J533" i="19"/>
  <c r="J534" i="19"/>
  <c r="J535" i="19"/>
  <c r="J536" i="19"/>
  <c r="J537" i="19"/>
  <c r="J538" i="19"/>
  <c r="J539" i="19"/>
  <c r="J540" i="19"/>
  <c r="J541" i="19"/>
  <c r="J542" i="19"/>
  <c r="J543" i="19"/>
  <c r="J544" i="19"/>
  <c r="J545" i="19"/>
  <c r="J546" i="19"/>
  <c r="J547" i="19"/>
  <c r="J548" i="19"/>
  <c r="J549" i="19"/>
  <c r="J550" i="19"/>
  <c r="J551" i="19"/>
  <c r="J552" i="19"/>
  <c r="J553" i="19"/>
  <c r="J554" i="19"/>
  <c r="J555" i="19"/>
  <c r="J556" i="19"/>
  <c r="J557" i="19"/>
  <c r="J558" i="19"/>
  <c r="J559" i="19"/>
  <c r="J560" i="19"/>
  <c r="J561" i="19"/>
  <c r="J562" i="19"/>
  <c r="J563" i="19"/>
  <c r="J564" i="19"/>
  <c r="J565" i="19"/>
  <c r="J566" i="19"/>
  <c r="J567" i="19"/>
  <c r="J568" i="19"/>
  <c r="J569" i="19"/>
  <c r="J570" i="19"/>
  <c r="J571" i="19"/>
  <c r="J572" i="19"/>
  <c r="J573" i="19"/>
  <c r="J574" i="19"/>
  <c r="J575" i="19"/>
  <c r="J576" i="19"/>
  <c r="J577" i="19"/>
  <c r="J578" i="19"/>
  <c r="J579" i="19"/>
  <c r="J580" i="19"/>
  <c r="J581" i="19"/>
  <c r="J582" i="19"/>
  <c r="J583" i="19"/>
  <c r="J584" i="19"/>
  <c r="J585" i="19"/>
  <c r="J586" i="19"/>
  <c r="J587" i="19"/>
  <c r="J588" i="19"/>
  <c r="J589" i="19"/>
  <c r="J590" i="19"/>
  <c r="J591" i="19"/>
  <c r="J592" i="19"/>
  <c r="J593" i="19"/>
  <c r="J594" i="19"/>
  <c r="J595" i="19"/>
  <c r="J596" i="19"/>
  <c r="J597" i="19"/>
  <c r="J598" i="19"/>
  <c r="J599" i="19"/>
  <c r="J600" i="19"/>
  <c r="J601" i="19"/>
  <c r="J602" i="19"/>
  <c r="J603" i="19"/>
  <c r="J604" i="19"/>
  <c r="J605" i="19"/>
  <c r="J606" i="19"/>
  <c r="J607" i="19"/>
  <c r="J608" i="19"/>
  <c r="J609" i="19"/>
  <c r="J610" i="19"/>
  <c r="J611" i="19"/>
  <c r="J612" i="19"/>
  <c r="J613" i="19"/>
  <c r="J614" i="19"/>
  <c r="J615" i="19"/>
  <c r="J616" i="19"/>
  <c r="J617" i="19"/>
  <c r="J618" i="19"/>
  <c r="J619" i="19"/>
  <c r="J620" i="19"/>
  <c r="J621" i="19"/>
  <c r="J622" i="19"/>
  <c r="J623" i="19"/>
  <c r="J624" i="19"/>
  <c r="J625" i="19"/>
  <c r="J626" i="19"/>
  <c r="J627" i="19"/>
  <c r="J628" i="19"/>
  <c r="J629" i="19"/>
  <c r="J630" i="19"/>
  <c r="J631" i="19"/>
  <c r="J632" i="19"/>
  <c r="J633" i="19"/>
  <c r="J634" i="19"/>
  <c r="J635" i="19"/>
  <c r="J636" i="19"/>
  <c r="J637" i="19"/>
  <c r="J638" i="19"/>
  <c r="J639" i="19"/>
  <c r="J640" i="19"/>
  <c r="J641" i="19"/>
  <c r="J642" i="19"/>
  <c r="J643" i="19"/>
  <c r="J644" i="19"/>
  <c r="J645" i="19"/>
  <c r="J646" i="19"/>
  <c r="J647" i="19"/>
  <c r="J648" i="19"/>
  <c r="J649" i="19"/>
  <c r="J650" i="19"/>
  <c r="J651" i="19"/>
  <c r="J652" i="19"/>
  <c r="J653" i="19"/>
  <c r="J654" i="19"/>
  <c r="J655" i="19"/>
  <c r="J656" i="19"/>
  <c r="J657" i="19"/>
  <c r="J658" i="19"/>
  <c r="J659" i="19"/>
  <c r="J660" i="19"/>
  <c r="J661" i="19"/>
  <c r="J662" i="19"/>
  <c r="J663" i="19"/>
  <c r="J664" i="19"/>
  <c r="J665" i="19"/>
  <c r="J666" i="19"/>
  <c r="J667" i="19"/>
  <c r="J668" i="19"/>
  <c r="J669" i="19"/>
  <c r="J670" i="19"/>
  <c r="J671" i="19"/>
  <c r="J672" i="19"/>
  <c r="J673" i="19"/>
  <c r="J674" i="19"/>
  <c r="J675" i="19"/>
  <c r="J676" i="19"/>
  <c r="J677" i="19"/>
  <c r="J678" i="19"/>
  <c r="J679" i="19"/>
  <c r="J680" i="19"/>
  <c r="J681" i="19"/>
  <c r="J682" i="19"/>
  <c r="J683" i="19"/>
  <c r="J684" i="19"/>
  <c r="J685" i="19"/>
  <c r="J686" i="19"/>
  <c r="J687" i="19"/>
  <c r="J688" i="19"/>
  <c r="J689" i="19"/>
  <c r="J690" i="19"/>
  <c r="J691" i="19"/>
  <c r="J692" i="19"/>
  <c r="J693" i="19"/>
  <c r="J694" i="19"/>
  <c r="J695" i="19"/>
  <c r="J696" i="19"/>
  <c r="J697" i="19"/>
  <c r="J698" i="19"/>
  <c r="J699" i="19"/>
  <c r="J700" i="19"/>
  <c r="J701" i="19"/>
  <c r="J702" i="19"/>
  <c r="J703" i="19"/>
  <c r="J704" i="19"/>
  <c r="J705" i="19"/>
  <c r="J706" i="19"/>
  <c r="J707" i="19"/>
  <c r="J708" i="19"/>
  <c r="J709" i="19"/>
  <c r="J710" i="19"/>
  <c r="J711" i="19"/>
  <c r="J712" i="19"/>
  <c r="J713" i="19"/>
  <c r="J714" i="19"/>
  <c r="J715" i="19"/>
  <c r="J716" i="19"/>
  <c r="J717" i="19"/>
  <c r="J718" i="19"/>
  <c r="J719" i="19"/>
  <c r="J720" i="19"/>
  <c r="J721" i="19"/>
  <c r="J722" i="19"/>
  <c r="J723" i="19"/>
  <c r="J724" i="19"/>
  <c r="J725" i="19"/>
  <c r="J726" i="19"/>
  <c r="J727" i="19"/>
  <c r="J728" i="19"/>
  <c r="J729" i="19"/>
  <c r="J730" i="19"/>
  <c r="J731" i="19"/>
  <c r="J732" i="19"/>
  <c r="J733" i="19"/>
  <c r="J734" i="19"/>
  <c r="J735" i="19"/>
  <c r="J736" i="19"/>
  <c r="J737" i="19"/>
  <c r="J738" i="19"/>
  <c r="J739" i="19"/>
  <c r="J740" i="19"/>
  <c r="J741" i="19"/>
  <c r="J742" i="19"/>
  <c r="J743" i="19"/>
  <c r="J744" i="19"/>
  <c r="J745" i="19"/>
  <c r="J746" i="19"/>
  <c r="J747" i="19"/>
  <c r="J748" i="19"/>
  <c r="J749" i="19"/>
  <c r="J750" i="19"/>
  <c r="J751" i="19"/>
  <c r="J752" i="19"/>
  <c r="J753" i="19"/>
  <c r="J754" i="19"/>
  <c r="J755" i="19"/>
  <c r="J756" i="19"/>
  <c r="J757" i="19"/>
  <c r="J758" i="19"/>
  <c r="J759" i="19"/>
  <c r="J760" i="19"/>
  <c r="J761" i="19"/>
  <c r="J762" i="19"/>
  <c r="J763" i="19"/>
  <c r="J764" i="19"/>
  <c r="J765" i="19"/>
  <c r="J766" i="19"/>
  <c r="J767" i="19"/>
  <c r="J768" i="19"/>
  <c r="J769" i="19"/>
  <c r="J770" i="19"/>
  <c r="J771" i="19"/>
  <c r="J772" i="19"/>
  <c r="J773" i="19"/>
  <c r="J774" i="19"/>
  <c r="J775" i="19"/>
  <c r="J776" i="19"/>
  <c r="J777" i="19"/>
  <c r="J778" i="19"/>
  <c r="J779" i="19"/>
  <c r="J780" i="19"/>
  <c r="J781" i="19"/>
  <c r="J782" i="19"/>
  <c r="J783" i="19"/>
  <c r="J784" i="19"/>
  <c r="J785" i="19"/>
  <c r="J786" i="19"/>
  <c r="J787" i="19"/>
  <c r="J788" i="19"/>
  <c r="J789" i="19"/>
  <c r="J790" i="19"/>
  <c r="J791" i="19"/>
  <c r="J792" i="19"/>
  <c r="J793" i="19"/>
  <c r="J794" i="19"/>
  <c r="J795" i="19"/>
  <c r="J796" i="19"/>
  <c r="J797" i="19"/>
  <c r="J798" i="19"/>
  <c r="J799" i="19"/>
  <c r="J800" i="19"/>
  <c r="J801" i="19"/>
  <c r="J802" i="19"/>
  <c r="J803" i="19"/>
  <c r="J804" i="19"/>
  <c r="J805" i="19"/>
  <c r="J806" i="19"/>
  <c r="J807" i="19"/>
  <c r="J808" i="19"/>
  <c r="J809" i="19"/>
  <c r="J810" i="19"/>
  <c r="J811" i="19"/>
  <c r="J812" i="19"/>
  <c r="J813" i="19"/>
  <c r="J814" i="19"/>
  <c r="J815" i="19"/>
  <c r="J816" i="19"/>
  <c r="J817" i="19"/>
  <c r="J818" i="19"/>
  <c r="J819" i="19"/>
  <c r="J820" i="19"/>
  <c r="J821" i="19"/>
  <c r="J822" i="19"/>
  <c r="J823" i="19"/>
  <c r="J824" i="19"/>
  <c r="J825" i="19"/>
  <c r="J826" i="19"/>
  <c r="J827" i="19"/>
  <c r="J828" i="19"/>
  <c r="J829" i="19"/>
  <c r="J830" i="19"/>
  <c r="J831" i="19"/>
  <c r="J832" i="19"/>
  <c r="J833" i="19"/>
  <c r="J834" i="19"/>
  <c r="J835" i="19"/>
  <c r="J836" i="19"/>
  <c r="J837" i="19"/>
  <c r="J838" i="19"/>
  <c r="J839" i="19"/>
  <c r="J840" i="19"/>
  <c r="J841" i="19"/>
  <c r="J842" i="19"/>
  <c r="J843" i="19"/>
  <c r="J844" i="19"/>
  <c r="J845" i="19"/>
  <c r="J846" i="19"/>
  <c r="J847" i="19"/>
  <c r="J848" i="19"/>
  <c r="J849" i="19"/>
  <c r="J850" i="19"/>
  <c r="J851" i="19"/>
  <c r="J852" i="19"/>
  <c r="J853" i="19"/>
  <c r="J854" i="19"/>
  <c r="J855" i="19"/>
  <c r="J856" i="19"/>
  <c r="J857" i="19"/>
  <c r="J858" i="19"/>
  <c r="J859" i="19"/>
  <c r="J860" i="19"/>
  <c r="J861" i="19"/>
  <c r="J862" i="19"/>
  <c r="J863" i="19"/>
  <c r="J864" i="19"/>
  <c r="J865" i="19"/>
  <c r="J866" i="19"/>
  <c r="J867" i="19"/>
  <c r="J868" i="19"/>
  <c r="J869" i="19"/>
  <c r="J870" i="19"/>
  <c r="J871" i="19"/>
  <c r="J872" i="19"/>
  <c r="J873" i="19"/>
  <c r="J874" i="19"/>
  <c r="J875" i="19"/>
  <c r="J876" i="19"/>
  <c r="J877" i="19"/>
  <c r="J878" i="19"/>
  <c r="J879" i="19"/>
  <c r="J880" i="19"/>
  <c r="J881" i="19"/>
  <c r="J882" i="19"/>
  <c r="J883" i="19"/>
  <c r="J884" i="19"/>
  <c r="J885" i="19"/>
  <c r="J886" i="19"/>
  <c r="J887" i="19"/>
  <c r="J888" i="19"/>
  <c r="J889" i="19"/>
  <c r="J890" i="19"/>
  <c r="J891" i="19"/>
  <c r="J892" i="19"/>
  <c r="J893" i="19"/>
  <c r="J894" i="19"/>
  <c r="J895" i="19"/>
  <c r="J896" i="19"/>
  <c r="J897" i="19"/>
  <c r="J898" i="19"/>
  <c r="J899" i="19"/>
  <c r="J900" i="19"/>
  <c r="J901" i="19"/>
  <c r="J902" i="19"/>
  <c r="J903" i="19"/>
  <c r="J904" i="19"/>
  <c r="J905" i="19"/>
  <c r="J906" i="19"/>
  <c r="J907" i="19"/>
  <c r="J908" i="19"/>
  <c r="J909" i="19"/>
  <c r="J910" i="19"/>
  <c r="J911" i="19"/>
  <c r="J912" i="19"/>
  <c r="J913" i="19"/>
  <c r="J914" i="19"/>
  <c r="J915" i="19"/>
  <c r="J916" i="19"/>
  <c r="J917" i="19"/>
  <c r="J918" i="19"/>
  <c r="J919" i="19"/>
  <c r="J920" i="19"/>
  <c r="J921" i="19"/>
  <c r="J922" i="19"/>
  <c r="J923" i="19"/>
  <c r="J924" i="19"/>
  <c r="J925" i="19"/>
  <c r="J926" i="19"/>
  <c r="J927" i="19"/>
  <c r="J928" i="19"/>
  <c r="J929" i="19"/>
  <c r="J930" i="19"/>
  <c r="J931" i="19"/>
  <c r="J932" i="19"/>
  <c r="J933" i="19"/>
  <c r="J934" i="19"/>
  <c r="J935" i="19"/>
  <c r="J936" i="19"/>
  <c r="J937" i="19"/>
  <c r="J938" i="19"/>
  <c r="J939" i="19"/>
  <c r="J940" i="19"/>
  <c r="J941" i="19"/>
  <c r="J942" i="19"/>
  <c r="J943" i="19"/>
  <c r="J944" i="19"/>
  <c r="J945" i="19"/>
  <c r="J946" i="19"/>
  <c r="J947" i="19"/>
  <c r="J948" i="19"/>
  <c r="J949" i="19"/>
  <c r="J950" i="19"/>
  <c r="J951" i="19"/>
  <c r="M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2" i="19"/>
  <c r="M303" i="19"/>
  <c r="M304" i="19"/>
  <c r="M305" i="19"/>
  <c r="M306" i="19"/>
  <c r="M307" i="19"/>
  <c r="M308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52" i="19"/>
  <c r="M353" i="19"/>
  <c r="M354" i="19"/>
  <c r="M355" i="19"/>
  <c r="M356" i="19"/>
  <c r="M357" i="19"/>
  <c r="M358" i="19"/>
  <c r="M359" i="19"/>
  <c r="M360" i="19"/>
  <c r="M361" i="19"/>
  <c r="M362" i="19"/>
  <c r="M363" i="19"/>
  <c r="M364" i="19"/>
  <c r="M365" i="19"/>
  <c r="M366" i="19"/>
  <c r="M367" i="19"/>
  <c r="M368" i="19"/>
  <c r="M369" i="19"/>
  <c r="M370" i="19"/>
  <c r="M371" i="19"/>
  <c r="M372" i="19"/>
  <c r="M373" i="19"/>
  <c r="M374" i="19"/>
  <c r="M375" i="19"/>
  <c r="M376" i="19"/>
  <c r="M377" i="19"/>
  <c r="M378" i="19"/>
  <c r="M379" i="19"/>
  <c r="M380" i="19"/>
  <c r="M381" i="19"/>
  <c r="M382" i="19"/>
  <c r="M383" i="19"/>
  <c r="M384" i="19"/>
  <c r="M385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2" i="19"/>
  <c r="M403" i="19"/>
  <c r="M404" i="19"/>
  <c r="M405" i="19"/>
  <c r="M406" i="19"/>
  <c r="M407" i="19"/>
  <c r="M408" i="19"/>
  <c r="M409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2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02" i="19"/>
  <c r="M503" i="19"/>
  <c r="M504" i="19"/>
  <c r="M505" i="19"/>
  <c r="M506" i="19"/>
  <c r="M507" i="19"/>
  <c r="M508" i="19"/>
  <c r="M509" i="19"/>
  <c r="M510" i="19"/>
  <c r="M511" i="19"/>
  <c r="M512" i="19"/>
  <c r="M513" i="19"/>
  <c r="M514" i="19"/>
  <c r="M515" i="19"/>
  <c r="M516" i="19"/>
  <c r="M517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M552" i="19"/>
  <c r="M553" i="19"/>
  <c r="M554" i="19"/>
  <c r="M555" i="19"/>
  <c r="M556" i="19"/>
  <c r="M557" i="19"/>
  <c r="M558" i="19"/>
  <c r="M559" i="19"/>
  <c r="M560" i="19"/>
  <c r="M561" i="19"/>
  <c r="M562" i="19"/>
  <c r="M563" i="19"/>
  <c r="M564" i="19"/>
  <c r="M565" i="19"/>
  <c r="M566" i="19"/>
  <c r="M567" i="19"/>
  <c r="M568" i="19"/>
  <c r="M569" i="19"/>
  <c r="M570" i="19"/>
  <c r="M571" i="19"/>
  <c r="M572" i="19"/>
  <c r="M573" i="19"/>
  <c r="M574" i="19"/>
  <c r="M575" i="19"/>
  <c r="M576" i="19"/>
  <c r="M577" i="19"/>
  <c r="M578" i="19"/>
  <c r="M579" i="19"/>
  <c r="M580" i="19"/>
  <c r="M581" i="19"/>
  <c r="M582" i="19"/>
  <c r="M583" i="19"/>
  <c r="M584" i="19"/>
  <c r="M585" i="19"/>
  <c r="M586" i="19"/>
  <c r="M587" i="19"/>
  <c r="M588" i="19"/>
  <c r="M589" i="19"/>
  <c r="M590" i="19"/>
  <c r="M591" i="19"/>
  <c r="M592" i="19"/>
  <c r="M593" i="19"/>
  <c r="M594" i="19"/>
  <c r="M595" i="19"/>
  <c r="M596" i="19"/>
  <c r="M597" i="19"/>
  <c r="M598" i="19"/>
  <c r="M599" i="19"/>
  <c r="M600" i="19"/>
  <c r="M601" i="19"/>
  <c r="M602" i="19"/>
  <c r="M603" i="19"/>
  <c r="M604" i="19"/>
  <c r="M605" i="19"/>
  <c r="M606" i="19"/>
  <c r="M607" i="19"/>
  <c r="M608" i="19"/>
  <c r="M609" i="19"/>
  <c r="M610" i="19"/>
  <c r="M611" i="19"/>
  <c r="M612" i="19"/>
  <c r="M613" i="19"/>
  <c r="M614" i="19"/>
  <c r="M615" i="19"/>
  <c r="M616" i="19"/>
  <c r="M617" i="19"/>
  <c r="M618" i="19"/>
  <c r="M619" i="19"/>
  <c r="M620" i="19"/>
  <c r="M621" i="19"/>
  <c r="M622" i="19"/>
  <c r="M623" i="19"/>
  <c r="M624" i="19"/>
  <c r="M625" i="19"/>
  <c r="M626" i="19"/>
  <c r="M627" i="19"/>
  <c r="M628" i="19"/>
  <c r="M629" i="19"/>
  <c r="M630" i="19"/>
  <c r="M631" i="19"/>
  <c r="M632" i="19"/>
  <c r="M633" i="19"/>
  <c r="M634" i="19"/>
  <c r="M635" i="19"/>
  <c r="M636" i="19"/>
  <c r="M637" i="19"/>
  <c r="M638" i="19"/>
  <c r="M639" i="19"/>
  <c r="M640" i="19"/>
  <c r="M641" i="19"/>
  <c r="M642" i="19"/>
  <c r="M643" i="19"/>
  <c r="M644" i="19"/>
  <c r="M645" i="19"/>
  <c r="M646" i="19"/>
  <c r="M647" i="19"/>
  <c r="M648" i="19"/>
  <c r="M649" i="19"/>
  <c r="M650" i="19"/>
  <c r="M651" i="19"/>
  <c r="M652" i="19"/>
  <c r="M653" i="19"/>
  <c r="M654" i="19"/>
  <c r="M655" i="19"/>
  <c r="M656" i="19"/>
  <c r="M657" i="19"/>
  <c r="M658" i="19"/>
  <c r="M659" i="19"/>
  <c r="M660" i="19"/>
  <c r="M661" i="19"/>
  <c r="M662" i="19"/>
  <c r="M663" i="19"/>
  <c r="M664" i="19"/>
  <c r="M665" i="19"/>
  <c r="M666" i="19"/>
  <c r="M667" i="19"/>
  <c r="M668" i="19"/>
  <c r="M669" i="19"/>
  <c r="M670" i="19"/>
  <c r="M671" i="19"/>
  <c r="M672" i="19"/>
  <c r="M673" i="19"/>
  <c r="M674" i="19"/>
  <c r="M675" i="19"/>
  <c r="M676" i="19"/>
  <c r="M677" i="19"/>
  <c r="M678" i="19"/>
  <c r="M679" i="19"/>
  <c r="M680" i="19"/>
  <c r="M681" i="19"/>
  <c r="M682" i="19"/>
  <c r="M683" i="19"/>
  <c r="M684" i="19"/>
  <c r="M685" i="19"/>
  <c r="M686" i="19"/>
  <c r="M687" i="19"/>
  <c r="M688" i="19"/>
  <c r="M689" i="19"/>
  <c r="M690" i="19"/>
  <c r="M691" i="19"/>
  <c r="M692" i="19"/>
  <c r="M693" i="19"/>
  <c r="M694" i="19"/>
  <c r="M695" i="19"/>
  <c r="M696" i="19"/>
  <c r="M697" i="19"/>
  <c r="M698" i="19"/>
  <c r="M699" i="19"/>
  <c r="M700" i="19"/>
  <c r="M701" i="19"/>
  <c r="M702" i="19"/>
  <c r="M703" i="19"/>
  <c r="M704" i="19"/>
  <c r="M705" i="19"/>
  <c r="M706" i="19"/>
  <c r="M707" i="19"/>
  <c r="M708" i="19"/>
  <c r="M709" i="19"/>
  <c r="M710" i="19"/>
  <c r="M711" i="19"/>
  <c r="M712" i="19"/>
  <c r="M713" i="19"/>
  <c r="M714" i="19"/>
  <c r="M715" i="19"/>
  <c r="M716" i="19"/>
  <c r="M717" i="19"/>
  <c r="M718" i="19"/>
  <c r="M719" i="19"/>
  <c r="M720" i="19"/>
  <c r="M721" i="19"/>
  <c r="M722" i="19"/>
  <c r="M723" i="19"/>
  <c r="M724" i="19"/>
  <c r="M725" i="19"/>
  <c r="M726" i="19"/>
  <c r="M727" i="19"/>
  <c r="M728" i="19"/>
  <c r="M729" i="19"/>
  <c r="M730" i="19"/>
  <c r="M731" i="19"/>
  <c r="M732" i="19"/>
  <c r="M733" i="19"/>
  <c r="M734" i="19"/>
  <c r="M735" i="19"/>
  <c r="M736" i="19"/>
  <c r="M737" i="19"/>
  <c r="M738" i="19"/>
  <c r="M739" i="19"/>
  <c r="M740" i="19"/>
  <c r="M741" i="19"/>
  <c r="M742" i="19"/>
  <c r="M743" i="19"/>
  <c r="M744" i="19"/>
  <c r="M745" i="19"/>
  <c r="M746" i="19"/>
  <c r="M747" i="19"/>
  <c r="M748" i="19"/>
  <c r="M749" i="19"/>
  <c r="M750" i="19"/>
  <c r="M751" i="19"/>
  <c r="M752" i="19"/>
  <c r="M753" i="19"/>
  <c r="M754" i="19"/>
  <c r="M755" i="19"/>
  <c r="M756" i="19"/>
  <c r="M757" i="19"/>
  <c r="M758" i="19"/>
  <c r="M759" i="19"/>
  <c r="M760" i="19"/>
  <c r="M761" i="19"/>
  <c r="M762" i="19"/>
  <c r="M763" i="19"/>
  <c r="M764" i="19"/>
  <c r="M765" i="19"/>
  <c r="M766" i="19"/>
  <c r="M767" i="19"/>
  <c r="M768" i="19"/>
  <c r="M769" i="19"/>
  <c r="M770" i="19"/>
  <c r="M771" i="19"/>
  <c r="M772" i="19"/>
  <c r="M773" i="19"/>
  <c r="M774" i="19"/>
  <c r="M775" i="19"/>
  <c r="M776" i="19"/>
  <c r="M777" i="19"/>
  <c r="M778" i="19"/>
  <c r="M779" i="19"/>
  <c r="M780" i="19"/>
  <c r="M781" i="19"/>
  <c r="M782" i="19"/>
  <c r="M783" i="19"/>
  <c r="M784" i="19"/>
  <c r="M785" i="19"/>
  <c r="M786" i="19"/>
  <c r="M787" i="19"/>
  <c r="M788" i="19"/>
  <c r="M789" i="19"/>
  <c r="M790" i="19"/>
  <c r="M791" i="19"/>
  <c r="M792" i="19"/>
  <c r="M793" i="19"/>
  <c r="M794" i="19"/>
  <c r="M795" i="19"/>
  <c r="M796" i="19"/>
  <c r="M797" i="19"/>
  <c r="M798" i="19"/>
  <c r="M799" i="19"/>
  <c r="M800" i="19"/>
  <c r="M801" i="19"/>
  <c r="M802" i="19"/>
  <c r="M803" i="19"/>
  <c r="M804" i="19"/>
  <c r="M805" i="19"/>
  <c r="M806" i="19"/>
  <c r="M807" i="19"/>
  <c r="M808" i="19"/>
  <c r="M809" i="19"/>
  <c r="M810" i="19"/>
  <c r="M811" i="19"/>
  <c r="M812" i="19"/>
  <c r="M813" i="19"/>
  <c r="M814" i="19"/>
  <c r="M815" i="19"/>
  <c r="M816" i="19"/>
  <c r="M817" i="19"/>
  <c r="M818" i="19"/>
  <c r="M819" i="19"/>
  <c r="M820" i="19"/>
  <c r="M821" i="19"/>
  <c r="M822" i="19"/>
  <c r="M823" i="19"/>
  <c r="M824" i="19"/>
  <c r="M825" i="19"/>
  <c r="M826" i="19"/>
  <c r="M827" i="19"/>
  <c r="M828" i="19"/>
  <c r="M829" i="19"/>
  <c r="M830" i="19"/>
  <c r="M831" i="19"/>
  <c r="M832" i="19"/>
  <c r="M833" i="19"/>
  <c r="M834" i="19"/>
  <c r="M835" i="19"/>
  <c r="M836" i="19"/>
  <c r="M837" i="19"/>
  <c r="M838" i="19"/>
  <c r="M839" i="19"/>
  <c r="M840" i="19"/>
  <c r="M841" i="19"/>
  <c r="M842" i="19"/>
  <c r="M843" i="19"/>
  <c r="M844" i="19"/>
  <c r="M845" i="19"/>
  <c r="M846" i="19"/>
  <c r="M847" i="19"/>
  <c r="M848" i="19"/>
  <c r="M849" i="19"/>
  <c r="M850" i="19"/>
  <c r="M851" i="19"/>
  <c r="M852" i="19"/>
  <c r="M853" i="19"/>
  <c r="M854" i="19"/>
  <c r="M855" i="19"/>
  <c r="M856" i="19"/>
  <c r="M857" i="19"/>
  <c r="M858" i="19"/>
  <c r="M859" i="19"/>
  <c r="M860" i="19"/>
  <c r="M861" i="19"/>
  <c r="M862" i="19"/>
  <c r="M863" i="19"/>
  <c r="M864" i="19"/>
  <c r="M865" i="19"/>
  <c r="M866" i="19"/>
  <c r="M867" i="19"/>
  <c r="M868" i="19"/>
  <c r="M869" i="19"/>
  <c r="M870" i="19"/>
  <c r="M871" i="19"/>
  <c r="M872" i="19"/>
  <c r="M873" i="19"/>
  <c r="M874" i="19"/>
  <c r="M875" i="19"/>
  <c r="M876" i="19"/>
  <c r="M877" i="19"/>
  <c r="M878" i="19"/>
  <c r="M879" i="19"/>
  <c r="M880" i="19"/>
  <c r="M881" i="19"/>
  <c r="M882" i="19"/>
  <c r="M883" i="19"/>
  <c r="M884" i="19"/>
  <c r="M885" i="19"/>
  <c r="M886" i="19"/>
  <c r="M887" i="19"/>
  <c r="M888" i="19"/>
  <c r="M889" i="19"/>
  <c r="M890" i="19"/>
  <c r="M891" i="19"/>
  <c r="M892" i="19"/>
  <c r="M893" i="19"/>
  <c r="M894" i="19"/>
  <c r="M895" i="19"/>
  <c r="M896" i="19"/>
  <c r="M897" i="19"/>
  <c r="M898" i="19"/>
  <c r="M899" i="19"/>
  <c r="M900" i="19"/>
  <c r="M901" i="19"/>
  <c r="M902" i="19"/>
  <c r="M903" i="19"/>
  <c r="M904" i="19"/>
  <c r="M905" i="19"/>
  <c r="M906" i="19"/>
  <c r="M907" i="19"/>
  <c r="M908" i="19"/>
  <c r="M909" i="19"/>
  <c r="M910" i="19"/>
  <c r="M911" i="19"/>
  <c r="M912" i="19"/>
  <c r="M913" i="19"/>
  <c r="M914" i="19"/>
  <c r="M915" i="19"/>
  <c r="M916" i="19"/>
  <c r="M917" i="19"/>
  <c r="M918" i="19"/>
  <c r="M919" i="19"/>
  <c r="M920" i="19"/>
  <c r="M921" i="19"/>
  <c r="M922" i="19"/>
  <c r="M923" i="19"/>
  <c r="M924" i="19"/>
  <c r="M925" i="19"/>
  <c r="M926" i="19"/>
  <c r="M927" i="19"/>
  <c r="M928" i="19"/>
  <c r="M929" i="19"/>
  <c r="M930" i="19"/>
  <c r="M931" i="19"/>
  <c r="M932" i="19"/>
  <c r="M933" i="19"/>
  <c r="M934" i="19"/>
  <c r="M935" i="19"/>
  <c r="M936" i="19"/>
  <c r="M937" i="19"/>
  <c r="M938" i="19"/>
  <c r="M939" i="19"/>
  <c r="M940" i="19"/>
  <c r="M941" i="19"/>
  <c r="M942" i="19"/>
  <c r="M943" i="19"/>
  <c r="M944" i="19"/>
  <c r="M945" i="19"/>
  <c r="M946" i="19"/>
  <c r="M947" i="19"/>
  <c r="M948" i="19"/>
  <c r="M949" i="19"/>
  <c r="M950" i="19"/>
  <c r="M951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L544" i="19"/>
  <c r="L545" i="19"/>
  <c r="L546" i="19"/>
  <c r="L547" i="19"/>
  <c r="L548" i="19"/>
  <c r="L549" i="19"/>
  <c r="L550" i="19"/>
  <c r="L551" i="19"/>
  <c r="L552" i="19"/>
  <c r="L553" i="19"/>
  <c r="L554" i="19"/>
  <c r="L555" i="19"/>
  <c r="L556" i="19"/>
  <c r="L557" i="19"/>
  <c r="L558" i="19"/>
  <c r="L559" i="19"/>
  <c r="L560" i="19"/>
  <c r="L561" i="19"/>
  <c r="L562" i="19"/>
  <c r="L563" i="19"/>
  <c r="L564" i="19"/>
  <c r="L565" i="19"/>
  <c r="L566" i="19"/>
  <c r="L567" i="19"/>
  <c r="L568" i="19"/>
  <c r="L569" i="19"/>
  <c r="L570" i="19"/>
  <c r="L571" i="19"/>
  <c r="L572" i="19"/>
  <c r="L573" i="19"/>
  <c r="L574" i="19"/>
  <c r="L575" i="19"/>
  <c r="L576" i="19"/>
  <c r="L577" i="19"/>
  <c r="L578" i="19"/>
  <c r="L579" i="19"/>
  <c r="L580" i="19"/>
  <c r="L581" i="19"/>
  <c r="L582" i="19"/>
  <c r="L583" i="19"/>
  <c r="L584" i="19"/>
  <c r="L585" i="19"/>
  <c r="L586" i="19"/>
  <c r="L587" i="19"/>
  <c r="L588" i="19"/>
  <c r="L589" i="19"/>
  <c r="L590" i="19"/>
  <c r="L591" i="19"/>
  <c r="L592" i="19"/>
  <c r="L593" i="19"/>
  <c r="L594" i="19"/>
  <c r="L595" i="19"/>
  <c r="L596" i="19"/>
  <c r="L597" i="19"/>
  <c r="L598" i="19"/>
  <c r="L599" i="19"/>
  <c r="L600" i="19"/>
  <c r="L601" i="19"/>
  <c r="L602" i="19"/>
  <c r="L603" i="19"/>
  <c r="L604" i="19"/>
  <c r="L605" i="19"/>
  <c r="L606" i="19"/>
  <c r="L607" i="19"/>
  <c r="L608" i="19"/>
  <c r="L609" i="19"/>
  <c r="L610" i="19"/>
  <c r="L611" i="19"/>
  <c r="L612" i="19"/>
  <c r="L613" i="19"/>
  <c r="L614" i="19"/>
  <c r="L615" i="19"/>
  <c r="L616" i="19"/>
  <c r="L617" i="19"/>
  <c r="L618" i="19"/>
  <c r="L619" i="19"/>
  <c r="L620" i="19"/>
  <c r="L621" i="19"/>
  <c r="L622" i="19"/>
  <c r="L623" i="19"/>
  <c r="L624" i="19"/>
  <c r="L625" i="19"/>
  <c r="L626" i="19"/>
  <c r="L627" i="19"/>
  <c r="L628" i="19"/>
  <c r="L629" i="19"/>
  <c r="L630" i="19"/>
  <c r="L631" i="19"/>
  <c r="L632" i="19"/>
  <c r="L633" i="19"/>
  <c r="L634" i="19"/>
  <c r="L635" i="19"/>
  <c r="L636" i="19"/>
  <c r="L637" i="19"/>
  <c r="L638" i="19"/>
  <c r="L639" i="19"/>
  <c r="L640" i="19"/>
  <c r="L641" i="19"/>
  <c r="L642" i="19"/>
  <c r="L643" i="19"/>
  <c r="L644" i="19"/>
  <c r="L645" i="19"/>
  <c r="L646" i="19"/>
  <c r="L647" i="19"/>
  <c r="L648" i="19"/>
  <c r="L649" i="19"/>
  <c r="L650" i="19"/>
  <c r="L651" i="19"/>
  <c r="L652" i="19"/>
  <c r="L653" i="19"/>
  <c r="L654" i="19"/>
  <c r="L655" i="19"/>
  <c r="L656" i="19"/>
  <c r="L657" i="19"/>
  <c r="L658" i="19"/>
  <c r="L659" i="19"/>
  <c r="L660" i="19"/>
  <c r="L661" i="19"/>
  <c r="L662" i="19"/>
  <c r="L663" i="19"/>
  <c r="L664" i="19"/>
  <c r="L665" i="19"/>
  <c r="L666" i="19"/>
  <c r="L667" i="19"/>
  <c r="L668" i="19"/>
  <c r="L669" i="19"/>
  <c r="L670" i="19"/>
  <c r="L671" i="19"/>
  <c r="L672" i="19"/>
  <c r="L673" i="19"/>
  <c r="L674" i="19"/>
  <c r="L675" i="19"/>
  <c r="L676" i="19"/>
  <c r="L677" i="19"/>
  <c r="L678" i="19"/>
  <c r="L679" i="19"/>
  <c r="L680" i="19"/>
  <c r="L681" i="19"/>
  <c r="L682" i="19"/>
  <c r="L683" i="19"/>
  <c r="L684" i="19"/>
  <c r="L685" i="19"/>
  <c r="L686" i="19"/>
  <c r="L687" i="19"/>
  <c r="L688" i="19"/>
  <c r="L689" i="19"/>
  <c r="L690" i="19"/>
  <c r="L691" i="19"/>
  <c r="L692" i="19"/>
  <c r="L693" i="19"/>
  <c r="L694" i="19"/>
  <c r="L695" i="19"/>
  <c r="L696" i="19"/>
  <c r="L697" i="19"/>
  <c r="L698" i="19"/>
  <c r="L699" i="19"/>
  <c r="L700" i="19"/>
  <c r="L701" i="19"/>
  <c r="L702" i="19"/>
  <c r="L703" i="19"/>
  <c r="L704" i="19"/>
  <c r="L705" i="19"/>
  <c r="L706" i="19"/>
  <c r="L707" i="19"/>
  <c r="L708" i="19"/>
  <c r="L709" i="19"/>
  <c r="L710" i="19"/>
  <c r="L711" i="19"/>
  <c r="L712" i="19"/>
  <c r="L713" i="19"/>
  <c r="L714" i="19"/>
  <c r="L715" i="19"/>
  <c r="L716" i="19"/>
  <c r="L717" i="19"/>
  <c r="L718" i="19"/>
  <c r="L719" i="19"/>
  <c r="L720" i="19"/>
  <c r="L721" i="19"/>
  <c r="L722" i="19"/>
  <c r="L723" i="19"/>
  <c r="L724" i="19"/>
  <c r="L725" i="19"/>
  <c r="L726" i="19"/>
  <c r="L727" i="19"/>
  <c r="L728" i="19"/>
  <c r="L729" i="19"/>
  <c r="L730" i="19"/>
  <c r="L731" i="19"/>
  <c r="L732" i="19"/>
  <c r="L733" i="19"/>
  <c r="L734" i="19"/>
  <c r="L735" i="19"/>
  <c r="L736" i="19"/>
  <c r="L737" i="19"/>
  <c r="L738" i="19"/>
  <c r="L739" i="19"/>
  <c r="L740" i="19"/>
  <c r="L741" i="19"/>
  <c r="L742" i="19"/>
  <c r="L743" i="19"/>
  <c r="L744" i="19"/>
  <c r="L745" i="19"/>
  <c r="L746" i="19"/>
  <c r="L747" i="19"/>
  <c r="L748" i="19"/>
  <c r="L749" i="19"/>
  <c r="L750" i="19"/>
  <c r="L751" i="19"/>
  <c r="L752" i="19"/>
  <c r="L753" i="19"/>
  <c r="L754" i="19"/>
  <c r="L755" i="19"/>
  <c r="L756" i="19"/>
  <c r="L757" i="19"/>
  <c r="L758" i="19"/>
  <c r="L759" i="19"/>
  <c r="L760" i="19"/>
  <c r="L761" i="19"/>
  <c r="L762" i="19"/>
  <c r="L763" i="19"/>
  <c r="L764" i="19"/>
  <c r="L765" i="19"/>
  <c r="L766" i="19"/>
  <c r="L767" i="19"/>
  <c r="L768" i="19"/>
  <c r="L769" i="19"/>
  <c r="L770" i="19"/>
  <c r="L771" i="19"/>
  <c r="L772" i="19"/>
  <c r="L773" i="19"/>
  <c r="L774" i="19"/>
  <c r="L775" i="19"/>
  <c r="L776" i="19"/>
  <c r="L777" i="19"/>
  <c r="L778" i="19"/>
  <c r="L779" i="19"/>
  <c r="L780" i="19"/>
  <c r="L781" i="19"/>
  <c r="L782" i="19"/>
  <c r="L783" i="19"/>
  <c r="L784" i="19"/>
  <c r="L785" i="19"/>
  <c r="L786" i="19"/>
  <c r="L787" i="19"/>
  <c r="L788" i="19"/>
  <c r="L789" i="19"/>
  <c r="L790" i="19"/>
  <c r="L791" i="19"/>
  <c r="L792" i="19"/>
  <c r="L793" i="19"/>
  <c r="L794" i="19"/>
  <c r="L795" i="19"/>
  <c r="L796" i="19"/>
  <c r="L797" i="19"/>
  <c r="L798" i="19"/>
  <c r="L799" i="19"/>
  <c r="L800" i="19"/>
  <c r="L801" i="19"/>
  <c r="L802" i="19"/>
  <c r="L803" i="19"/>
  <c r="L804" i="19"/>
  <c r="L805" i="19"/>
  <c r="L806" i="19"/>
  <c r="L807" i="19"/>
  <c r="L808" i="19"/>
  <c r="L809" i="19"/>
  <c r="L810" i="19"/>
  <c r="L811" i="19"/>
  <c r="L812" i="19"/>
  <c r="L813" i="19"/>
  <c r="L814" i="19"/>
  <c r="L815" i="19"/>
  <c r="L816" i="19"/>
  <c r="L817" i="19"/>
  <c r="L818" i="19"/>
  <c r="L819" i="19"/>
  <c r="L820" i="19"/>
  <c r="L821" i="19"/>
  <c r="L822" i="19"/>
  <c r="L823" i="19"/>
  <c r="L824" i="19"/>
  <c r="L825" i="19"/>
  <c r="L826" i="19"/>
  <c r="L827" i="19"/>
  <c r="L828" i="19"/>
  <c r="L829" i="19"/>
  <c r="L830" i="19"/>
  <c r="L831" i="19"/>
  <c r="L832" i="19"/>
  <c r="L833" i="19"/>
  <c r="L834" i="19"/>
  <c r="L835" i="19"/>
  <c r="L836" i="19"/>
  <c r="L837" i="19"/>
  <c r="L838" i="19"/>
  <c r="L839" i="19"/>
  <c r="L840" i="19"/>
  <c r="L841" i="19"/>
  <c r="L842" i="19"/>
  <c r="L843" i="19"/>
  <c r="L844" i="19"/>
  <c r="L845" i="19"/>
  <c r="L846" i="19"/>
  <c r="L847" i="19"/>
  <c r="L848" i="19"/>
  <c r="L849" i="19"/>
  <c r="L850" i="19"/>
  <c r="L851" i="19"/>
  <c r="L852" i="19"/>
  <c r="L853" i="19"/>
  <c r="L854" i="19"/>
  <c r="L855" i="19"/>
  <c r="L856" i="19"/>
  <c r="L857" i="19"/>
  <c r="L858" i="19"/>
  <c r="L859" i="19"/>
  <c r="L860" i="19"/>
  <c r="L861" i="19"/>
  <c r="L862" i="19"/>
  <c r="L863" i="19"/>
  <c r="L864" i="19"/>
  <c r="L865" i="19"/>
  <c r="L866" i="19"/>
  <c r="L867" i="19"/>
  <c r="L868" i="19"/>
  <c r="L869" i="19"/>
  <c r="L870" i="19"/>
  <c r="L871" i="19"/>
  <c r="L872" i="19"/>
  <c r="L873" i="19"/>
  <c r="L874" i="19"/>
  <c r="L875" i="19"/>
  <c r="L876" i="19"/>
  <c r="L877" i="19"/>
  <c r="L878" i="19"/>
  <c r="L879" i="19"/>
  <c r="L880" i="19"/>
  <c r="L881" i="19"/>
  <c r="L882" i="19"/>
  <c r="L883" i="19"/>
  <c r="L884" i="19"/>
  <c r="L885" i="19"/>
  <c r="L886" i="19"/>
  <c r="L887" i="19"/>
  <c r="L888" i="19"/>
  <c r="L889" i="19"/>
  <c r="L890" i="19"/>
  <c r="L891" i="19"/>
  <c r="L892" i="19"/>
  <c r="L893" i="19"/>
  <c r="L894" i="19"/>
  <c r="L895" i="19"/>
  <c r="L896" i="19"/>
  <c r="L897" i="19"/>
  <c r="L898" i="19"/>
  <c r="L899" i="19"/>
  <c r="L900" i="19"/>
  <c r="L901" i="19"/>
  <c r="L902" i="19"/>
  <c r="L903" i="19"/>
  <c r="L904" i="19"/>
  <c r="L905" i="19"/>
  <c r="L906" i="19"/>
  <c r="L907" i="19"/>
  <c r="L908" i="19"/>
  <c r="L909" i="19"/>
  <c r="L910" i="19"/>
  <c r="L911" i="19"/>
  <c r="L912" i="19"/>
  <c r="L913" i="19"/>
  <c r="L914" i="19"/>
  <c r="L915" i="19"/>
  <c r="L916" i="19"/>
  <c r="L917" i="19"/>
  <c r="L918" i="19"/>
  <c r="L919" i="19"/>
  <c r="L920" i="19"/>
  <c r="L921" i="19"/>
  <c r="L922" i="19"/>
  <c r="L923" i="19"/>
  <c r="L924" i="19"/>
  <c r="L925" i="19"/>
  <c r="L926" i="19"/>
  <c r="L927" i="19"/>
  <c r="L928" i="19"/>
  <c r="L929" i="19"/>
  <c r="L930" i="19"/>
  <c r="L931" i="19"/>
  <c r="L932" i="19"/>
  <c r="L933" i="19"/>
  <c r="L934" i="19"/>
  <c r="L935" i="19"/>
  <c r="L936" i="19"/>
  <c r="L937" i="19"/>
  <c r="L938" i="19"/>
  <c r="L939" i="19"/>
  <c r="L940" i="19"/>
  <c r="L941" i="19"/>
  <c r="L942" i="19"/>
  <c r="L943" i="19"/>
  <c r="L944" i="19"/>
  <c r="L945" i="19"/>
  <c r="L946" i="19"/>
  <c r="L947" i="19"/>
  <c r="L948" i="19"/>
  <c r="L949" i="19"/>
  <c r="L950" i="19"/>
  <c r="L951" i="19"/>
  <c r="K2" i="19"/>
  <c r="J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BCF698-D4D5-499A-87F4-FAD153E95C5C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DDA6765-6DDD-40CA-B4C6-440B1C6FB85D}" name="WorksheetConnection_ReporteDiario_v2.xlsx!ReporteDiario" type="102" refreshedVersion="7" minRefreshableVersion="5">
    <extLst>
      <ext xmlns:x15="http://schemas.microsoft.com/office/spreadsheetml/2010/11/main" uri="{DE250136-89BD-433C-8126-D09CA5730AF9}">
        <x15:connection id="ReporteDiario">
          <x15:rangePr sourceName="_xlcn.WorksheetConnection_ReporteDiario_v2.xlsxReporteDiario1"/>
        </x15:connection>
      </ext>
    </extLst>
  </connection>
  <connection id="3" xr16:uid="{A83468AE-13D5-40CC-AD49-1C8D9006A4AA}" name="WorksheetConnection_ReporteDiario_v2.xlsx!ReporteDiario_SOA" type="102" refreshedVersion="7" minRefreshableVersion="5">
    <extLst>
      <ext xmlns:x15="http://schemas.microsoft.com/office/spreadsheetml/2010/11/main" uri="{DE250136-89BD-433C-8126-D09CA5730AF9}">
        <x15:connection id="ReporteDiario_SOA" autoDelete="1">
          <x15:rangePr sourceName="_xlcn.WorksheetConnection_ReporteDiario_v2.xlsxReporteDiario_SOA1"/>
        </x15:connection>
      </ext>
    </extLst>
  </connection>
</connections>
</file>

<file path=xl/sharedStrings.xml><?xml version="1.0" encoding="utf-8"?>
<sst xmlns="http://schemas.openxmlformats.org/spreadsheetml/2006/main" count="4098" uniqueCount="80">
  <si>
    <t>Población</t>
  </si>
  <si>
    <t>Sentenciados</t>
  </si>
  <si>
    <t>Procesados</t>
  </si>
  <si>
    <t>Egresos en el día</t>
  </si>
  <si>
    <t>Ingresos en el día</t>
  </si>
  <si>
    <t>Mayores de edad</t>
  </si>
  <si>
    <t>Menores de edad</t>
  </si>
  <si>
    <t>Sobrepoblación</t>
  </si>
  <si>
    <t>Capacidad instalada</t>
  </si>
  <si>
    <t>Fecha</t>
  </si>
  <si>
    <t>Lima</t>
  </si>
  <si>
    <t>Anexo III - Ancón II</t>
  </si>
  <si>
    <t>Santa Margarita</t>
  </si>
  <si>
    <t>Miguel Grau</t>
  </si>
  <si>
    <t>José Quiñones Gonzales</t>
  </si>
  <si>
    <t>Trujillo</t>
  </si>
  <si>
    <t>El Tambo</t>
  </si>
  <si>
    <t>Pucallpa</t>
  </si>
  <si>
    <t>Marcavalle</t>
  </si>
  <si>
    <t>Alfonso Ugarte</t>
  </si>
  <si>
    <t>Nombre CJDR</t>
  </si>
  <si>
    <t>Región</t>
  </si>
  <si>
    <t>Piura</t>
  </si>
  <si>
    <t>Lambayeque</t>
  </si>
  <si>
    <t>La Libertad</t>
  </si>
  <si>
    <t>Junín</t>
  </si>
  <si>
    <t>Ucayali</t>
  </si>
  <si>
    <t>Cusco</t>
  </si>
  <si>
    <t>Arequipa</t>
  </si>
  <si>
    <t>Etiquetas de fila</t>
  </si>
  <si>
    <t>Total general</t>
  </si>
  <si>
    <t>%Procesados</t>
  </si>
  <si>
    <t>%Sentenciados</t>
  </si>
  <si>
    <t>Capacidad</t>
  </si>
  <si>
    <t>CJDR</t>
  </si>
  <si>
    <t>Suma de Población</t>
  </si>
  <si>
    <t>Ayacucho</t>
  </si>
  <si>
    <t>Callao</t>
  </si>
  <si>
    <t>SOA Callao</t>
  </si>
  <si>
    <t>Lima Provincia</t>
  </si>
  <si>
    <t>SOA Cañete</t>
  </si>
  <si>
    <t>Ancash</t>
  </si>
  <si>
    <t>SOA Cusco</t>
  </si>
  <si>
    <t xml:space="preserve">Huancavelica </t>
  </si>
  <si>
    <t>SOA Huancavelica</t>
  </si>
  <si>
    <t>Huánuco</t>
  </si>
  <si>
    <t>SOA Huaura</t>
  </si>
  <si>
    <t>Loreto</t>
  </si>
  <si>
    <t>Ica</t>
  </si>
  <si>
    <t>SOA Lima Este</t>
  </si>
  <si>
    <t>Madre de Dios</t>
  </si>
  <si>
    <t>SOA Madre de Dios</t>
  </si>
  <si>
    <t>Puno</t>
  </si>
  <si>
    <t>SOA Puno</t>
  </si>
  <si>
    <t>Tumbes</t>
  </si>
  <si>
    <t>SOA Tumbes</t>
  </si>
  <si>
    <t>SOA Ventanilla</t>
  </si>
  <si>
    <t>SOA Ayacucho</t>
  </si>
  <si>
    <t>SOA Cerro Colorado - Arequipa</t>
  </si>
  <si>
    <t>SOA Chiclayo - Lambayeque</t>
  </si>
  <si>
    <t>SOA Santa</t>
  </si>
  <si>
    <t>SOA Huancayo - Junín</t>
  </si>
  <si>
    <t>SOA Huánuco</t>
  </si>
  <si>
    <t>SOA Huaraz - Ancash</t>
  </si>
  <si>
    <t>SOA Loreto</t>
  </si>
  <si>
    <t>SOA La Tinguiña - Ica</t>
  </si>
  <si>
    <t>SOA Rímac</t>
  </si>
  <si>
    <t>SOA Lima Norte</t>
  </si>
  <si>
    <t>SOA Paucarpata - Arequipa</t>
  </si>
  <si>
    <t>SOA Ucayali - Pucallpa</t>
  </si>
  <si>
    <t>SOA Sullana - Piura</t>
  </si>
  <si>
    <t>SOA Trujillo - La Libertad</t>
  </si>
  <si>
    <t>SOA</t>
  </si>
  <si>
    <t>Varones</t>
  </si>
  <si>
    <t>Mujeres</t>
  </si>
  <si>
    <t>Personal ETI</t>
  </si>
  <si>
    <t>SOA Selva Central</t>
  </si>
  <si>
    <t>Población del SOA:</t>
  </si>
  <si>
    <t>Población:</t>
  </si>
  <si>
    <t>Información actualizada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</si>
</sst>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.0%"/>
    <numFmt numFmtId="166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A3E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CAD2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AD200"/>
      <name val="Calibri"/>
      <family val="2"/>
      <scheme val="minor"/>
    </font>
    <font>
      <b/>
      <sz val="14"/>
      <color rgb="FF00A3E2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A3E2"/>
      <name val="Calibri"/>
      <family val="2"/>
      <scheme val="minor"/>
    </font>
    <font>
      <sz val="10"/>
      <color rgb="FF00A3E2"/>
      <name val="Calibri"/>
      <family val="2"/>
      <scheme val="minor"/>
    </font>
    <font>
      <b/>
      <sz val="18"/>
      <color rgb="FFCAD2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3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AD2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  <xf numFmtId="0" fontId="18" fillId="0" borderId="0"/>
    <xf numFmtId="0" fontId="1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horizontal="left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0" borderId="0" xfId="0" pivotButton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2" fillId="0" borderId="7" xfId="1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0" fontId="2" fillId="0" borderId="13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 applyAlignment="1">
      <alignment horizontal="left" indent="1"/>
    </xf>
    <xf numFmtId="165" fontId="10" fillId="3" borderId="0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5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0" fillId="4" borderId="0" xfId="0" applyFill="1"/>
    <xf numFmtId="3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65" fontId="12" fillId="3" borderId="0" xfId="1" applyNumberFormat="1" applyFont="1" applyFill="1" applyBorder="1" applyAlignment="1">
      <alignment horizontal="center" vertical="center"/>
    </xf>
    <xf numFmtId="165" fontId="8" fillId="0" borderId="0" xfId="1" applyNumberFormat="1" applyFont="1" applyAlignment="1">
      <alignment horizontal="center" vertical="top"/>
    </xf>
    <xf numFmtId="0" fontId="19" fillId="0" borderId="0" xfId="0" applyFont="1" applyAlignment="1">
      <alignment vertical="center"/>
    </xf>
    <xf numFmtId="165" fontId="0" fillId="3" borderId="0" xfId="1" applyNumberFormat="1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3" borderId="0" xfId="0" applyFont="1" applyFill="1" applyAlignment="1">
      <alignment horizontal="right" vertical="center"/>
    </xf>
    <xf numFmtId="166" fontId="23" fillId="3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165" fontId="21" fillId="3" borderId="0" xfId="1" applyNumberFormat="1" applyFont="1" applyFill="1" applyBorder="1" applyAlignment="1">
      <alignment horizontal="right" vertical="center"/>
    </xf>
    <xf numFmtId="0" fontId="9" fillId="3" borderId="0" xfId="0" applyFont="1" applyFill="1" applyAlignment="1">
      <alignment horizontal="center" vertical="center"/>
    </xf>
    <xf numFmtId="3" fontId="5" fillId="4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NumberFormat="1"/>
  </cellXfs>
  <cellStyles count="7">
    <cellStyle name="Normal" xfId="0" builtinId="0"/>
    <cellStyle name="Normal 2" xfId="4" xr:uid="{55D9D801-9575-4CF9-A389-22534EDF410C}"/>
    <cellStyle name="Normal 3" xfId="2" xr:uid="{389878E1-004D-41D0-9D00-FC2EC2726EA6}"/>
    <cellStyle name="Normal 3 2" xfId="5" xr:uid="{EC325306-3DAB-4D6F-9079-5123C0729971}"/>
    <cellStyle name="Normal 4" xfId="6" xr:uid="{0291F223-9AC0-4B69-B907-5C8EB40F5AA6}"/>
    <cellStyle name="Normal 5" xfId="3" xr:uid="{1D8B2318-CB78-4B64-B072-D8D0D595F00D}"/>
    <cellStyle name="Porcentaje" xfId="1" builtinId="5"/>
  </cellStyles>
  <dxfs count="4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alignment horizontal="center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AD200"/>
      <color rgb="FF00A3E2"/>
      <color rgb="FFE629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microsoft.com/office/2007/relationships/slicerCache" Target="slicerCaches/slicerCache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1/relationships/timelineCache" Target="timelineCaches/timelineCach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pivotCacheDefinition" Target="pivotCache/pivotCacheDefinition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theme" Target="theme/theme1.xml"/><Relationship Id="rId28" Type="http://schemas.microsoft.com/office/2017/10/relationships/person" Target="persons/person.xml"/><Relationship Id="rId10" Type="http://schemas.openxmlformats.org/officeDocument/2006/relationships/pivotCacheDefinition" Target="pivotCache/pivotCacheDefinition3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microsoft.com/office/2011/relationships/timelineCache" Target="timelineCaches/timelineCache2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[ReporteDiario_v2.xlsx]Hoja3!poblacion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A3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A3E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6298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A3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A3E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Hoja3!$A$4:$A$15</c:f>
              <c:multiLvlStrCache>
                <c:ptCount val="10"/>
                <c:lvl>
                  <c:pt idx="0">
                    <c:v>Alfonso Ugarte</c:v>
                  </c:pt>
                  <c:pt idx="1">
                    <c:v>Anexo III - Ancón II</c:v>
                  </c:pt>
                  <c:pt idx="2">
                    <c:v>El Tambo</c:v>
                  </c:pt>
                  <c:pt idx="3">
                    <c:v>José Quiñones Gonzales</c:v>
                  </c:pt>
                  <c:pt idx="4">
                    <c:v>Lima</c:v>
                  </c:pt>
                  <c:pt idx="5">
                    <c:v>Marcavalle</c:v>
                  </c:pt>
                  <c:pt idx="6">
                    <c:v>Miguel Grau</c:v>
                  </c:pt>
                  <c:pt idx="7">
                    <c:v>Pucallpa</c:v>
                  </c:pt>
                  <c:pt idx="8">
                    <c:v>Santa Margarita</c:v>
                  </c:pt>
                  <c:pt idx="9">
                    <c:v>Trujillo</c:v>
                  </c:pt>
                </c:lvl>
                <c:lvl>
                  <c:pt idx="0">
                    <c:v>17/04/2024</c:v>
                  </c:pt>
                </c:lvl>
              </c:multiLvlStrCache>
            </c:multiLvlStrRef>
          </c:cat>
          <c:val>
            <c:numRef>
              <c:f>Hoja3!$B$4:$B$15</c:f>
              <c:numCache>
                <c:formatCode>General</c:formatCode>
                <c:ptCount val="10"/>
                <c:pt idx="0">
                  <c:v>102</c:v>
                </c:pt>
                <c:pt idx="1">
                  <c:v>109</c:v>
                </c:pt>
                <c:pt idx="2">
                  <c:v>182</c:v>
                </c:pt>
                <c:pt idx="3">
                  <c:v>161</c:v>
                </c:pt>
                <c:pt idx="4">
                  <c:v>606</c:v>
                </c:pt>
                <c:pt idx="5">
                  <c:v>136</c:v>
                </c:pt>
                <c:pt idx="6">
                  <c:v>131</c:v>
                </c:pt>
                <c:pt idx="7">
                  <c:v>184</c:v>
                </c:pt>
                <c:pt idx="8">
                  <c:v>90</c:v>
                </c:pt>
                <c:pt idx="9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D-46B0-8342-58DF4191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325109567"/>
        <c:axId val="1335404655"/>
      </c:barChart>
      <c:catAx>
        <c:axId val="13251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35404655"/>
        <c:crosses val="autoZero"/>
        <c:auto val="1"/>
        <c:lblAlgn val="ctr"/>
        <c:lblOffset val="100"/>
        <c:noMultiLvlLbl val="0"/>
      </c:catAx>
      <c:valAx>
        <c:axId val="1335404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510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[ReporteDiario_v2.xlsx]Hoja3!CJDR_SyP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A3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A3E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CAD2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CAD2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Hoja3!$B$20</c:f>
              <c:strCache>
                <c:ptCount val="1"/>
                <c:pt idx="0">
                  <c:v>Sentenciados</c:v>
                </c:pt>
              </c:strCache>
            </c:strRef>
          </c:tx>
          <c:spPr>
            <a:solidFill>
              <a:srgbClr val="00A3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A3E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Hoja3!$A$21:$A$23</c:f>
              <c:multiLvlStrCache>
                <c:ptCount val="1"/>
                <c:lvl>
                  <c:pt idx="0">
                    <c:v>El Tambo</c:v>
                  </c:pt>
                </c:lvl>
                <c:lvl>
                  <c:pt idx="0">
                    <c:v>17/04/2024</c:v>
                  </c:pt>
                </c:lvl>
              </c:multiLvlStrCache>
            </c:multiLvlStrRef>
          </c:cat>
          <c:val>
            <c:numRef>
              <c:f>Hoja3!$B$21:$B$23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D-4DBC-A53E-D3E6759D045F}"/>
            </c:ext>
          </c:extLst>
        </c:ser>
        <c:ser>
          <c:idx val="1"/>
          <c:order val="1"/>
          <c:tx>
            <c:strRef>
              <c:f>Hoja3!$C$20</c:f>
              <c:strCache>
                <c:ptCount val="1"/>
                <c:pt idx="0">
                  <c:v>Procesados</c:v>
                </c:pt>
              </c:strCache>
            </c:strRef>
          </c:tx>
          <c:spPr>
            <a:solidFill>
              <a:srgbClr val="CAD2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CAD2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Hoja3!$A$21:$A$23</c:f>
              <c:multiLvlStrCache>
                <c:ptCount val="1"/>
                <c:lvl>
                  <c:pt idx="0">
                    <c:v>El Tambo</c:v>
                  </c:pt>
                </c:lvl>
                <c:lvl>
                  <c:pt idx="0">
                    <c:v>17/04/2024</c:v>
                  </c:pt>
                </c:lvl>
              </c:multiLvlStrCache>
            </c:multiLvlStrRef>
          </c:cat>
          <c:val>
            <c:numRef>
              <c:f>Hoja3!$C$21:$C$23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D-4DBC-A53E-D3E6759D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597775"/>
        <c:axId val="2015075583"/>
      </c:barChart>
      <c:catAx>
        <c:axId val="2265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5075583"/>
        <c:crosses val="autoZero"/>
        <c:auto val="1"/>
        <c:lblAlgn val="ctr"/>
        <c:lblOffset val="100"/>
        <c:noMultiLvlLbl val="0"/>
      </c:catAx>
      <c:valAx>
        <c:axId val="2015075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65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[ReporteDiario_v2.xlsx]Hoja3!CJDR_MEyMA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A3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A3E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CAD2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Hoja3!$K$3</c:f>
              <c:strCache>
                <c:ptCount val="1"/>
                <c:pt idx="0">
                  <c:v>Mayores de edad</c:v>
                </c:pt>
              </c:strCache>
            </c:strRef>
          </c:tx>
          <c:spPr>
            <a:solidFill>
              <a:srgbClr val="00A3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A3E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Hoja3!$J$4:$J$6</c:f>
              <c:multiLvlStrCache>
                <c:ptCount val="1"/>
                <c:lvl>
                  <c:pt idx="0">
                    <c:v>17/04/2024</c:v>
                  </c:pt>
                </c:lvl>
                <c:lvl>
                  <c:pt idx="0">
                    <c:v>El Tambo</c:v>
                  </c:pt>
                </c:lvl>
              </c:multiLvlStrCache>
            </c:multiLvlStrRef>
          </c:cat>
          <c:val>
            <c:numRef>
              <c:f>Hoja3!$K$4:$K$6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2-47D1-ABB5-D984EAE3732E}"/>
            </c:ext>
          </c:extLst>
        </c:ser>
        <c:ser>
          <c:idx val="1"/>
          <c:order val="1"/>
          <c:tx>
            <c:strRef>
              <c:f>Hoja3!$L$3</c:f>
              <c:strCache>
                <c:ptCount val="1"/>
                <c:pt idx="0">
                  <c:v>Menores de edad</c:v>
                </c:pt>
              </c:strCache>
            </c:strRef>
          </c:tx>
          <c:spPr>
            <a:solidFill>
              <a:srgbClr val="CAD2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CAD2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Hoja3!$J$4:$J$6</c:f>
              <c:multiLvlStrCache>
                <c:ptCount val="1"/>
                <c:lvl>
                  <c:pt idx="0">
                    <c:v>17/04/2024</c:v>
                  </c:pt>
                </c:lvl>
                <c:lvl>
                  <c:pt idx="0">
                    <c:v>El Tambo</c:v>
                  </c:pt>
                </c:lvl>
              </c:multiLvlStrCache>
            </c:multiLvlStrRef>
          </c:cat>
          <c:val>
            <c:numRef>
              <c:f>Hoja3!$L$4:$L$6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2-47D1-ABB5-D984EAE3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847023"/>
        <c:axId val="226690719"/>
      </c:barChart>
      <c:catAx>
        <c:axId val="103184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6690719"/>
        <c:crosses val="autoZero"/>
        <c:auto val="1"/>
        <c:lblAlgn val="ctr"/>
        <c:lblOffset val="100"/>
        <c:noMultiLvlLbl val="0"/>
      </c:catAx>
      <c:valAx>
        <c:axId val="226690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8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[ReporteDiario_v2.xlsx]Hoja3!PyS%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Hoja3!$K$15</c:f>
              <c:strCache>
                <c:ptCount val="1"/>
                <c:pt idx="0">
                  <c:v>%Sentenciados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Hoja3!$J$16:$J$18</c:f>
              <c:multiLvlStrCache>
                <c:ptCount val="1"/>
                <c:lvl>
                  <c:pt idx="0">
                    <c:v>El Tambo</c:v>
                  </c:pt>
                </c:lvl>
                <c:lvl>
                  <c:pt idx="0">
                    <c:v>17/04/2024</c:v>
                  </c:pt>
                </c:lvl>
              </c:multiLvlStrCache>
            </c:multiLvlStrRef>
          </c:cat>
          <c:val>
            <c:numRef>
              <c:f>Hoja3!$K$16:$K$18</c:f>
              <c:numCache>
                <c:formatCode>0.0%</c:formatCode>
                <c:ptCount val="1"/>
                <c:pt idx="0">
                  <c:v>0.82967032967032972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9-4125-A8D4-783B9415FBA2}"/>
            </c:ext>
          </c:extLst>
        </c:ser>
        <c:ser>
          <c:idx val="1"/>
          <c:order val="1"/>
          <c:tx>
            <c:strRef>
              <c:f>Hoja3!$L$15</c:f>
              <c:strCache>
                <c:ptCount val="1"/>
                <c:pt idx="0">
                  <c:v>%Procesados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Hoja3!$J$16:$J$18</c:f>
              <c:multiLvlStrCache>
                <c:ptCount val="1"/>
                <c:lvl>
                  <c:pt idx="0">
                    <c:v>El Tambo</c:v>
                  </c:pt>
                </c:lvl>
                <c:lvl>
                  <c:pt idx="0">
                    <c:v>17/04/2024</c:v>
                  </c:pt>
                </c:lvl>
              </c:multiLvlStrCache>
            </c:multiLvlStrRef>
          </c:cat>
          <c:val>
            <c:numRef>
              <c:f>Hoja3!$L$16:$L$18</c:f>
              <c:numCache>
                <c:formatCode>0.0%</c:formatCode>
                <c:ptCount val="1"/>
                <c:pt idx="0">
                  <c:v>0.17032967032967034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9-4125-A8D4-783B9415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580335"/>
        <c:axId val="2015105535"/>
      </c:barChart>
      <c:catAx>
        <c:axId val="1197580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5105535"/>
        <c:crosses val="autoZero"/>
        <c:auto val="1"/>
        <c:lblAlgn val="ctr"/>
        <c:lblOffset val="100"/>
        <c:noMultiLvlLbl val="0"/>
      </c:catAx>
      <c:valAx>
        <c:axId val="201510553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19758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[ReporteDiario_v2.xlsx]Hoja3!CJDR_I_E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A3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89671603414713"/>
          <c:y val="0.12021857923497267"/>
          <c:w val="0.66128571005311176"/>
          <c:h val="0.455633425516331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Hoja3!$H$31</c:f>
              <c:strCache>
                <c:ptCount val="1"/>
                <c:pt idx="0">
                  <c:v>Ingresos en el día</c:v>
                </c:pt>
              </c:strCache>
            </c:strRef>
          </c:tx>
          <c:spPr>
            <a:solidFill>
              <a:srgbClr val="00A3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Hoja3!$G$32:$G$34</c:f>
              <c:multiLvlStrCache>
                <c:ptCount val="1"/>
                <c:lvl>
                  <c:pt idx="0">
                    <c:v>El Tambo</c:v>
                  </c:pt>
                </c:lvl>
                <c:lvl>
                  <c:pt idx="0">
                    <c:v>17/04/2024</c:v>
                  </c:pt>
                </c:lvl>
              </c:multiLvlStrCache>
            </c:multiLvlStrRef>
          </c:cat>
          <c:val>
            <c:numRef>
              <c:f>Hoja3!$H$32:$H$34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3-4366-9884-B67904FE6CB4}"/>
            </c:ext>
          </c:extLst>
        </c:ser>
        <c:ser>
          <c:idx val="1"/>
          <c:order val="1"/>
          <c:tx>
            <c:strRef>
              <c:f>Hoja3!$I$31</c:f>
              <c:strCache>
                <c:ptCount val="1"/>
                <c:pt idx="0">
                  <c:v>Egresos en el día</c:v>
                </c:pt>
              </c:strCache>
            </c:strRef>
          </c:tx>
          <c:spPr>
            <a:solidFill>
              <a:srgbClr val="CAD2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Hoja3!$G$32:$G$34</c:f>
              <c:multiLvlStrCache>
                <c:ptCount val="1"/>
                <c:lvl>
                  <c:pt idx="0">
                    <c:v>El Tambo</c:v>
                  </c:pt>
                </c:lvl>
                <c:lvl>
                  <c:pt idx="0">
                    <c:v>17/04/2024</c:v>
                  </c:pt>
                </c:lvl>
              </c:multiLvlStrCache>
            </c:multiLvlStrRef>
          </c:cat>
          <c:val>
            <c:numRef>
              <c:f>Hoja3!$I$32:$I$34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3-4366-9884-B67904FE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079775"/>
        <c:axId val="969111055"/>
      </c:barChart>
      <c:catAx>
        <c:axId val="212079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9111055"/>
        <c:crosses val="autoZero"/>
        <c:auto val="1"/>
        <c:lblAlgn val="ctr"/>
        <c:lblOffset val="100"/>
        <c:noMultiLvlLbl val="0"/>
      </c:catAx>
      <c:valAx>
        <c:axId val="969111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0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4711929994963"/>
          <c:y val="0.60836452820446629"/>
          <c:w val="0.55125552343931694"/>
          <c:h val="0.31428542989668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[ReporteDiario_v2.xlsx]Hoja2!PoblacionSOA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CAD2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CAD2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CAD2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AD2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AD2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Hoja2!$A$4:$A$31</c:f>
              <c:multiLvlStrCache>
                <c:ptCount val="26"/>
                <c:lvl>
                  <c:pt idx="0">
                    <c:v>SOA Ayacucho</c:v>
                  </c:pt>
                  <c:pt idx="1">
                    <c:v>SOA Callao</c:v>
                  </c:pt>
                  <c:pt idx="2">
                    <c:v>SOA Cañete</c:v>
                  </c:pt>
                  <c:pt idx="3">
                    <c:v>SOA Cerro Colorado - Arequipa</c:v>
                  </c:pt>
                  <c:pt idx="4">
                    <c:v>SOA Chiclayo - Lambayeque</c:v>
                  </c:pt>
                  <c:pt idx="5">
                    <c:v>SOA Cusco</c:v>
                  </c:pt>
                  <c:pt idx="6">
                    <c:v>SOA Huancavelica</c:v>
                  </c:pt>
                  <c:pt idx="7">
                    <c:v>SOA Huancayo - Junín</c:v>
                  </c:pt>
                  <c:pt idx="8">
                    <c:v>SOA Huánuco</c:v>
                  </c:pt>
                  <c:pt idx="9">
                    <c:v>SOA Huaraz - Ancash</c:v>
                  </c:pt>
                  <c:pt idx="10">
                    <c:v>SOA Huaura</c:v>
                  </c:pt>
                  <c:pt idx="11">
                    <c:v>SOA La Tinguiña - Ica</c:v>
                  </c:pt>
                  <c:pt idx="12">
                    <c:v>SOA Lima Este</c:v>
                  </c:pt>
                  <c:pt idx="13">
                    <c:v>SOA Lima Norte</c:v>
                  </c:pt>
                  <c:pt idx="14">
                    <c:v>SOA Loreto</c:v>
                  </c:pt>
                  <c:pt idx="15">
                    <c:v>SOA Madre de Dios</c:v>
                  </c:pt>
                  <c:pt idx="16">
                    <c:v>SOA Paucarpata - Arequipa</c:v>
                  </c:pt>
                  <c:pt idx="17">
                    <c:v>SOA Puno</c:v>
                  </c:pt>
                  <c:pt idx="18">
                    <c:v>SOA Rímac</c:v>
                  </c:pt>
                  <c:pt idx="19">
                    <c:v>SOA Santa</c:v>
                  </c:pt>
                  <c:pt idx="20">
                    <c:v>SOA Selva Central</c:v>
                  </c:pt>
                  <c:pt idx="21">
                    <c:v>SOA Sullana - Piura</c:v>
                  </c:pt>
                  <c:pt idx="22">
                    <c:v>SOA Trujillo - La Libertad</c:v>
                  </c:pt>
                  <c:pt idx="23">
                    <c:v>SOA Tumbes</c:v>
                  </c:pt>
                  <c:pt idx="24">
                    <c:v>SOA Ucayali - Pucallpa</c:v>
                  </c:pt>
                  <c:pt idx="25">
                    <c:v>SOA Ventanilla</c:v>
                  </c:pt>
                </c:lvl>
                <c:lvl>
                  <c:pt idx="0">
                    <c:v>18/04/2024</c:v>
                  </c:pt>
                </c:lvl>
              </c:multiLvlStrCache>
            </c:multiLvlStrRef>
          </c:cat>
          <c:val>
            <c:numRef>
              <c:f>Hoja2!$B$4:$B$31</c:f>
              <c:numCache>
                <c:formatCode>General</c:formatCode>
                <c:ptCount val="26"/>
                <c:pt idx="0">
                  <c:v>57</c:v>
                </c:pt>
                <c:pt idx="1">
                  <c:v>26</c:v>
                </c:pt>
                <c:pt idx="2">
                  <c:v>58</c:v>
                </c:pt>
                <c:pt idx="3">
                  <c:v>37</c:v>
                </c:pt>
                <c:pt idx="4">
                  <c:v>88</c:v>
                </c:pt>
                <c:pt idx="5">
                  <c:v>58</c:v>
                </c:pt>
                <c:pt idx="6">
                  <c:v>20</c:v>
                </c:pt>
                <c:pt idx="7">
                  <c:v>74</c:v>
                </c:pt>
                <c:pt idx="8">
                  <c:v>112</c:v>
                </c:pt>
                <c:pt idx="9">
                  <c:v>45</c:v>
                </c:pt>
                <c:pt idx="10">
                  <c:v>29</c:v>
                </c:pt>
                <c:pt idx="11">
                  <c:v>68</c:v>
                </c:pt>
                <c:pt idx="12">
                  <c:v>124</c:v>
                </c:pt>
                <c:pt idx="13">
                  <c:v>93</c:v>
                </c:pt>
                <c:pt idx="14">
                  <c:v>60</c:v>
                </c:pt>
                <c:pt idx="15">
                  <c:v>28</c:v>
                </c:pt>
                <c:pt idx="16">
                  <c:v>46</c:v>
                </c:pt>
                <c:pt idx="17">
                  <c:v>31</c:v>
                </c:pt>
                <c:pt idx="18">
                  <c:v>195</c:v>
                </c:pt>
                <c:pt idx="19">
                  <c:v>39</c:v>
                </c:pt>
                <c:pt idx="20">
                  <c:v>51</c:v>
                </c:pt>
                <c:pt idx="21">
                  <c:v>45</c:v>
                </c:pt>
                <c:pt idx="22">
                  <c:v>64</c:v>
                </c:pt>
                <c:pt idx="23">
                  <c:v>39</c:v>
                </c:pt>
                <c:pt idx="24">
                  <c:v>95</c:v>
                </c:pt>
                <c:pt idx="2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D-4FB3-9E14-87601768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15317856"/>
        <c:axId val="746501968"/>
      </c:barChart>
      <c:catAx>
        <c:axId val="1015317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6501968"/>
        <c:crosses val="autoZero"/>
        <c:auto val="1"/>
        <c:lblAlgn val="ctr"/>
        <c:lblOffset val="100"/>
        <c:noMultiLvlLbl val="0"/>
      </c:catAx>
      <c:valAx>
        <c:axId val="74650196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153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[ReporteDiario_v2.xlsx]Hoja2!SOA_VyM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AD2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CAD2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A3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A3E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Hoja2!$H$3</c:f>
              <c:strCache>
                <c:ptCount val="1"/>
                <c:pt idx="0">
                  <c:v>Varones</c:v>
                </c:pt>
              </c:strCache>
            </c:strRef>
          </c:tx>
          <c:spPr>
            <a:solidFill>
              <a:srgbClr val="CAD2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CAD2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Hoja2!$G$4:$G$6</c:f>
              <c:multiLvlStrCache>
                <c:ptCount val="1"/>
                <c:lvl>
                  <c:pt idx="0">
                    <c:v>SOA Rímac</c:v>
                  </c:pt>
                </c:lvl>
                <c:lvl>
                  <c:pt idx="0">
                    <c:v>18/04/2024</c:v>
                  </c:pt>
                </c:lvl>
              </c:multiLvlStrCache>
            </c:multiLvlStrRef>
          </c:cat>
          <c:val>
            <c:numRef>
              <c:f>Hoja2!$H$4:$H$6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A-4EC0-85DE-A3F9D73B846F}"/>
            </c:ext>
          </c:extLst>
        </c:ser>
        <c:ser>
          <c:idx val="1"/>
          <c:order val="1"/>
          <c:tx>
            <c:strRef>
              <c:f>Hoja2!$I$3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00A3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A3E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Hoja2!$G$4:$G$6</c:f>
              <c:multiLvlStrCache>
                <c:ptCount val="1"/>
                <c:lvl>
                  <c:pt idx="0">
                    <c:v>SOA Rímac</c:v>
                  </c:pt>
                </c:lvl>
                <c:lvl>
                  <c:pt idx="0">
                    <c:v>18/04/2024</c:v>
                  </c:pt>
                </c:lvl>
              </c:multiLvlStrCache>
            </c:multiLvlStrRef>
          </c:cat>
          <c:val>
            <c:numRef>
              <c:f>Hoja2!$I$4:$I$6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A-4EC0-85DE-A3F9D73B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817819855"/>
        <c:axId val="115233167"/>
      </c:barChart>
      <c:catAx>
        <c:axId val="8178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5233167"/>
        <c:crosses val="autoZero"/>
        <c:auto val="1"/>
        <c:lblAlgn val="ctr"/>
        <c:lblOffset val="100"/>
        <c:noMultiLvlLbl val="0"/>
      </c:catAx>
      <c:valAx>
        <c:axId val="1152331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78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AD2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8-4FCA-A6E4-C3711CBA5CF3}"/>
              </c:ext>
            </c:extLst>
          </c:dPt>
          <c:dPt>
            <c:idx val="1"/>
            <c:bubble3D val="0"/>
            <c:spPr>
              <a:solidFill>
                <a:srgbClr val="00A3E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A8-4FCA-A6E4-C3711CBA5CF3}"/>
              </c:ext>
            </c:extLst>
          </c:dPt>
          <c:dLbls>
            <c:dLbl>
              <c:idx val="0"/>
              <c:layout>
                <c:manualLayout>
                  <c:x val="0.12517578614775063"/>
                  <c:y val="-0.102472209356183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046948356807512"/>
                      <c:h val="0.289507246376811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AA8-4FCA-A6E4-C3711CBA5CF3}"/>
                </c:ext>
              </c:extLst>
            </c:dLbl>
            <c:dLbl>
              <c:idx val="1"/>
              <c:layout>
                <c:manualLayout>
                  <c:x val="-5.6337658496913322E-2"/>
                  <c:y val="0.104347826086956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169014084507038"/>
                      <c:h val="0.289507246376811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AA8-4FCA-A6E4-C3711CBA5C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Varones</c:v>
              </c:pt>
              <c:pt idx="1">
                <c:v>Mujeres</c:v>
              </c:pt>
            </c:strLit>
          </c:cat>
          <c:val>
            <c:numRef>
              <c:f>(Dashboard_SOA!$F$11,Dashboard_SOA!$G$11)</c:f>
              <c:numCache>
                <c:formatCode>0.0%</c:formatCode>
                <c:ptCount val="2"/>
                <c:pt idx="0">
                  <c:v>0.91625000000000001</c:v>
                </c:pt>
                <c:pt idx="1">
                  <c:v>8.3750000000000005E-2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8-4FCA-A6E4-C3711CBA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7.xml"/><Relationship Id="rId7" Type="http://schemas.openxmlformats.org/officeDocument/2006/relationships/image" Target="../media/image5.sv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image" Target="../media/image4.png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152400</xdr:rowOff>
    </xdr:from>
    <xdr:to>
      <xdr:col>4</xdr:col>
      <xdr:colOff>676275</xdr:colOff>
      <xdr:row>5</xdr:row>
      <xdr:rowOff>26625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855AC846-9F53-4214-B780-7F0539074504}"/>
            </a:ext>
          </a:extLst>
        </xdr:cNvPr>
        <xdr:cNvSpPr/>
      </xdr:nvSpPr>
      <xdr:spPr>
        <a:xfrm>
          <a:off x="190500" y="1009650"/>
          <a:ext cx="3533775" cy="360000"/>
        </a:xfrm>
        <a:prstGeom prst="roundRect">
          <a:avLst/>
        </a:prstGeom>
        <a:solidFill>
          <a:srgbClr val="00A3E2"/>
        </a:solidFill>
        <a:ln w="28575">
          <a:solidFill>
            <a:srgbClr val="00A3E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PE" sz="1400" b="1">
              <a:solidFill>
                <a:schemeClr val="bg1"/>
              </a:solidFill>
            </a:rPr>
            <a:t>POBLACIÓN TOTAL:</a:t>
          </a:r>
        </a:p>
      </xdr:txBody>
    </xdr:sp>
    <xdr:clientData/>
  </xdr:twoCellAnchor>
  <xdr:twoCellAnchor>
    <xdr:from>
      <xdr:col>0</xdr:col>
      <xdr:colOff>38099</xdr:colOff>
      <xdr:row>0</xdr:row>
      <xdr:rowOff>38100</xdr:rowOff>
    </xdr:from>
    <xdr:to>
      <xdr:col>17</xdr:col>
      <xdr:colOff>104774</xdr:colOff>
      <xdr:row>25</xdr:row>
      <xdr:rowOff>28875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50361C4-9C35-404E-BD38-2DD65C1AD210}"/>
            </a:ext>
          </a:extLst>
        </xdr:cNvPr>
        <xdr:cNvSpPr/>
      </xdr:nvSpPr>
      <xdr:spPr>
        <a:xfrm>
          <a:off x="38099" y="38100"/>
          <a:ext cx="12573000" cy="5220000"/>
        </a:xfrm>
        <a:prstGeom prst="roundRect">
          <a:avLst>
            <a:gd name="adj" fmla="val 6084"/>
          </a:avLst>
        </a:prstGeom>
        <a:noFill/>
        <a:ln w="38100">
          <a:solidFill>
            <a:srgbClr val="00A3E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76200</xdr:colOff>
      <xdr:row>5</xdr:row>
      <xdr:rowOff>123825</xdr:rowOff>
    </xdr:from>
    <xdr:to>
      <xdr:col>5</xdr:col>
      <xdr:colOff>742950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4DB00-9D92-43A8-B425-68BE40ED0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16</xdr:row>
      <xdr:rowOff>152399</xdr:rowOff>
    </xdr:from>
    <xdr:to>
      <xdr:col>5</xdr:col>
      <xdr:colOff>628650</xdr:colOff>
      <xdr:row>23</xdr:row>
      <xdr:rowOff>182699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Fecha 1">
              <a:extLst>
                <a:ext uri="{FF2B5EF4-FFF2-40B4-BE49-F238E27FC236}">
                  <a16:creationId xmlns:a16="http://schemas.microsoft.com/office/drawing/2014/main" id="{AE4F1A10-92DA-4412-A4E9-992F2C1AA3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3667124"/>
              <a:ext cx="4257675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8</xdr:col>
      <xdr:colOff>561975</xdr:colOff>
      <xdr:row>7</xdr:row>
      <xdr:rowOff>28575</xdr:rowOff>
    </xdr:from>
    <xdr:to>
      <xdr:col>12</xdr:col>
      <xdr:colOff>33975</xdr:colOff>
      <xdr:row>15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56C48B-563C-470D-9307-2FF382CCE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209550</xdr:colOff>
      <xdr:row>6</xdr:row>
      <xdr:rowOff>9526</xdr:rowOff>
    </xdr:from>
    <xdr:to>
      <xdr:col>8</xdr:col>
      <xdr:colOff>514350</xdr:colOff>
      <xdr:row>20</xdr:row>
      <xdr:rowOff>190501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JDR">
              <a:extLst>
                <a:ext uri="{FF2B5EF4-FFF2-40B4-BE49-F238E27FC236}">
                  <a16:creationId xmlns:a16="http://schemas.microsoft.com/office/drawing/2014/main" id="{30356E43-7690-4932-B5A4-863AB5606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JD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0" y="1543051"/>
              <a:ext cx="1828800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238126</xdr:colOff>
      <xdr:row>0</xdr:row>
      <xdr:rowOff>142876</xdr:rowOff>
    </xdr:from>
    <xdr:to>
      <xdr:col>2</xdr:col>
      <xdr:colOff>364982</xdr:colOff>
      <xdr:row>2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F52DA1D-5D6D-4C5F-82CD-B281CD78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6" y="142876"/>
          <a:ext cx="1650856" cy="685799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0</xdr:row>
      <xdr:rowOff>171450</xdr:rowOff>
    </xdr:from>
    <xdr:to>
      <xdr:col>16</xdr:col>
      <xdr:colOff>647700</xdr:colOff>
      <xdr:row>2</xdr:row>
      <xdr:rowOff>104775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EFAA1DD3-17E5-41EA-954A-0D7ADAA15D3E}"/>
            </a:ext>
          </a:extLst>
        </xdr:cNvPr>
        <xdr:cNvSpPr/>
      </xdr:nvSpPr>
      <xdr:spPr>
        <a:xfrm>
          <a:off x="1962150" y="171450"/>
          <a:ext cx="10877550" cy="600075"/>
        </a:xfrm>
        <a:prstGeom prst="roundRect">
          <a:avLst/>
        </a:prstGeom>
        <a:solidFill>
          <a:srgbClr val="00A3E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PE" sz="1800" b="1">
              <a:solidFill>
                <a:schemeClr val="bg1"/>
              </a:solidFill>
            </a:rPr>
            <a:t>REPORTE</a:t>
          </a:r>
          <a:r>
            <a:rPr lang="es-PE" sz="1800" b="1" baseline="0">
              <a:solidFill>
                <a:schemeClr val="bg1"/>
              </a:solidFill>
            </a:rPr>
            <a:t> DIARIO DE POBLACIÓN EN LOS CENTROS JUVENILES DE DIAGNÓSTICO Y REHABILITACIÓN</a:t>
          </a:r>
          <a:endParaRPr lang="es-PE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28575</xdr:rowOff>
    </xdr:from>
    <xdr:to>
      <xdr:col>6</xdr:col>
      <xdr:colOff>9525</xdr:colOff>
      <xdr:row>25</xdr:row>
      <xdr:rowOff>28575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FDC84823-A4BF-4D9E-9E34-76034982F0F7}"/>
            </a:ext>
          </a:extLst>
        </xdr:cNvPr>
        <xdr:cNvCxnSpPr/>
      </xdr:nvCxnSpPr>
      <xdr:spPr>
        <a:xfrm>
          <a:off x="4581525" y="885825"/>
          <a:ext cx="0" cy="4371975"/>
        </a:xfrm>
        <a:prstGeom prst="line">
          <a:avLst/>
        </a:prstGeom>
        <a:ln w="57150">
          <a:solidFill>
            <a:srgbClr val="00A3E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3</xdr:row>
      <xdr:rowOff>152400</xdr:rowOff>
    </xdr:from>
    <xdr:to>
      <xdr:col>16</xdr:col>
      <xdr:colOff>609600</xdr:colOff>
      <xdr:row>5</xdr:row>
      <xdr:rowOff>26625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CFE034A4-8B3F-40D3-BF85-8B1B54C5FC92}"/>
            </a:ext>
          </a:extLst>
        </xdr:cNvPr>
        <xdr:cNvSpPr/>
      </xdr:nvSpPr>
      <xdr:spPr>
        <a:xfrm>
          <a:off x="4781550" y="1009650"/>
          <a:ext cx="7572375" cy="360000"/>
        </a:xfrm>
        <a:prstGeom prst="roundRect">
          <a:avLst/>
        </a:prstGeom>
        <a:solidFill>
          <a:srgbClr val="00A3E2"/>
        </a:solidFill>
        <a:ln w="28575">
          <a:solidFill>
            <a:srgbClr val="00A3E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PE" sz="1200" b="1">
              <a:solidFill>
                <a:schemeClr val="bg1"/>
              </a:solidFill>
            </a:rPr>
            <a:t>CARACTERÍSTICAS DE LA POBLACIÓN POR CENTRO JUVENIL DE</a:t>
          </a:r>
          <a:r>
            <a:rPr lang="es-PE" sz="1200" b="1" baseline="0">
              <a:solidFill>
                <a:schemeClr val="bg1"/>
              </a:solidFill>
            </a:rPr>
            <a:t> DIAGNÓSTICO Y REHABILITACIÓN:</a:t>
          </a:r>
          <a:endParaRPr lang="es-PE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209550</xdr:colOff>
      <xdr:row>21</xdr:row>
      <xdr:rowOff>66675</xdr:rowOff>
    </xdr:from>
    <xdr:to>
      <xdr:col>8</xdr:col>
      <xdr:colOff>523875</xdr:colOff>
      <xdr:row>24</xdr:row>
      <xdr:rowOff>142875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DB521803-B8B4-479C-8B20-F9F69939E045}"/>
            </a:ext>
          </a:extLst>
        </xdr:cNvPr>
        <xdr:cNvSpPr/>
      </xdr:nvSpPr>
      <xdr:spPr>
        <a:xfrm>
          <a:off x="4781550" y="4533900"/>
          <a:ext cx="1838325" cy="647700"/>
        </a:xfrm>
        <a:prstGeom prst="roundRect">
          <a:avLst/>
        </a:prstGeom>
        <a:solidFill>
          <a:srgbClr val="00A3E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s-PE" sz="900" b="1">
              <a:solidFill>
                <a:schemeClr val="bg1"/>
              </a:solidFill>
            </a:rPr>
            <a:t>Selecciona</a:t>
          </a:r>
          <a:r>
            <a:rPr lang="es-PE" sz="900" b="1" baseline="0">
              <a:solidFill>
                <a:schemeClr val="bg1"/>
              </a:solidFill>
            </a:rPr>
            <a:t> un centro juvenil para ver sus características: situación juridica, mayores y menores de edad y capacidad de albergue.</a:t>
          </a:r>
          <a:endParaRPr lang="es-PE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1047750</xdr:colOff>
      <xdr:row>7</xdr:row>
      <xdr:rowOff>28575</xdr:rowOff>
    </xdr:from>
    <xdr:to>
      <xdr:col>16</xdr:col>
      <xdr:colOff>624525</xdr:colOff>
      <xdr:row>15</xdr:row>
      <xdr:rowOff>152400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30193C0-4CE1-4421-A736-EC793CE62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3</xdr:row>
      <xdr:rowOff>47625</xdr:rowOff>
    </xdr:from>
    <xdr:to>
      <xdr:col>17</xdr:col>
      <xdr:colOff>114300</xdr:colOff>
      <xdr:row>3</xdr:row>
      <xdr:rowOff>47625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7700558E-95C5-48B5-81C8-8DEA4A9A67C4}"/>
            </a:ext>
          </a:extLst>
        </xdr:cNvPr>
        <xdr:cNvCxnSpPr/>
      </xdr:nvCxnSpPr>
      <xdr:spPr>
        <a:xfrm>
          <a:off x="28575" y="904875"/>
          <a:ext cx="13039725" cy="0"/>
        </a:xfrm>
        <a:prstGeom prst="line">
          <a:avLst/>
        </a:prstGeom>
        <a:ln w="57150">
          <a:solidFill>
            <a:srgbClr val="00A3E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57150</xdr:rowOff>
    </xdr:from>
    <xdr:to>
      <xdr:col>9</xdr:col>
      <xdr:colOff>95250</xdr:colOff>
      <xdr:row>14</xdr:row>
      <xdr:rowOff>9525</xdr:rowOff>
    </xdr:to>
    <xdr:sp macro="" textlink="">
      <xdr:nvSpPr>
        <xdr:cNvPr id="21" name="Rectángulo: una sola esquina cortada 20">
          <a:extLst>
            <a:ext uri="{FF2B5EF4-FFF2-40B4-BE49-F238E27FC236}">
              <a16:creationId xmlns:a16="http://schemas.microsoft.com/office/drawing/2014/main" id="{9C88B62A-F82F-4A3B-BB6B-D4747C263AE0}"/>
            </a:ext>
          </a:extLst>
        </xdr:cNvPr>
        <xdr:cNvSpPr/>
      </xdr:nvSpPr>
      <xdr:spPr>
        <a:xfrm>
          <a:off x="6772275" y="1781175"/>
          <a:ext cx="180975" cy="1362075"/>
        </a:xfrm>
        <a:prstGeom prst="snip1Rect">
          <a:avLst/>
        </a:prstGeom>
        <a:solidFill>
          <a:srgbClr val="00A3E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1"/>
        <a:lstStyle/>
        <a:p>
          <a:pPr algn="ctr"/>
          <a:r>
            <a:rPr lang="es-PE" sz="1000" b="1"/>
            <a:t>SITUACIÓN JURÍDICA</a:t>
          </a:r>
        </a:p>
      </xdr:txBody>
    </xdr:sp>
    <xdr:clientData/>
  </xdr:twoCellAnchor>
  <xdr:twoCellAnchor>
    <xdr:from>
      <xdr:col>16</xdr:col>
      <xdr:colOff>476250</xdr:colOff>
      <xdr:row>7</xdr:row>
      <xdr:rowOff>57150</xdr:rowOff>
    </xdr:from>
    <xdr:to>
      <xdr:col>16</xdr:col>
      <xdr:colOff>657225</xdr:colOff>
      <xdr:row>14</xdr:row>
      <xdr:rowOff>9525</xdr:rowOff>
    </xdr:to>
    <xdr:sp macro="" textlink="">
      <xdr:nvSpPr>
        <xdr:cNvPr id="22" name="Rectángulo: una sola esquina cortada 21">
          <a:extLst>
            <a:ext uri="{FF2B5EF4-FFF2-40B4-BE49-F238E27FC236}">
              <a16:creationId xmlns:a16="http://schemas.microsoft.com/office/drawing/2014/main" id="{D375CC20-A667-4BBC-8F30-F1238C9C2A17}"/>
            </a:ext>
          </a:extLst>
        </xdr:cNvPr>
        <xdr:cNvSpPr/>
      </xdr:nvSpPr>
      <xdr:spPr>
        <a:xfrm>
          <a:off x="12220575" y="1781175"/>
          <a:ext cx="180975" cy="1362075"/>
        </a:xfrm>
        <a:prstGeom prst="snip1Rect">
          <a:avLst/>
        </a:prstGeom>
        <a:solidFill>
          <a:srgbClr val="00A3E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1"/>
        <a:lstStyle/>
        <a:p>
          <a:pPr algn="ctr"/>
          <a:r>
            <a:rPr lang="es-PE" sz="1000" b="1"/>
            <a:t>CONDICIÓN</a:t>
          </a:r>
          <a:r>
            <a:rPr lang="es-PE" sz="1000" b="1" baseline="0"/>
            <a:t> ETARIA</a:t>
          </a:r>
          <a:endParaRPr lang="es-PE" sz="1000" b="1"/>
        </a:p>
      </xdr:txBody>
    </xdr:sp>
    <xdr:clientData/>
  </xdr:twoCellAnchor>
  <xdr:twoCellAnchor>
    <xdr:from>
      <xdr:col>8</xdr:col>
      <xdr:colOff>561975</xdr:colOff>
      <xdr:row>9</xdr:row>
      <xdr:rowOff>85724</xdr:rowOff>
    </xdr:from>
    <xdr:to>
      <xdr:col>12</xdr:col>
      <xdr:colOff>33975</xdr:colOff>
      <xdr:row>14</xdr:row>
      <xdr:rowOff>57149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5AD0C54-099A-44ED-BE93-F68261DDE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695325</xdr:colOff>
      <xdr:row>18</xdr:row>
      <xdr:rowOff>104775</xdr:rowOff>
    </xdr:from>
    <xdr:to>
      <xdr:col>15</xdr:col>
      <xdr:colOff>19050</xdr:colOff>
      <xdr:row>19</xdr:row>
      <xdr:rowOff>161925</xdr:rowOff>
    </xdr:to>
    <xdr:sp macro="" textlink="">
      <xdr:nvSpPr>
        <xdr:cNvPr id="26" name="Rectángulo: una sola esquina cortada 25">
          <a:extLst>
            <a:ext uri="{FF2B5EF4-FFF2-40B4-BE49-F238E27FC236}">
              <a16:creationId xmlns:a16="http://schemas.microsoft.com/office/drawing/2014/main" id="{B1047557-C49A-4A90-B56C-12CA38181D82}"/>
            </a:ext>
          </a:extLst>
        </xdr:cNvPr>
        <xdr:cNvSpPr/>
      </xdr:nvSpPr>
      <xdr:spPr>
        <a:xfrm>
          <a:off x="9077325" y="4105275"/>
          <a:ext cx="2276475" cy="247650"/>
        </a:xfrm>
        <a:prstGeom prst="snip1Rect">
          <a:avLst/>
        </a:prstGeom>
        <a:solidFill>
          <a:srgbClr val="CAD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s-PE" sz="1100" b="1">
              <a:solidFill>
                <a:sysClr val="windowText" lastClr="000000"/>
              </a:solidFill>
            </a:rPr>
            <a:t>Capacidad</a:t>
          </a:r>
          <a:r>
            <a:rPr lang="es-PE" sz="1100" b="1" baseline="0">
              <a:solidFill>
                <a:sysClr val="windowText" lastClr="000000"/>
              </a:solidFill>
            </a:rPr>
            <a:t> instalada:</a:t>
          </a:r>
          <a:endParaRPr lang="es-PE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133350</xdr:colOff>
      <xdr:row>18</xdr:row>
      <xdr:rowOff>114301</xdr:rowOff>
    </xdr:from>
    <xdr:to>
      <xdr:col>17</xdr:col>
      <xdr:colOff>114300</xdr:colOff>
      <xdr:row>24</xdr:row>
      <xdr:rowOff>95250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C1115EAF-5961-44C8-8C76-159A17C6E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342900</xdr:colOff>
      <xdr:row>18</xdr:row>
      <xdr:rowOff>85725</xdr:rowOff>
    </xdr:from>
    <xdr:to>
      <xdr:col>11</xdr:col>
      <xdr:colOff>361950</xdr:colOff>
      <xdr:row>19</xdr:row>
      <xdr:rowOff>142875</xdr:rowOff>
    </xdr:to>
    <xdr:sp macro="" textlink="">
      <xdr:nvSpPr>
        <xdr:cNvPr id="24" name="Rectángulo: una sola esquina cortada 23">
          <a:extLst>
            <a:ext uri="{FF2B5EF4-FFF2-40B4-BE49-F238E27FC236}">
              <a16:creationId xmlns:a16="http://schemas.microsoft.com/office/drawing/2014/main" id="{F44E59AB-E221-4E81-9893-D58C685B20D1}"/>
            </a:ext>
          </a:extLst>
        </xdr:cNvPr>
        <xdr:cNvSpPr/>
      </xdr:nvSpPr>
      <xdr:spPr>
        <a:xfrm>
          <a:off x="7200900" y="4086225"/>
          <a:ext cx="1543050" cy="247650"/>
        </a:xfrm>
        <a:prstGeom prst="snip1Rect">
          <a:avLst/>
        </a:prstGeom>
        <a:solidFill>
          <a:srgbClr val="CAD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s-PE" sz="1100" b="1">
              <a:solidFill>
                <a:sysClr val="windowText" lastClr="000000"/>
              </a:solidFill>
            </a:rPr>
            <a:t>Capacidad de albergue:</a:t>
          </a:r>
        </a:p>
      </xdr:txBody>
    </xdr:sp>
    <xdr:clientData/>
  </xdr:twoCellAnchor>
  <xdr:twoCellAnchor>
    <xdr:from>
      <xdr:col>9</xdr:col>
      <xdr:colOff>142875</xdr:colOff>
      <xdr:row>17</xdr:row>
      <xdr:rowOff>85725</xdr:rowOff>
    </xdr:from>
    <xdr:to>
      <xdr:col>15</xdr:col>
      <xdr:colOff>228600</xdr:colOff>
      <xdr:row>23</xdr:row>
      <xdr:rowOff>47625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F15AADC4-3229-48BD-84B9-B7189E5D6DD7}"/>
            </a:ext>
          </a:extLst>
        </xdr:cNvPr>
        <xdr:cNvSpPr/>
      </xdr:nvSpPr>
      <xdr:spPr>
        <a:xfrm>
          <a:off x="7000875" y="3895725"/>
          <a:ext cx="4562475" cy="1181100"/>
        </a:xfrm>
        <a:prstGeom prst="rect">
          <a:avLst/>
        </a:prstGeom>
        <a:noFill/>
        <a:ln w="28575">
          <a:solidFill>
            <a:srgbClr val="CAD2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3</xdr:row>
      <xdr:rowOff>95250</xdr:rowOff>
    </xdr:from>
    <xdr:to>
      <xdr:col>7</xdr:col>
      <xdr:colOff>238126</xdr:colOff>
      <xdr:row>24</xdr:row>
      <xdr:rowOff>161925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F372D16-01EC-4871-886A-433B0CA797C0}"/>
            </a:ext>
          </a:extLst>
        </xdr:cNvPr>
        <xdr:cNvCxnSpPr/>
      </xdr:nvCxnSpPr>
      <xdr:spPr>
        <a:xfrm>
          <a:off x="5572126" y="714375"/>
          <a:ext cx="0" cy="4486275"/>
        </a:xfrm>
        <a:prstGeom prst="line">
          <a:avLst/>
        </a:prstGeom>
        <a:ln w="57150">
          <a:solidFill>
            <a:srgbClr val="CAD2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409575</xdr:colOff>
      <xdr:row>17</xdr:row>
      <xdr:rowOff>66675</xdr:rowOff>
    </xdr:from>
    <xdr:to>
      <xdr:col>16</xdr:col>
      <xdr:colOff>19049</xdr:colOff>
      <xdr:row>24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3">
              <a:extLst>
                <a:ext uri="{FF2B5EF4-FFF2-40B4-BE49-F238E27FC236}">
                  <a16:creationId xmlns:a16="http://schemas.microsoft.com/office/drawing/2014/main" id="{BD1D0A65-B629-442F-AB61-10E570E4AE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3771900"/>
              <a:ext cx="7705724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0</xdr:row>
      <xdr:rowOff>47625</xdr:rowOff>
    </xdr:from>
    <xdr:to>
      <xdr:col>16</xdr:col>
      <xdr:colOff>419100</xdr:colOff>
      <xdr:row>24</xdr:row>
      <xdr:rowOff>142875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21C07EAB-F2B6-476B-9B36-EF2BA6CF5A6A}"/>
            </a:ext>
          </a:extLst>
        </xdr:cNvPr>
        <xdr:cNvSpPr/>
      </xdr:nvSpPr>
      <xdr:spPr>
        <a:xfrm>
          <a:off x="38100" y="47625"/>
          <a:ext cx="12782550" cy="5210175"/>
        </a:xfrm>
        <a:prstGeom prst="roundRect">
          <a:avLst>
            <a:gd name="adj" fmla="val 6084"/>
          </a:avLst>
        </a:prstGeom>
        <a:noFill/>
        <a:ln w="38100">
          <a:solidFill>
            <a:srgbClr val="CAD2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171450</xdr:colOff>
      <xdr:row>3</xdr:row>
      <xdr:rowOff>152400</xdr:rowOff>
    </xdr:from>
    <xdr:to>
      <xdr:col>6</xdr:col>
      <xdr:colOff>381000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4D3A93-4D3D-4EA7-82B4-D1BDE5749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3</xdr:row>
      <xdr:rowOff>142875</xdr:rowOff>
    </xdr:from>
    <xdr:to>
      <xdr:col>7</xdr:col>
      <xdr:colOff>133350</xdr:colOff>
      <xdr:row>5</xdr:row>
      <xdr:rowOff>121875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3B26CA21-4123-4BEB-93A6-A3A69FFAD8A9}"/>
            </a:ext>
          </a:extLst>
        </xdr:cNvPr>
        <xdr:cNvSpPr/>
      </xdr:nvSpPr>
      <xdr:spPr>
        <a:xfrm>
          <a:off x="3600450" y="762000"/>
          <a:ext cx="1752600" cy="360000"/>
        </a:xfrm>
        <a:prstGeom prst="roundRect">
          <a:avLst/>
        </a:prstGeom>
        <a:solidFill>
          <a:srgbClr val="CAD200"/>
        </a:solidFill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PE" sz="1400" b="1">
              <a:solidFill>
                <a:schemeClr val="bg1"/>
              </a:solidFill>
            </a:rPr>
            <a:t>POBLACIÓN TOTAL:</a:t>
          </a:r>
        </a:p>
      </xdr:txBody>
    </xdr:sp>
    <xdr:clientData/>
  </xdr:twoCellAnchor>
  <xdr:twoCellAnchor editAs="oneCell">
    <xdr:from>
      <xdr:col>0</xdr:col>
      <xdr:colOff>247652</xdr:colOff>
      <xdr:row>0</xdr:row>
      <xdr:rowOff>209551</xdr:rowOff>
    </xdr:from>
    <xdr:to>
      <xdr:col>2</xdr:col>
      <xdr:colOff>374508</xdr:colOff>
      <xdr:row>4</xdr:row>
      <xdr:rowOff>85725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F612871-C279-4048-99B0-670473FD2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2" y="209551"/>
          <a:ext cx="1650856" cy="685799"/>
        </a:xfrm>
        <a:prstGeom prst="rect">
          <a:avLst/>
        </a:prstGeom>
      </xdr:spPr>
    </xdr:pic>
    <xdr:clientData/>
  </xdr:twoCellAnchor>
  <xdr:twoCellAnchor>
    <xdr:from>
      <xdr:col>2</xdr:col>
      <xdr:colOff>466726</xdr:colOff>
      <xdr:row>0</xdr:row>
      <xdr:rowOff>171450</xdr:rowOff>
    </xdr:from>
    <xdr:to>
      <xdr:col>16</xdr:col>
      <xdr:colOff>228601</xdr:colOff>
      <xdr:row>3</xdr:row>
      <xdr:rowOff>95250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563CD17C-E255-41A8-800D-F1E4FAC6910C}"/>
            </a:ext>
          </a:extLst>
        </xdr:cNvPr>
        <xdr:cNvSpPr/>
      </xdr:nvSpPr>
      <xdr:spPr>
        <a:xfrm>
          <a:off x="1990726" y="171450"/>
          <a:ext cx="10429875" cy="542925"/>
        </a:xfrm>
        <a:prstGeom prst="roundRect">
          <a:avLst/>
        </a:prstGeom>
        <a:solidFill>
          <a:srgbClr val="CAD2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PE" sz="1800" b="1">
              <a:solidFill>
                <a:schemeClr val="bg1"/>
              </a:solidFill>
            </a:rPr>
            <a:t>REPORTE</a:t>
          </a:r>
          <a:r>
            <a:rPr lang="es-PE" sz="1800" b="1" baseline="0">
              <a:solidFill>
                <a:schemeClr val="bg1"/>
              </a:solidFill>
            </a:rPr>
            <a:t> DIARIO DE POBLACIÓN EN LOS SERVICIOS DE ORIENTACIÓN AL ADOLESCENTE</a:t>
          </a:r>
          <a:endParaRPr lang="es-PE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381000</xdr:colOff>
      <xdr:row>4</xdr:row>
      <xdr:rowOff>9525</xdr:rowOff>
    </xdr:from>
    <xdr:to>
      <xdr:col>16</xdr:col>
      <xdr:colOff>161926</xdr:colOff>
      <xdr:row>6</xdr:row>
      <xdr:rowOff>93300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659462BD-D965-40DE-9431-3513B566DAB2}"/>
            </a:ext>
          </a:extLst>
        </xdr:cNvPr>
        <xdr:cNvSpPr/>
      </xdr:nvSpPr>
      <xdr:spPr>
        <a:xfrm>
          <a:off x="5715000" y="819150"/>
          <a:ext cx="6848476" cy="464775"/>
        </a:xfrm>
        <a:prstGeom prst="roundRect">
          <a:avLst/>
        </a:prstGeom>
        <a:solidFill>
          <a:srgbClr val="CAD200"/>
        </a:solidFill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PE" sz="1200" b="1">
              <a:solidFill>
                <a:schemeClr val="bg1"/>
              </a:solidFill>
            </a:rPr>
            <a:t>CARACTERÍSTICAS DE LA POBLACIÓN POR SERVICIO</a:t>
          </a:r>
          <a:r>
            <a:rPr lang="es-PE" sz="1200" b="1" baseline="0">
              <a:solidFill>
                <a:schemeClr val="bg1"/>
              </a:solidFill>
            </a:rPr>
            <a:t> DE ORIENTACIÓN AL ADOLESCENTE:</a:t>
          </a:r>
          <a:endParaRPr lang="es-PE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419099</xdr:colOff>
      <xdr:row>6</xdr:row>
      <xdr:rowOff>190500</xdr:rowOff>
    </xdr:from>
    <xdr:to>
      <xdr:col>10</xdr:col>
      <xdr:colOff>866775</xdr:colOff>
      <xdr:row>17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OA">
              <a:extLst>
                <a:ext uri="{FF2B5EF4-FFF2-40B4-BE49-F238E27FC236}">
                  <a16:creationId xmlns:a16="http://schemas.microsoft.com/office/drawing/2014/main" id="{69629D9E-FAD0-4A51-A6F1-3D96FA1630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O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799" y="1381125"/>
              <a:ext cx="2733676" cy="241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371475</xdr:colOff>
      <xdr:row>9</xdr:row>
      <xdr:rowOff>114301</xdr:rowOff>
    </xdr:from>
    <xdr:to>
      <xdr:col>16</xdr:col>
      <xdr:colOff>133350</xdr:colOff>
      <xdr:row>16</xdr:row>
      <xdr:rowOff>142875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2A4FBBB-5B59-4D94-B832-B3FA45872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428626</xdr:colOff>
      <xdr:row>11</xdr:row>
      <xdr:rowOff>142875</xdr:rowOff>
    </xdr:from>
    <xdr:to>
      <xdr:col>13</xdr:col>
      <xdr:colOff>333375</xdr:colOff>
      <xdr:row>13</xdr:row>
      <xdr:rowOff>114299</xdr:rowOff>
    </xdr:to>
    <xdr:pic>
      <xdr:nvPicPr>
        <xdr:cNvPr id="17" name="Gráfico 16" descr="Hombre">
          <a:extLst>
            <a:ext uri="{FF2B5EF4-FFF2-40B4-BE49-F238E27FC236}">
              <a16:creationId xmlns:a16="http://schemas.microsoft.com/office/drawing/2014/main" id="{C081091E-9898-4F70-8096-6E5B702BC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667876" y="2438400"/>
          <a:ext cx="666749" cy="666749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11</xdr:row>
      <xdr:rowOff>200023</xdr:rowOff>
    </xdr:from>
    <xdr:to>
      <xdr:col>16</xdr:col>
      <xdr:colOff>28576</xdr:colOff>
      <xdr:row>13</xdr:row>
      <xdr:rowOff>114299</xdr:rowOff>
    </xdr:to>
    <xdr:pic>
      <xdr:nvPicPr>
        <xdr:cNvPr id="19" name="Gráfico 18" descr="Mujer">
          <a:extLst>
            <a:ext uri="{FF2B5EF4-FFF2-40B4-BE49-F238E27FC236}">
              <a16:creationId xmlns:a16="http://schemas.microsoft.com/office/drawing/2014/main" id="{E4B33DE1-E01B-432E-9516-1F2284E86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706225" y="2495548"/>
          <a:ext cx="609601" cy="609601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104777</xdr:colOff>
      <xdr:row>9</xdr:row>
      <xdr:rowOff>219076</xdr:rowOff>
    </xdr:from>
    <xdr:to>
      <xdr:col>5</xdr:col>
      <xdr:colOff>581027</xdr:colOff>
      <xdr:row>11</xdr:row>
      <xdr:rowOff>266701</xdr:rowOff>
    </xdr:to>
    <xdr:pic>
      <xdr:nvPicPr>
        <xdr:cNvPr id="15" name="Gráfico 14" descr="Hombre">
          <a:extLst>
            <a:ext uri="{FF2B5EF4-FFF2-40B4-BE49-F238E27FC236}">
              <a16:creationId xmlns:a16="http://schemas.microsoft.com/office/drawing/2014/main" id="{B2FFD45F-2B7A-45B0-864E-642CA94F8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914777" y="2466976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133351</xdr:colOff>
      <xdr:row>9</xdr:row>
      <xdr:rowOff>257174</xdr:rowOff>
    </xdr:from>
    <xdr:to>
      <xdr:col>6</xdr:col>
      <xdr:colOff>609602</xdr:colOff>
      <xdr:row>11</xdr:row>
      <xdr:rowOff>285750</xdr:rowOff>
    </xdr:to>
    <xdr:pic>
      <xdr:nvPicPr>
        <xdr:cNvPr id="16" name="Gráfico 15" descr="Mujer">
          <a:extLst>
            <a:ext uri="{FF2B5EF4-FFF2-40B4-BE49-F238E27FC236}">
              <a16:creationId xmlns:a16="http://schemas.microsoft.com/office/drawing/2014/main" id="{CB68F290-475D-446C-9256-7D701274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591051" y="2505074"/>
          <a:ext cx="476251" cy="476251"/>
        </a:xfrm>
        <a:prstGeom prst="rect">
          <a:avLst/>
        </a:prstGeom>
      </xdr:spPr>
    </xdr:pic>
    <xdr:clientData/>
  </xdr:twoCellAnchor>
  <xdr:twoCellAnchor>
    <xdr:from>
      <xdr:col>4</xdr:col>
      <xdr:colOff>714374</xdr:colOff>
      <xdr:row>11</xdr:row>
      <xdr:rowOff>19050</xdr:rowOff>
    </xdr:from>
    <xdr:to>
      <xdr:col>7</xdr:col>
      <xdr:colOff>38099</xdr:colOff>
      <xdr:row>16</xdr:row>
      <xdr:rowOff>47625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4E188DB-5CDA-4E60-8EAC-9920B356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" refreshedDate="45400.636058449076" backgroundQuery="1" createdVersion="7" refreshedVersion="8" minRefreshableVersion="3" recordCount="0" supportSubquery="1" supportAdvancedDrill="1" xr:uid="{61950AA8-8545-4BF3-9975-FD7B1E830FE6}">
  <cacheSource type="external" connectionId="1"/>
  <cacheFields count="4">
    <cacheField name="[ReporteDiario_SOA].[Fecha].[Fecha]" caption="Fecha" numFmtId="0" hierarchy="14" level="1">
      <sharedItems containsSemiMixedTypes="0" containsNonDate="0" containsDate="1" containsString="0" minDate="2024-04-18T00:00:00" maxDate="2024-04-19T00:00:00" count="1">
        <d v="2024-04-18T00:00:00"/>
      </sharedItems>
    </cacheField>
    <cacheField name="[ReporteDiario_SOA].[SOA].[SOA]" caption="SOA" numFmtId="0" hierarchy="13" level="1">
      <sharedItems count="26">
        <s v="SOA Ayacucho"/>
        <s v="SOA Callao"/>
        <s v="SOA Cañete"/>
        <s v="SOA Cerro Colorado - Arequipa"/>
        <s v="SOA Chiclayo - Lambayeque"/>
        <s v="SOA Cusco"/>
        <s v="SOA Huancavelica"/>
        <s v="SOA Huancayo - Junín"/>
        <s v="SOA Huánuco"/>
        <s v="SOA Huaraz - Ancash"/>
        <s v="SOA Huaura"/>
        <s v="SOA La Tinguiña - Ica"/>
        <s v="SOA Lima Este"/>
        <s v="SOA Lima Norte"/>
        <s v="SOA Loreto"/>
        <s v="SOA Madre de Dios"/>
        <s v="SOA Paucarpata - Arequipa"/>
        <s v="SOA Puno"/>
        <s v="SOA Rímac"/>
        <s v="SOA Santa"/>
        <s v="SOA Selva Central"/>
        <s v="SOA Sullana - Piura"/>
        <s v="SOA Trujillo - La Libertad"/>
        <s v="SOA Tumbes"/>
        <s v="SOA Ucayali - Pucallpa"/>
        <s v="SOA Ventanilla"/>
      </sharedItems>
    </cacheField>
    <cacheField name="[Measures].[Suma de Población 2]" caption="Suma de Población 2" numFmtId="0" hierarchy="28" level="32767"/>
    <cacheField name="[ReporteDiario].[Fecha].[Fecha]" caption="Fecha" numFmtId="0" hierarchy="1" level="1">
      <sharedItems containsSemiMixedTypes="0" containsNonDate="0" containsString="0"/>
    </cacheField>
  </cacheFields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0" memberValueDatatype="130" unbalanced="0"/>
    <cacheHierarchy uniqueName="[ReporteDiario].[Fecha]" caption="Fecha" attribute="1" time="1" defaultMemberUniqueName="[ReporteDiario].[Fecha].[All]" allUniqueName="[ReporteDiario].[Fecha].[All]" dimensionUniqueName="[ReporteDiario]" displayFolder="" count="2" memberValueDatatype="7" unbalanced="0">
      <fieldsUsage count="2">
        <fieldUsage x="-1"/>
        <fieldUsage x="3"/>
      </fieldsUsage>
    </cacheHierarchy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2" memberValueDatatype="130" unbalanced="0">
      <fieldsUsage count="2">
        <fieldUsage x="-1"/>
        <fieldUsage x="1"/>
      </fieldsUsage>
    </cacheHierarchy>
    <cacheHierarchy uniqueName="[ReporteDiario_SOA].[Fecha]" caption="Fecha" attribute="1" time="1" defaultMemberUniqueName="[ReporteDiario_SOA].[Fecha].[All]" allUniqueName="[ReporteDiario_SOA].[Fecha].[All]" dimensionUniqueName="[ReporteDiario_SOA]" displayFolder="" count="2" memberValueDatatype="7" unbalanced="0">
      <fieldsUsage count="2">
        <fieldUsage x="-1"/>
        <fieldUsage x="0"/>
      </fieldsUsage>
    </cacheHierarchy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ReporteDiario" uniqueName="[ReporteDiario]" caption="ReporteDiario"/>
    <dimension name="ReporteDiario_SOA" uniqueName="[ReporteDiario_SOA]" caption="ReporteDiario_SOA"/>
  </dimensions>
  <measureGroups count="2">
    <measureGroup name="ReporteDiario" caption="ReporteDiario"/>
    <measureGroup name="ReporteDiario_SOA" caption="ReporteDiario_SO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 ROSA CAPARACHIN PUENTE" refreshedDate="45400.466214236112" backgroundQuery="1" createdVersion="3" refreshedVersion="7" minRefreshableVersion="3" recordCount="0" supportSubquery="1" supportAdvancedDrill="1" xr:uid="{C66EAB96-F1AD-41CC-BE14-CE905845CD4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2" memberValueDatatype="130" unbalanced="0"/>
    <cacheHierarchy uniqueName="[ReporteDiario].[Fecha]" caption="Fecha" attribute="1" time="1" defaultMemberUniqueName="[ReporteDiario].[Fecha].[All]" allUniqueName="[ReporteDiario].[Fecha].[All]" dimensionUniqueName="[ReporteDiario]" displayFolder="" count="0" memberValueDatatype="7" unbalanced="0"/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2" memberValueDatatype="130" unbalanced="0"/>
    <cacheHierarchy uniqueName="[ReporteDiario_SOA].[Fecha]" caption="Fecha" attribute="1" time="1" defaultMemberUniqueName="[ReporteDiario_SOA].[Fecha].[All]" allUniqueName="[ReporteDiario_SOA].[Fecha].[All]" dimensionUniqueName="[ReporteDiario_SOA]" displayFolder="" count="0" memberValueDatatype="7" unbalanced="0"/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47054537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 ROSA CAPARACHIN PUENTE" refreshedDate="45400.466211689818" backgroundQuery="1" createdVersion="3" refreshedVersion="7" minRefreshableVersion="3" recordCount="0" supportSubquery="1" supportAdvancedDrill="1" xr:uid="{9AF253AB-E896-4F0E-9A16-2C28DA75663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0" memberValueDatatype="130" unbalanced="0"/>
    <cacheHierarchy uniqueName="[ReporteDiario].[Fecha]" caption="Fecha" attribute="1" time="1" defaultMemberUniqueName="[ReporteDiario].[Fecha].[All]" allUniqueName="[ReporteDiario].[Fecha].[All]" dimensionUniqueName="[ReporteDiario]" displayFolder="" count="2" memberValueDatatype="7" unbalanced="0"/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0" memberValueDatatype="130" unbalanced="0"/>
    <cacheHierarchy uniqueName="[ReporteDiario_SOA].[Fecha]" caption="Fecha" attribute="1" time="1" defaultMemberUniqueName="[ReporteDiario_SOA].[Fecha].[All]" allUniqueName="[ReporteDiario_SOA].[Fecha].[All]" dimensionUniqueName="[ReporteDiario_SOA]" displayFolder="" count="2" memberValueDatatype="7" unbalanced="0"/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9854744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" refreshedDate="45400.636060069446" backgroundQuery="1" createdVersion="6" refreshedVersion="8" minRefreshableVersion="3" recordCount="0" supportSubquery="1" supportAdvancedDrill="1" xr:uid="{BF87F9AF-DDA2-4BF2-A44C-AA4799B93716}">
  <cacheSource type="external" connectionId="1"/>
  <cacheFields count="3">
    <cacheField name="[ReporteDiario_SOA].[Fecha].[Fecha]" caption="Fecha" numFmtId="0" hierarchy="14" level="1">
      <sharedItems containsSemiMixedTypes="0" containsNonDate="0" containsDate="1" containsString="0" minDate="2024-04-18T00:00:00" maxDate="2024-04-19T00:00:00" count="1">
        <d v="2024-04-18T00:00:00"/>
      </sharedItems>
    </cacheField>
    <cacheField name="[Measures].[Suma de Varones]" caption="Suma de Varones" numFmtId="0" hierarchy="38" level="32767"/>
    <cacheField name="[Measures].[Suma de Mujeres]" caption="Suma de Mujeres" numFmtId="0" hierarchy="39" level="32767"/>
  </cacheFields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0" memberValueDatatype="130" unbalanced="0"/>
    <cacheHierarchy uniqueName="[ReporteDiario].[Fecha]" caption="Fecha" attribute="1" time="1" defaultMemberUniqueName="[ReporteDiario].[Fecha].[All]" allUniqueName="[ReporteDiario].[Fecha].[All]" dimensionUniqueName="[ReporteDiario]" displayFolder="" count="0" memberValueDatatype="7" unbalanced="0"/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0" memberValueDatatype="130" unbalanced="0"/>
    <cacheHierarchy uniqueName="[ReporteDiario_SOA].[Fecha]" caption="Fecha" attribute="1" time="1" defaultMemberUniqueName="[ReporteDiario_SOA].[Fecha].[All]" allUniqueName="[ReporteDiario_SOA].[Fecha].[All]" dimensionUniqueName="[ReporteDiario_SOA]" displayFolder="" count="2" memberValueDatatype="7" unbalanced="0">
      <fieldsUsage count="2">
        <fieldUsage x="-1"/>
        <fieldUsage x="0"/>
      </fieldsUsage>
    </cacheHierarchy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ReporteDiario" uniqueName="[ReporteDiario]" caption="ReporteDiario"/>
    <dimension name="ReporteDiario_SOA" uniqueName="[ReporteDiario_SOA]" caption="ReporteDiario_SOA"/>
  </dimensions>
  <measureGroups count="2">
    <measureGroup name="ReporteDiario" caption="ReporteDiario"/>
    <measureGroup name="ReporteDiario_SOA" caption="ReporteDiario_SO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" refreshedDate="45401.434306249997" backgroundQuery="1" createdVersion="6" refreshedVersion="8" minRefreshableVersion="3" recordCount="0" supportSubquery="1" supportAdvancedDrill="1" xr:uid="{1C07E43C-F357-4BB1-9C45-E162D053FC82}">
  <cacheSource type="external" connectionId="1"/>
  <cacheFields count="4">
    <cacheField name="[ReporteDiario_SOA].[Fecha].[Fecha]" caption="Fecha" numFmtId="0" hierarchy="14" level="1">
      <sharedItems containsSemiMixedTypes="0" containsNonDate="0" containsDate="1" containsString="0" minDate="2024-04-18T00:00:00" maxDate="2024-04-19T00:00:00" count="1">
        <d v="2024-04-18T00:00:00"/>
      </sharedItems>
    </cacheField>
    <cacheField name="[ReporteDiario_SOA].[SOA].[SOA]" caption="SOA" numFmtId="0" hierarchy="13" level="1">
      <sharedItems count="1">
        <s v="SOA Rímac"/>
      </sharedItems>
    </cacheField>
    <cacheField name="[Measures].[Suma de Varones]" caption="Suma de Varones" numFmtId="0" hierarchy="38" level="32767"/>
    <cacheField name="[Measures].[Suma de Mujeres]" caption="Suma de Mujeres" numFmtId="0" hierarchy="39" level="32767"/>
  </cacheFields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0" memberValueDatatype="130" unbalanced="0"/>
    <cacheHierarchy uniqueName="[ReporteDiario].[Fecha]" caption="Fecha" attribute="1" time="1" defaultMemberUniqueName="[ReporteDiario].[Fecha].[All]" allUniqueName="[ReporteDiario].[Fecha].[All]" dimensionUniqueName="[ReporteDiario]" displayFolder="" count="0" memberValueDatatype="7" unbalanced="0"/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2" memberValueDatatype="130" unbalanced="0">
      <fieldsUsage count="2">
        <fieldUsage x="-1"/>
        <fieldUsage x="1"/>
      </fieldsUsage>
    </cacheHierarchy>
    <cacheHierarchy uniqueName="[ReporteDiario_SOA].[Fecha]" caption="Fecha" attribute="1" time="1" defaultMemberUniqueName="[ReporteDiario_SOA].[Fecha].[All]" allUniqueName="[ReporteDiario_SOA].[Fecha].[All]" dimensionUniqueName="[ReporteDiario_SOA]" displayFolder="" count="2" memberValueDatatype="7" unbalanced="0">
      <fieldsUsage count="2">
        <fieldUsage x="-1"/>
        <fieldUsage x="0"/>
      </fieldsUsage>
    </cacheHierarchy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ReporteDiario" uniqueName="[ReporteDiario]" caption="ReporteDiario"/>
    <dimension name="ReporteDiario_SOA" uniqueName="[ReporteDiario_SOA]" caption="ReporteDiario_SOA"/>
  </dimensions>
  <measureGroups count="2">
    <measureGroup name="ReporteDiario" caption="ReporteDiario"/>
    <measureGroup name="ReporteDiario_SOA" caption="ReporteDiario_SO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" refreshedDate="45401.434903472225" backgroundQuery="1" createdVersion="6" refreshedVersion="8" minRefreshableVersion="3" recordCount="0" supportSubquery="1" supportAdvancedDrill="1" xr:uid="{5920A35B-4042-400B-9241-7EE9BF7B4153}">
  <cacheSource type="external" connectionId="1"/>
  <cacheFields count="4">
    <cacheField name="[ReporteDiario].[CJDR].[CJDR]" caption="CJDR" numFmtId="0" level="1">
      <sharedItems count="10">
        <s v="Alfonso Ugarte"/>
        <s v="Anexo III - Ancón II"/>
        <s v="El Tambo"/>
        <s v="José Quiñones Gonzales"/>
        <s v="Lima"/>
        <s v="Marcavalle"/>
        <s v="Miguel Grau"/>
        <s v="Pucallpa"/>
        <s v="Santa Margarita"/>
        <s v="Trujillo"/>
      </sharedItems>
    </cacheField>
    <cacheField name="[ReporteDiario].[Fecha].[Fecha]" caption="Fecha" numFmtId="0" hierarchy="1" level="1">
      <sharedItems containsSemiMixedTypes="0" containsNonDate="0" containsDate="1" containsString="0" minDate="2024-03-31T00:00:00" maxDate="2024-04-18T00:00:00" count="2">
        <d v="2024-04-17T00:00:00"/>
        <d v="2024-03-31T00:00:00" u="1"/>
      </sharedItems>
    </cacheField>
    <cacheField name="[Measures].[Suma de Población]" caption="Suma de Población" numFmtId="0" hierarchy="21" level="32767"/>
    <cacheField name="[ReporteDiario_SOA].[Fecha].[Fecha]" caption="Fecha" numFmtId="0" hierarchy="14" level="1">
      <sharedItems containsSemiMixedTypes="0" containsNonDate="0" containsString="0"/>
    </cacheField>
  </cacheFields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2" memberValueDatatype="130" unbalanced="0">
      <fieldsUsage count="2">
        <fieldUsage x="-1"/>
        <fieldUsage x="0"/>
      </fieldsUsage>
    </cacheHierarchy>
    <cacheHierarchy uniqueName="[ReporteDiario].[Fecha]" caption="Fecha" attribute="1" time="1" defaultMemberUniqueName="[ReporteDiario].[Fecha].[All]" allUniqueName="[ReporteDiario].[Fecha].[All]" dimensionUniqueName="[ReporteDiario]" displayFolder="" count="2" memberValueDatatype="7" unbalanced="0">
      <fieldsUsage count="2">
        <fieldUsage x="-1"/>
        <fieldUsage x="1"/>
      </fieldsUsage>
    </cacheHierarchy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0" memberValueDatatype="130" unbalanced="0"/>
    <cacheHierarchy uniqueName="[ReporteDiario_SOA].[Fecha]" caption="Fecha" attribute="1" time="1" defaultMemberUniqueName="[ReporteDiario_SOA].[Fecha].[All]" allUniqueName="[ReporteDiario_SOA].[Fecha].[All]" dimensionUniqueName="[ReporteDiario_SOA]" displayFolder="" count="2" memberValueDatatype="7" unbalanced="0">
      <fieldsUsage count="2">
        <fieldUsage x="-1"/>
        <fieldUsage x="3"/>
      </fieldsUsage>
    </cacheHierarchy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ReporteDiario" uniqueName="[ReporteDiario]" caption="ReporteDiario"/>
    <dimension name="ReporteDiario_SOA" uniqueName="[ReporteDiario_SOA]" caption="ReporteDiario_SOA"/>
  </dimensions>
  <measureGroups count="2">
    <measureGroup name="ReporteDiario" caption="ReporteDiario"/>
    <measureGroup name="ReporteDiario_SOA" caption="ReporteDiario_SO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" refreshedDate="45401.435292592592" backgroundQuery="1" createdVersion="6" refreshedVersion="8" minRefreshableVersion="3" recordCount="0" supportSubquery="1" supportAdvancedDrill="1" xr:uid="{1926639E-07F7-4862-9196-2ACA6F3FE13D}">
  <cacheSource type="external" connectionId="1"/>
  <cacheFields count="5">
    <cacheField name="[ReporteDiario].[CJDR].[CJDR]" caption="CJDR" numFmtId="0" level="1">
      <sharedItems count="10">
        <s v="El Tambo"/>
        <s v="Miguel Grau" u="1"/>
        <s v="Lima" u="1"/>
        <s v="Santa Margarita" u="1"/>
        <s v="Pucallpa" u="1"/>
        <s v="Alfonso Ugarte" u="1"/>
        <s v="Anexo III - Ancón II" u="1"/>
        <s v="José Quiñones Gonzales" u="1"/>
        <s v="Trujillo" u="1"/>
        <s v="Marcavalle" u="1"/>
      </sharedItems>
    </cacheField>
    <cacheField name="[ReporteDiario].[Fecha].[Fecha]" caption="Fecha" numFmtId="0" hierarchy="1" level="1">
      <sharedItems containsSemiMixedTypes="0" containsNonDate="0" containsDate="1" containsString="0" minDate="2024-01-05T00:00:00" maxDate="2024-04-18T00:00:00" count="3">
        <d v="2024-04-17T00:00:00"/>
        <d v="2024-01-05T00:00:00" u="1"/>
        <d v="2024-02-29T00:00:00" u="1"/>
      </sharedItems>
    </cacheField>
    <cacheField name="[Measures].[Máx. de Sentenciados]" caption="Máx. de Sentenciados" numFmtId="0" hierarchy="26" level="32767"/>
    <cacheField name="[Measures].[Máx. de Procesados]" caption="Máx. de Procesados" numFmtId="0" hierarchy="27" level="32767"/>
    <cacheField name="[ReporteDiario_SOA].[Fecha].[Fecha]" caption="Fecha" numFmtId="0" hierarchy="14" level="1">
      <sharedItems containsSemiMixedTypes="0" containsNonDate="0" containsString="0"/>
    </cacheField>
  </cacheFields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2" memberValueDatatype="130" unbalanced="0">
      <fieldsUsage count="2">
        <fieldUsage x="-1"/>
        <fieldUsage x="0"/>
      </fieldsUsage>
    </cacheHierarchy>
    <cacheHierarchy uniqueName="[ReporteDiario].[Fecha]" caption="Fecha" attribute="1" time="1" defaultMemberUniqueName="[ReporteDiario].[Fecha].[All]" allUniqueName="[ReporteDiario].[Fecha].[All]" dimensionUniqueName="[ReporteDiario]" displayFolder="" count="2" memberValueDatatype="7" unbalanced="0">
      <fieldsUsage count="2">
        <fieldUsage x="-1"/>
        <fieldUsage x="1"/>
      </fieldsUsage>
    </cacheHierarchy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0" memberValueDatatype="130" unbalanced="0"/>
    <cacheHierarchy uniqueName="[ReporteDiario_SOA].[Fecha]" caption="Fecha" attribute="1" time="1" defaultMemberUniqueName="[ReporteDiario_SOA].[Fecha].[All]" allUniqueName="[ReporteDiario_SOA].[Fecha].[All]" dimensionUniqueName="[ReporteDiario_SOA]" displayFolder="" count="2" memberValueDatatype="7" unbalanced="0">
      <fieldsUsage count="2">
        <fieldUsage x="-1"/>
        <fieldUsage x="4"/>
      </fieldsUsage>
    </cacheHierarchy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ReporteDiario" uniqueName="[ReporteDiario]" caption="ReporteDiario"/>
    <dimension name="ReporteDiario_SOA" uniqueName="[ReporteDiario_SOA]" caption="ReporteDiario_SOA"/>
  </dimensions>
  <measureGroups count="2">
    <measureGroup name="ReporteDiario" caption="ReporteDiario"/>
    <measureGroup name="ReporteDiario_SOA" caption="ReporteDiario_SO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" refreshedDate="45401.435292939816" backgroundQuery="1" createdVersion="6" refreshedVersion="8" minRefreshableVersion="3" recordCount="0" supportSubquery="1" supportAdvancedDrill="1" xr:uid="{23F12420-E297-4821-80A5-8D4FF90E9F96}">
  <cacheSource type="external" connectionId="1"/>
  <cacheFields count="4">
    <cacheField name="[ReporteDiario].[Fecha].[Fecha]" caption="Fecha" numFmtId="0" hierarchy="1" level="1">
      <sharedItems containsSemiMixedTypes="0" containsNonDate="0" containsDate="1" containsString="0" minDate="2024-04-17T00:00:00" maxDate="2024-04-18T00:00:00" count="1">
        <d v="2024-04-17T00:00:00"/>
      </sharedItems>
    </cacheField>
    <cacheField name="[ReporteDiario].[CJDR].[CJDR]" caption="CJDR" numFmtId="0" level="1">
      <sharedItems count="1">
        <s v="El Tambo"/>
      </sharedItems>
    </cacheField>
    <cacheField name="[Measures].[Suma de Mayores de edad]" caption="Suma de Mayores de edad" numFmtId="0" hierarchy="29" level="32767"/>
    <cacheField name="[Measures].[Suma de Menores de edad]" caption="Suma de Menores de edad" numFmtId="0" hierarchy="30" level="32767"/>
  </cacheFields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2" memberValueDatatype="130" unbalanced="0">
      <fieldsUsage count="2">
        <fieldUsage x="-1"/>
        <fieldUsage x="1"/>
      </fieldsUsage>
    </cacheHierarchy>
    <cacheHierarchy uniqueName="[ReporteDiario].[Fecha]" caption="Fecha" attribute="1" time="1" defaultMemberUniqueName="[ReporteDiario].[Fecha].[All]" allUniqueName="[ReporteDiario].[Fecha].[All]" dimensionUniqueName="[ReporteDiario]" displayFolder="" count="2" memberValueDatatype="7" unbalanced="0">
      <fieldsUsage count="2">
        <fieldUsage x="-1"/>
        <fieldUsage x="0"/>
      </fieldsUsage>
    </cacheHierarchy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0" memberValueDatatype="130" unbalanced="0"/>
    <cacheHierarchy uniqueName="[ReporteDiario_SOA].[Fecha]" caption="Fecha" attribute="1" time="1" defaultMemberUniqueName="[ReporteDiario_SOA].[Fecha].[All]" allUniqueName="[ReporteDiario_SOA].[Fecha].[All]" dimensionUniqueName="[ReporteDiario_SOA]" displayFolder="" count="0" memberValueDatatype="7" unbalanced="0"/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ReporteDiario" uniqueName="[ReporteDiario]" caption="ReporteDiario"/>
    <dimension name="ReporteDiario_SOA" uniqueName="[ReporteDiario_SOA]" caption="ReporteDiario_SOA"/>
  </dimensions>
  <measureGroups count="2">
    <measureGroup name="ReporteDiario" caption="ReporteDiario"/>
    <measureGroup name="ReporteDiario_SOA" caption="ReporteDiario_SO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" refreshedDate="45401.435293402777" backgroundQuery="1" createdVersion="6" refreshedVersion="8" minRefreshableVersion="3" recordCount="0" supportSubquery="1" supportAdvancedDrill="1" xr:uid="{780EAA48-84DD-4640-A6B0-878D8E9E7C97}">
  <cacheSource type="external" connectionId="1"/>
  <cacheFields count="4">
    <cacheField name="[ReporteDiario].[Fecha].[Fecha]" caption="Fecha" numFmtId="0" hierarchy="1" level="1">
      <sharedItems containsSemiMixedTypes="0" containsNonDate="0" containsDate="1" containsString="0" minDate="2024-04-07T00:00:00" maxDate="2024-04-18T00:00:00" count="2">
        <d v="2024-04-17T00:00:00"/>
        <d v="2024-04-07T00:00:00" u="1"/>
      </sharedItems>
    </cacheField>
    <cacheField name="[ReporteDiario].[CJDR].[CJDR]" caption="CJDR" numFmtId="0" level="1">
      <sharedItems count="3">
        <s v="El Tambo"/>
        <s v="Santa Margarita" u="1"/>
        <s v="José Quiñones Gonzales" u="1"/>
      </sharedItems>
    </cacheField>
    <cacheField name="[Measures].[Suma de %Sentenciados]" caption="Suma de %Sentenciados" numFmtId="0" hierarchy="31" level="32767"/>
    <cacheField name="[Measures].[Suma de %Procesados]" caption="Suma de %Procesados" numFmtId="0" hierarchy="32" level="32767"/>
  </cacheFields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2" memberValueDatatype="130" unbalanced="0">
      <fieldsUsage count="2">
        <fieldUsage x="-1"/>
        <fieldUsage x="1"/>
      </fieldsUsage>
    </cacheHierarchy>
    <cacheHierarchy uniqueName="[ReporteDiario].[Fecha]" caption="Fecha" attribute="1" time="1" defaultMemberUniqueName="[ReporteDiario].[Fecha].[All]" allUniqueName="[ReporteDiario].[Fecha].[All]" dimensionUniqueName="[ReporteDiario]" displayFolder="" count="2" memberValueDatatype="7" unbalanced="0">
      <fieldsUsage count="2">
        <fieldUsage x="-1"/>
        <fieldUsage x="0"/>
      </fieldsUsage>
    </cacheHierarchy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0" memberValueDatatype="130" unbalanced="0"/>
    <cacheHierarchy uniqueName="[ReporteDiario_SOA].[Fecha]" caption="Fecha" attribute="1" time="1" defaultMemberUniqueName="[ReporteDiario_SOA].[Fecha].[All]" allUniqueName="[ReporteDiario_SOA].[Fecha].[All]" dimensionUniqueName="[ReporteDiario_SOA]" displayFolder="" count="0" memberValueDatatype="7" unbalanced="0"/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ReporteDiario" uniqueName="[ReporteDiario]" caption="ReporteDiario"/>
    <dimension name="ReporteDiario_SOA" uniqueName="[ReporteDiario_SOA]" caption="ReporteDiario_SOA"/>
  </dimensions>
  <measureGroups count="2">
    <measureGroup name="ReporteDiario" caption="ReporteDiario"/>
    <measureGroup name="ReporteDiario_SOA" caption="ReporteDiario_SO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" refreshedDate="45401.435293750001" backgroundQuery="1" createdVersion="6" refreshedVersion="8" minRefreshableVersion="3" recordCount="0" supportSubquery="1" supportAdvancedDrill="1" xr:uid="{EAA97261-3A64-4F6B-AA2B-F735772DA677}">
  <cacheSource type="external" connectionId="1"/>
  <cacheFields count="3">
    <cacheField name="[ReporteDiario].[Fecha].[Fecha]" caption="Fecha" numFmtId="0" hierarchy="1" level="1">
      <sharedItems containsSemiMixedTypes="0" containsNonDate="0" containsDate="1" containsString="0" minDate="2024-03-31T00:00:00" maxDate="2024-04-18T00:00:00" count="5">
        <d v="2024-04-17T00:00:00"/>
        <d v="2024-04-14T00:00:00" u="1"/>
        <d v="2024-03-31T00:00:00" u="1"/>
        <d v="2024-04-10T00:00:00" u="1"/>
        <d v="2024-04-11T00:00:00" u="1"/>
      </sharedItems>
    </cacheField>
    <cacheField name="[ReporteDiario].[CJDR].[CJDR]" caption="CJDR" numFmtId="0" level="1">
      <sharedItems count="5">
        <s v="El Tambo"/>
        <s v="Lima" u="1"/>
        <s v="Santa Margarita" u="1"/>
        <s v="Anexo III - Ancón II" u="1"/>
        <s v="José Quiñones Gonzales" u="1"/>
      </sharedItems>
    </cacheField>
    <cacheField name="[Measures].[Suma de Capacidad instalada]" caption="Suma de Capacidad instalada" numFmtId="0" hierarchy="34" level="32767"/>
  </cacheFields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2" memberValueDatatype="130" unbalanced="0">
      <fieldsUsage count="2">
        <fieldUsage x="-1"/>
        <fieldUsage x="1"/>
      </fieldsUsage>
    </cacheHierarchy>
    <cacheHierarchy uniqueName="[ReporteDiario].[Fecha]" caption="Fecha" attribute="1" time="1" defaultMemberUniqueName="[ReporteDiario].[Fecha].[All]" allUniqueName="[ReporteDiario].[Fecha].[All]" dimensionUniqueName="[ReporteDiario]" displayFolder="" count="2" memberValueDatatype="7" unbalanced="0">
      <fieldsUsage count="2">
        <fieldUsage x="-1"/>
        <fieldUsage x="0"/>
      </fieldsUsage>
    </cacheHierarchy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0" memberValueDatatype="130" unbalanced="0"/>
    <cacheHierarchy uniqueName="[ReporteDiario_SOA].[Fecha]" caption="Fecha" attribute="1" time="1" defaultMemberUniqueName="[ReporteDiario_SOA].[Fecha].[All]" allUniqueName="[ReporteDiario_SOA].[Fecha].[All]" dimensionUniqueName="[ReporteDiario_SOA]" displayFolder="" count="0" memberValueDatatype="7" unbalanced="0"/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ReporteDiario" uniqueName="[ReporteDiario]" caption="ReporteDiario"/>
    <dimension name="ReporteDiario_SOA" uniqueName="[ReporteDiario_SOA]" caption="ReporteDiario_SOA"/>
  </dimensions>
  <measureGroups count="2">
    <measureGroup name="ReporteDiario" caption="ReporteDiario"/>
    <measureGroup name="ReporteDiario_SOA" caption="ReporteDiario_SO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cilia" refreshedDate="45401.435294097224" backgroundQuery="1" createdVersion="6" refreshedVersion="8" minRefreshableVersion="3" recordCount="0" supportSubquery="1" supportAdvancedDrill="1" xr:uid="{D5B59E78-0581-466B-80E7-99A156499F01}">
  <cacheSource type="external" connectionId="1"/>
  <cacheFields count="4">
    <cacheField name="[ReporteDiario].[Fecha].[Fecha]" caption="Fecha" numFmtId="0" hierarchy="1" level="1">
      <sharedItems containsSemiMixedTypes="0" containsNonDate="0" containsDate="1" containsString="0" minDate="2024-04-17T00:00:00" maxDate="2024-04-18T00:00:00" count="1">
        <d v="2024-04-17T00:00:00"/>
      </sharedItems>
    </cacheField>
    <cacheField name="[ReporteDiario].[CJDR].[CJDR]" caption="CJDR" numFmtId="0" level="1">
      <sharedItems count="1">
        <s v="El Tambo"/>
      </sharedItems>
    </cacheField>
    <cacheField name="[Measures].[Suma de Egresos en el día]" caption="Suma de Egresos en el día" numFmtId="0" hierarchy="35" level="32767"/>
    <cacheField name="[Measures].[Suma de Ingresos en el día]" caption="Suma de Ingresos en el día" numFmtId="0" hierarchy="36" level="32767"/>
  </cacheFields>
  <cacheHierarchies count="40">
    <cacheHierarchy uniqueName="[ReporteDiario].[CJDR]" caption="CJDR" attribute="1" defaultMemberUniqueName="[ReporteDiario].[CJDR].[All]" allUniqueName="[ReporteDiario].[CJDR].[All]" dimensionUniqueName="[ReporteDiario]" displayFolder="" count="2" memberValueDatatype="130" unbalanced="0">
      <fieldsUsage count="2">
        <fieldUsage x="-1"/>
        <fieldUsage x="1"/>
      </fieldsUsage>
    </cacheHierarchy>
    <cacheHierarchy uniqueName="[ReporteDiario].[Fecha]" caption="Fecha" attribute="1" time="1" defaultMemberUniqueName="[ReporteDiario].[Fecha].[All]" allUniqueName="[ReporteDiario].[Fecha].[All]" dimensionUniqueName="[ReporteDiario]" displayFolder="" count="2" memberValueDatatype="7" unbalanced="0">
      <fieldsUsage count="2">
        <fieldUsage x="-1"/>
        <fieldUsage x="0"/>
      </fieldsUsage>
    </cacheHierarchy>
    <cacheHierarchy uniqueName="[ReporteDiario].[Población]" caption="Población" attribute="1" defaultMemberUniqueName="[ReporteDiario].[Población].[All]" allUniqueName="[ReporteDiario].[Población].[All]" dimensionUniqueName="[ReporteDiario]" displayFolder="" count="0" memberValueDatatype="20" unbalanced="0"/>
    <cacheHierarchy uniqueName="[ReporteDiario].[Sentenciados]" caption="Sentenciados" attribute="1" defaultMemberUniqueName="[ReporteDiario].[Sentenciados].[All]" allUniqueName="[ReporteDiario].[Sentenciados].[All]" dimensionUniqueName="[ReporteDiario]" displayFolder="" count="0" memberValueDatatype="20" unbalanced="0"/>
    <cacheHierarchy uniqueName="[ReporteDiario].[Procesados]" caption="Procesados" attribute="1" defaultMemberUniqueName="[ReporteDiario].[Procesados].[All]" allUniqueName="[ReporteDiario].[Procesados].[All]" dimensionUniqueName="[ReporteDiario]" displayFolder="" count="0" memberValueDatatype="5" unbalanced="0"/>
    <cacheHierarchy uniqueName="[ReporteDiario].[Egresos en el día]" caption="Egresos en el día" attribute="1" defaultMemberUniqueName="[ReporteDiario].[Egresos en el día].[All]" allUniqueName="[ReporteDiario].[Egresos en el día].[All]" dimensionUniqueName="[ReporteDiario]" displayFolder="" count="0" memberValueDatatype="20" unbalanced="0"/>
    <cacheHierarchy uniqueName="[ReporteDiario].[Ingresos en el día]" caption="Ingresos en el día" attribute="1" defaultMemberUniqueName="[ReporteDiario].[Ingresos en el día].[All]" allUniqueName="[ReporteDiario].[Ingresos en el día].[All]" dimensionUniqueName="[ReporteDiario]" displayFolder="" count="0" memberValueDatatype="20" unbalanced="0"/>
    <cacheHierarchy uniqueName="[ReporteDiario].[Mayores de edad]" caption="Mayores de edad" attribute="1" defaultMemberUniqueName="[ReporteDiario].[Mayores de edad].[All]" allUniqueName="[ReporteDiario].[Mayores de edad].[All]" dimensionUniqueName="[ReporteDiario]" displayFolder="" count="0" memberValueDatatype="20" unbalanced="0"/>
    <cacheHierarchy uniqueName="[ReporteDiario].[Menores de edad]" caption="Menores de edad" attribute="1" defaultMemberUniqueName="[ReporteDiario].[Menores de edad].[All]" allUniqueName="[ReporteDiario].[Menores de edad].[All]" dimensionUniqueName="[ReporteDiario]" displayFolder="" count="0" memberValueDatatype="20" unbalanced="0"/>
    <cacheHierarchy uniqueName="[ReporteDiario].[%Sentenciados]" caption="%Sentenciados" attribute="1" defaultMemberUniqueName="[ReporteDiario].[%Sentenciados].[All]" allUniqueName="[ReporteDiario].[%Sentenciados].[All]" dimensionUniqueName="[ReporteDiario]" displayFolder="" count="0" memberValueDatatype="5" unbalanced="0"/>
    <cacheHierarchy uniqueName="[ReporteDiario].[%Procesados]" caption="%Procesados" attribute="1" defaultMemberUniqueName="[ReporteDiario].[%Procesados].[All]" allUniqueName="[ReporteDiario].[%Procesados].[All]" dimensionUniqueName="[ReporteDiario]" displayFolder="" count="0" memberValueDatatype="5" unbalanced="0"/>
    <cacheHierarchy uniqueName="[ReporteDiario].[Sobrepoblación]" caption="Sobrepoblación" attribute="1" defaultMemberUniqueName="[ReporteDiario].[Sobrepoblación].[All]" allUniqueName="[ReporteDiario].[Sobrepoblación].[All]" dimensionUniqueName="[ReporteDiario]" displayFolder="" count="0" memberValueDatatype="20" unbalanced="0"/>
    <cacheHierarchy uniqueName="[ReporteDiario].[Capacidad instalada]" caption="Capacidad instalada" attribute="1" defaultMemberUniqueName="[ReporteDiario].[Capacidad instalada].[All]" allUniqueName="[ReporteDiario].[Capacidad instalada].[All]" dimensionUniqueName="[ReporteDiario]" displayFolder="" count="0" memberValueDatatype="5" unbalanced="0"/>
    <cacheHierarchy uniqueName="[ReporteDiario_SOA].[SOA]" caption="SOA" attribute="1" defaultMemberUniqueName="[ReporteDiario_SOA].[SOA].[All]" allUniqueName="[ReporteDiario_SOA].[SOA].[All]" dimensionUniqueName="[ReporteDiario_SOA]" displayFolder="" count="0" memberValueDatatype="130" unbalanced="0"/>
    <cacheHierarchy uniqueName="[ReporteDiario_SOA].[Fecha]" caption="Fecha" attribute="1" time="1" defaultMemberUniqueName="[ReporteDiario_SOA].[Fecha].[All]" allUniqueName="[ReporteDiario_SOA].[Fecha].[All]" dimensionUniqueName="[ReporteDiario_SOA]" displayFolder="" count="0" memberValueDatatype="7" unbalanced="0"/>
    <cacheHierarchy uniqueName="[ReporteDiario_SOA].[Varones]" caption="Varones" attribute="1" defaultMemberUniqueName="[ReporteDiario_SOA].[Varones].[All]" allUniqueName="[ReporteDiario_SOA].[Varones].[All]" dimensionUniqueName="[ReporteDiario_SOA]" displayFolder="" count="0" memberValueDatatype="20" unbalanced="0"/>
    <cacheHierarchy uniqueName="[ReporteDiario_SOA].[Mujeres]" caption="Mujeres" attribute="1" defaultMemberUniqueName="[ReporteDiario_SOA].[Mujeres].[All]" allUniqueName="[ReporteDiario_SOA].[Mujeres].[All]" dimensionUniqueName="[ReporteDiario_SOA]" displayFolder="" count="0" memberValueDatatype="20" unbalanced="0"/>
    <cacheHierarchy uniqueName="[ReporteDiario_SOA].[Población]" caption="Población" attribute="1" defaultMemberUniqueName="[ReporteDiario_SOA].[Población].[All]" allUniqueName="[ReporteDiario_SOA].[Población].[All]" dimensionUniqueName="[ReporteDiario_SOA]" displayFolder="" count="0" memberValueDatatype="20" unbalanced="0"/>
    <cacheHierarchy uniqueName="[Measures].[__XL_Count ReporteDiario]" caption="__XL_Count ReporteDiario" measure="1" displayFolder="" measureGroup="ReporteDiario" count="0" hidden="1"/>
    <cacheHierarchy uniqueName="[Measures].[__XL_Count ReporteDiario_SOA]" caption="__XL_Count ReporteDiario_SOA" measure="1" displayFolder="" measureGroup="ReporteDiario_SOA" count="0" hidden="1"/>
    <cacheHierarchy uniqueName="[Measures].[__No measures defined]" caption="__No measures defined" measure="1" displayFolder="" count="0" hidden="1"/>
    <cacheHierarchy uniqueName="[Measures].[Suma de Población]" caption="Suma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CJDR]" caption="Recuento de CJDR" measure="1" displayFolder="" measureGroup="ReporteDiari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áx. de Población]" caption="Máx. de 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entenciados]" caption="Suma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ocesados]" caption="Suma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Sentenciados]" caption="Máx. de 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áx. de Procesados]" caption="Máx. de 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oblación 2]" caption="Suma de Población 2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ayores de edad]" caption="Suma de May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enores de edad]" caption="Suma de Menores de edad" measure="1" displayFolder="" measureGroup="ReporteDi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%Sentenciados]" caption="Suma de %Sentenci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%Procesados]" caption="Suma de %Procesados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Sobrepoblación]" caption="Suma de Sobrepoblación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apacidad instalada]" caption="Suma de Capacidad instalada" measure="1" displayFolder="" measureGroup="ReporteDiar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Egresos en el día]" caption="Suma de Egresos en el día" measure="1" displayFolder="" measureGroup="ReporteDiari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Ingresos en el día]" caption="Suma de Ingresos en el día" measure="1" displayFolder="" measureGroup="ReporteDiari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SOA]" caption="Recuento de SOA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rones]" caption="Suma de Varon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ujeres]" caption="Suma de Mujeres" measure="1" displayFolder="" measureGroup="ReporteDiario_SO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ReporteDiario" uniqueName="[ReporteDiario]" caption="ReporteDiario"/>
    <dimension name="ReporteDiario_SOA" uniqueName="[ReporteDiario_SOA]" caption="ReporteDiario_SOA"/>
  </dimensions>
  <measureGroups count="2">
    <measureGroup name="ReporteDiario" caption="ReporteDiario"/>
    <measureGroup name="ReporteDiario_SOA" caption="ReporteDiario_SOA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F02AC-4D06-4E04-8E37-4384C5857674}" name="CJDR_I_E" cacheId="145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6">
  <location ref="G31:I34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Ingresos en el día" fld="3" baseField="0" baseItem="0"/>
    <dataField name="Egresos en el día" fld="2" baseField="0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Egresos en el día"/>
    <pivotHierarchy dragToData="1" caption="Ingresos en el día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Equal" evalOrder="-1" id="157" name="[ReporteDiario].[Fecha]">
      <autoFilter ref="A1">
        <filterColumn colId="0">
          <customFilters>
            <customFilter val="453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eDiario_v2.xlsx!ReporteDiario">
        <x15:activeTabTopLevelEntity name="[ReporteDi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C7B60-9121-4632-9EAC-E8B370BFA172}" name="CJDR_sobrepoblacion" cacheId="142" applyNumberFormats="0" applyBorderFormats="0" applyFontFormats="0" applyPatternFormats="0" applyAlignmentFormats="0" applyWidthHeightFormats="1" dataCaption="Valores" updatedVersion="8" minRefreshableVersion="5" useAutoFormatting="1" subtotalHiddenItems="1" colGrandTotals="0" itemPrintTitles="1" createdVersion="6" indent="0" outline="1" outlineData="1" multipleFieldFilters="0" chartFormat="4">
  <location ref="D31:E34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s="1"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3">
    <i>
      <x/>
    </i>
    <i r="1">
      <x/>
    </i>
    <i t="grand">
      <x/>
    </i>
  </rowItems>
  <colItems count="1">
    <i/>
  </colItems>
  <dataFields count="1">
    <dataField name="Capacidad instalada" fld="2" baseField="0" baseItem="0" numFmtId="165"/>
  </dataFields>
  <formats count="1">
    <format dxfId="37">
      <pivotArea collapsedLevelsAreSubtotals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Hierarchies count="4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obrepoblación"/>
    <pivotHierarchy dragToData="1" caption="Capacidad instalada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Equal" evalOrder="-1" id="168" name="[ReporteDiario].[Fecha]">
      <autoFilter ref="A1">
        <filterColumn colId="0">
          <customFilters>
            <customFilter val="453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1">
          <x14:conditionalFormat priority="1" id="{BF3CA989-8D26-4C18-89B3-F223FCEEA5DA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0" count="1" selected="0">
                    <x v="3"/>
                  </reference>
                  <reference field="1" count="1">
                    <x v="1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 sourceDataName="WorksheetConnection_ReporteDiario_v2.xlsx!ReporteDiario">
        <x15:activeTabTopLevelEntity name="[ReporteDi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2FEA2-C2A2-4D3F-9244-F65F8ECE0DDB}" name="PyS%" cacheId="139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6" indent="0" outline="1" outlineData="1" multipleFieldFilters="0" chartFormat="3">
  <location ref="J15:L18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s="1"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%Sentenciados" fld="2" baseField="1" baseItem="0" numFmtId="165"/>
    <dataField name="%Procesados" fld="3" baseField="1" baseItem="2" numFmtId="165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Hierarchies count="4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Sentenciados"/>
    <pivotHierarchy dragToData="1" caption="%Procesados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Equal" evalOrder="-1" id="175" name="[ReporteDiario].[Fecha]">
      <autoFilter ref="A1">
        <filterColumn colId="0">
          <customFilters>
            <customFilter val="453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eDiario_v2.xlsx!ReporteDiario">
        <x15:activeTabTopLevelEntity name="[ReporteDi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22E50-B9AE-49AB-99A6-33F5F2C454C3}" name="CJDR_MEyMA" cacheId="136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6" indent="0" outline="1" outlineData="1" multipleFieldFilters="0" chartFormat="3">
  <location ref="J3:L6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ayores de edad" fld="2" baseField="0" baseItem="0"/>
    <dataField name="Menores de edad" fld="3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0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yores de edad"/>
    <pivotHierarchy dragToData="1" caption="Menores de eda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Equal" evalOrder="-1" id="176" name="[ReporteDiario].[Fecha]">
      <autoFilter ref="A1">
        <filterColumn colId="0">
          <customFilters>
            <customFilter val="453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eDiario_v2.xlsx!ReporteDiario">
        <x15:activeTabTopLevelEntity name="[ReporteDi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BC0D4-3E92-467B-9836-3CD8987C1E84}" name="CJDR_SyP" cacheId="133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6" indent="0" outline="1" outlineData="1" multipleFieldFilters="0" chartFormat="9">
  <location ref="A20:C23" firstHeaderRow="0" firstDataRow="1" firstDataCol="1"/>
  <pivotFields count="5">
    <pivotField axis="axisRow" allDrilled="1" subtotalTop="0" showAll="0" dataSourceSort="1" defaultSubtotal="0" defaultAttributeDrillState="1">
      <items count="10">
        <item s="1"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1"/>
    <field x="0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entenciados" fld="2" subtotal="max" baseField="1" baseItem="0"/>
    <dataField name="Procesados" fld="3" subtotal="max" baseField="1" baseItem="0"/>
  </dataFields>
  <chartFormats count="2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5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5" format="3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39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5" format="40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" format="4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5" format="42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43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5" format="44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Hierarchies count="40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áx. de Población"/>
    <pivotHierarchy dragToData="1"/>
    <pivotHierarchy dragToData="1"/>
    <pivotHierarchy dragToData="1" caption="Sentenciados"/>
    <pivotHierarchy dragToData="1" caption="Procesado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dateEqual" evalOrder="-1" id="464" name="[ReporteDiario].[Fecha]">
      <autoFilter ref="A1">
        <filterColumn colId="0">
          <customFilters>
            <customFilter val="453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4" type="dateEqual" evalOrder="-1" id="457" name="[ReporteDiario_SOA].[Fecha]">
      <autoFilter ref="A1">
        <filterColumn colId="0">
          <customFilters>
            <customFilter val="454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eDiario_v2.xlsx!ReporteDiario">
        <x15:activeTabTopLevelEntity name="[ReporteDiario]"/>
        <x15:activeTabTopLevelEntity name="[ReporteDiario_SO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155A7-4EFE-487A-BB5E-99CF000CDFC8}" name="poblacion" cacheId="70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6" indent="0" outline="1" outlineData="1" multipleFieldFilters="0" chartFormat="3">
  <location ref="A3:B15" firstHeaderRow="1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1"/>
    <field x="0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a de Población" fld="2" baseField="1" baseItem="0"/>
  </dataFields>
  <formats count="1">
    <format dxfId="38">
      <pivotArea grandRow="1"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</chartFormats>
  <pivotHierarchies count="4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a de Población"/>
    <pivotHierarchy dragToData="1"/>
    <pivotHierarchy dragToData="1" caption="Máx. de Població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dateEqual" evalOrder="-1" id="480" name="[ReporteDiario].[Fecha]">
      <autoFilter ref="A1">
        <filterColumn colId="0">
          <customFilters>
            <customFilter val="453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dateEqual" evalOrder="-1" id="473" name="[ReporteDiario_SOA].[Fecha]">
      <autoFilter ref="A1">
        <filterColumn colId="0">
          <customFilters>
            <customFilter val="454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eDiario_v2.xlsx!ReporteDiario">
        <x15:activeTabTopLevelEntity name="[ReporteDiario]"/>
        <x15:activeTabTopLevelEntity name="[ReporteDiario_SO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81A30-82FA-472B-98E4-4314247CBC91}" name="SOA_HyM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>
  <location ref="G16:I18" firstHeaderRow="0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Varones" fld="1" baseField="0" baseItem="0"/>
    <dataField name="Mujeres" fld="2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rones"/>
    <pivotHierarchy dragToData="1" caption="Mujeres"/>
  </pivotHierarchies>
  <pivotTableStyleInfo name="PivotStyleLight16" showRowHeaders="1" showColHeaders="1" showRowStripes="0" showColStripes="0" showLastColumn="1"/>
  <filters count="1">
    <filter fld="0" type="dateEqual" evalOrder="-1" id="133" name="[ReporteDiario_SOA].[Fecha]">
      <autoFilter ref="A1">
        <filterColumn colId="0">
          <customFilters>
            <customFilter val="454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eDiario_v2.xlsx!ReporteDiario_SOA">
        <x15:activeTabTopLevelEntity name="[ReporteDiario_SO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2B89C-9CDF-4682-ACFF-219CB110B8DB}" name="PoblacionSO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7" indent="0" outline="1" outlineData="1" multipleFieldFilters="0" chartFormat="6">
  <location ref="A3:B31" firstHeaderRow="1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Suma de Población" fld="2" baseField="0" baseItem="0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dateEqual" evalOrder="-1" id="222" name="[ReporteDiario_SOA].[Fecha]">
      <autoFilter ref="A1">
        <filterColumn colId="0">
          <customFilters>
            <customFilter val="454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dateEqual" evalOrder="-1" id="37" name="[ReporteDiario].[Fecha]">
      <autoFilter ref="A1">
        <filterColumn colId="0">
          <customFilters>
            <customFilter val="452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4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porteDiario_SOA]"/>
        <x15:activeTabTopLevelEntity name="[ReporteDi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DD69B-CEAD-4B08-BB1D-B7040B96061C}" name="SOA_VyM" cacheId="49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 chartFormat="3">
  <location ref="G3:I6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Varones" fld="2" baseField="0" baseItem="0"/>
    <dataField name="Mujeres" fld="3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Varones"/>
    <pivotHierarchy dragToData="1" caption="Mujeres"/>
  </pivotHierarchies>
  <pivotTableStyleInfo name="PivotStyleLight16" showRowHeaders="1" showColHeaders="1" showRowStripes="0" showColStripes="0" showLastColumn="1"/>
  <filters count="1">
    <filter fld="0" type="dateEqual" evalOrder="-1" id="171" name="[ReporteDiario_SOA].[Fecha]">
      <autoFilter ref="A1">
        <filterColumn colId="0">
          <customFilters>
            <customFilter val="454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4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eDiario_v2.xlsx!ReporteDiario_SOA">
        <x15:activeTabTopLevelEntity name="[ReporteDiario_SO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JDR" xr10:uid="{B9ADA259-7111-4656-819D-82010A201ED4}" sourceName="[ReporteDiario].[CJDR]">
  <pivotTables>
    <pivotTable tabId="20" name="CJDR_SyP"/>
    <pivotTable tabId="20" name="CJDR_MEyMA"/>
    <pivotTable tabId="20" name="PyS%"/>
    <pivotTable tabId="20" name="CJDR_sobrepoblacion"/>
    <pivotTable tabId="20" name="CJDR_I_E"/>
  </pivotTables>
  <data>
    <olap pivotCacheId="1847054537">
      <levels count="2">
        <level uniqueName="[ReporteDiario].[CJDR].[(All)]" sourceCaption="(All)" count="0"/>
        <level uniqueName="[ReporteDiario].[CJDR].[CJDR]" sourceCaption="CJDR" count="10">
          <ranges>
            <range startItem="0">
              <i n="[ReporteDiario].[CJDR].&amp;[Alfonso Ugarte]" c="Alfonso Ugarte"/>
              <i n="[ReporteDiario].[CJDR].&amp;[Anexo III - Ancón II]" c="Anexo III - Ancón II"/>
              <i n="[ReporteDiario].[CJDR].&amp;[El Tambo]" c="El Tambo"/>
              <i n="[ReporteDiario].[CJDR].&amp;[José Quiñones Gonzales]" c="José Quiñones Gonzales"/>
              <i n="[ReporteDiario].[CJDR].&amp;[Lima]" c="Lima"/>
              <i n="[ReporteDiario].[CJDR].&amp;[Marcavalle]" c="Marcavalle"/>
              <i n="[ReporteDiario].[CJDR].&amp;[Miguel Grau]" c="Miguel Grau"/>
              <i n="[ReporteDiario].[CJDR].&amp;[Pucallpa]" c="Pucallpa"/>
              <i n="[ReporteDiario].[CJDR].&amp;[Santa Margarita]" c="Santa Margarita"/>
              <i n="[ReporteDiario].[CJDR].&amp;[Trujillo]" c="Trujillo"/>
            </range>
          </ranges>
        </level>
      </levels>
      <selections count="1">
        <selection n="[ReporteDiario].[CJDR].&amp;[El Tambo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OA" xr10:uid="{CF318E5E-5BA0-433A-B140-08FC5AF73421}" sourceName="[ReporteDiario_SOA].[SOA]">
  <pivotTables>
    <pivotTable tabId="23" name="SOA_VyM"/>
  </pivotTables>
  <data>
    <olap pivotCacheId="1847054537">
      <levels count="2">
        <level uniqueName="[ReporteDiario_SOA].[SOA].[(All)]" sourceCaption="(All)" count="0"/>
        <level uniqueName="[ReporteDiario_SOA].[SOA].[SOA]" sourceCaption="SOA" count="26">
          <ranges>
            <range startItem="0">
              <i n="[ReporteDiario_SOA].[SOA].&amp;[SOA Ayacucho]" c="SOA Ayacucho"/>
              <i n="[ReporteDiario_SOA].[SOA].&amp;[SOA Callao]" c="SOA Callao"/>
              <i n="[ReporteDiario_SOA].[SOA].&amp;[SOA Cañete]" c="SOA Cañete"/>
              <i n="[ReporteDiario_SOA].[SOA].&amp;[SOA Cerro Colorado - Arequipa]" c="SOA Cerro Colorado - Arequipa"/>
              <i n="[ReporteDiario_SOA].[SOA].&amp;[SOA Chiclayo - Lambayeque]" c="SOA Chiclayo - Lambayeque"/>
              <i n="[ReporteDiario_SOA].[SOA].&amp;[SOA Cusco]" c="SOA Cusco"/>
              <i n="[ReporteDiario_SOA].[SOA].&amp;[SOA Huancavelica]" c="SOA Huancavelica"/>
              <i n="[ReporteDiario_SOA].[SOA].&amp;[SOA Huancayo - Junín]" c="SOA Huancayo - Junín"/>
              <i n="[ReporteDiario_SOA].[SOA].&amp;[SOA Huánuco]" c="SOA Huánuco"/>
              <i n="[ReporteDiario_SOA].[SOA].&amp;[SOA Huaraz - Ancash]" c="SOA Huaraz - Ancash"/>
              <i n="[ReporteDiario_SOA].[SOA].&amp;[SOA Huaura]" c="SOA Huaura"/>
              <i n="[ReporteDiario_SOA].[SOA].&amp;[SOA La Tinguiña - Ica]" c="SOA La Tinguiña - Ica"/>
              <i n="[ReporteDiario_SOA].[SOA].&amp;[SOA Lima Este]" c="SOA Lima Este"/>
              <i n="[ReporteDiario_SOA].[SOA].&amp;[SOA Lima Norte]" c="SOA Lima Norte"/>
              <i n="[ReporteDiario_SOA].[SOA].&amp;[SOA Loreto]" c="SOA Loreto"/>
              <i n="[ReporteDiario_SOA].[SOA].&amp;[SOA Madre de Dios]" c="SOA Madre de Dios"/>
              <i n="[ReporteDiario_SOA].[SOA].&amp;[SOA Paucarpata - Arequipa]" c="SOA Paucarpata - Arequipa"/>
              <i n="[ReporteDiario_SOA].[SOA].&amp;[SOA Puno]" c="SOA Puno"/>
              <i n="[ReporteDiario_SOA].[SOA].&amp;[SOA Rímac]" c="SOA Rímac"/>
              <i n="[ReporteDiario_SOA].[SOA].&amp;[SOA Santa]" c="SOA Santa"/>
              <i n="[ReporteDiario_SOA].[SOA].&amp;[SOA Selva Central]" c="SOA Selva Central"/>
              <i n="[ReporteDiario_SOA].[SOA].&amp;[SOA Sullana - Piura]" c="SOA Sullana - Piura"/>
              <i n="[ReporteDiario_SOA].[SOA].&amp;[SOA Trujillo - La Libertad]" c="SOA Trujillo - La Libertad"/>
              <i n="[ReporteDiario_SOA].[SOA].&amp;[SOA Tumbes]" c="SOA Tumbes"/>
              <i n="[ReporteDiario_SOA].[SOA].&amp;[SOA Ucayali - Pucallpa]" c="SOA Ucayali - Pucallpa"/>
              <i n="[ReporteDiario_SOA].[SOA].&amp;[SOA Ventanilla]" c="SOA Ventanilla"/>
            </range>
          </ranges>
        </level>
      </levels>
      <selections count="1">
        <selection n="[ReporteDiario_SOA].[SOA].&amp;[SOA Rímac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JDR" xr10:uid="{A16FC640-4682-428A-85AE-17BA5676748C}" cache="SegmentaciónDeDatos_CJDR" caption="CJDR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OA" xr10:uid="{E5E72B26-51A5-499D-A57E-AA74EE3B911D}" cache="SegmentaciónDeDatos_SOA" caption="SOA" startItem="6" columnCount="2" level="1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56E9A1-2313-4993-AAD3-A3151C1EA039}" name="albergue" displayName="albergue" ref="A15:C25" totalsRowShown="0" headerRowDxfId="45" headerRowBorderDxfId="44" tableBorderDxfId="43" totalsRowBorderDxfId="42">
  <autoFilter ref="A15:C25" xr:uid="{E856E9A1-2313-4993-AAD3-A3151C1EA039}"/>
  <tableColumns count="3">
    <tableColumn id="1" xr3:uid="{68F14D49-EC24-4DC6-A9C2-D70A13B79336}" name="Nombre CJDR" dataDxfId="41"/>
    <tableColumn id="2" xr3:uid="{3610FB28-0630-4369-9D1F-29C6AD8AC5DD}" name="Capacidad" dataDxfId="40"/>
    <tableColumn id="3" xr3:uid="{AD2B68B9-399E-4F16-8D9D-371BF35BD7DB}" name="Región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221C08D-5962-4F12-B694-9C6A095A58C5}" name="ReporteDiario" displayName="ReporteDiario" ref="A1:M1081" totalsRowShown="0" headerRowDxfId="36" dataDxfId="35">
  <autoFilter ref="A1:M1081" xr:uid="{904E91B3-AB8D-4114-9EFD-0EDD38C82722}"/>
  <tableColumns count="13">
    <tableColumn id="1" xr3:uid="{8634B3A6-ABB6-4CBF-A72C-3F296F3F77F1}" name="CJDR" dataDxfId="34"/>
    <tableColumn id="2" xr3:uid="{CE37F546-B2A7-4970-A51F-527498287BFF}" name="Fecha" dataDxfId="33"/>
    <tableColumn id="3" xr3:uid="{D0C02760-9977-4E75-B3F8-5B467E6CC632}" name="Población" dataDxfId="32"/>
    <tableColumn id="4" xr3:uid="{4D75F7DD-3667-46E2-99B0-9278975136F8}" name="Sentenciados" dataDxfId="31"/>
    <tableColumn id="5" xr3:uid="{058A6272-77FC-4A41-A701-627A6F238F74}" name="Procesados" dataDxfId="30"/>
    <tableColumn id="6" xr3:uid="{D4B7E205-A06D-4C7F-9251-CE8E7DF34094}" name="Egresos en el día" dataDxfId="29"/>
    <tableColumn id="7" xr3:uid="{C1120ACD-8B78-4DD4-A2D9-30B6C6C5D869}" name="Ingresos en el día" dataDxfId="28"/>
    <tableColumn id="8" xr3:uid="{CC84AE2F-D072-4210-BD88-14B7AE53ACC5}" name="Mayores de edad" dataDxfId="27"/>
    <tableColumn id="9" xr3:uid="{55CF430F-1BF0-4ACC-B9F2-3DE605DD2EFC}" name="Menores de edad" dataDxfId="26"/>
    <tableColumn id="10" xr3:uid="{4F66777A-4062-4FA9-8F6E-C22F02C2D434}" name="%Sentenciados" dataDxfId="25">
      <calculatedColumnFormula>D2/C2</calculatedColumnFormula>
    </tableColumn>
    <tableColumn id="11" xr3:uid="{22384984-1E11-4F98-BADB-770C0BC09FCE}" name="%Procesados" dataDxfId="24">
      <calculatedColumnFormula>E2/C2</calculatedColumnFormula>
    </tableColumn>
    <tableColumn id="12" xr3:uid="{E59E329A-6DC1-49DE-8C11-C7433B0FFE9E}" name="Sobrepoblación" dataDxfId="23">
      <calculatedColumnFormula>ReporteDiario[[#This Row],[Población]]-(VLOOKUP(ReporteDiario[[#This Row],[CJDR]],albergue[],2,FALSE))</calculatedColumnFormula>
    </tableColumn>
    <tableColumn id="13" xr3:uid="{FF8D5122-C1DA-45D4-93AD-E94EA6479BC7}" name="Capacidad instalada" dataDxfId="22">
      <calculatedColumnFormula>ReporteDiario[[#This Row],[Población]]/VLOOKUP(ReporteDiario[[#This Row],[CJDR]],albergue[],2,FALSE)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1609A-9DE9-425F-A1B7-6EDC4BD29E04}" name="ReporteDiario_SOA" displayName="ReporteDiario_SOA" ref="A1:E2824" totalsRowShown="0" headerRowDxfId="21" dataDxfId="20">
  <autoFilter ref="A1:E2824" xr:uid="{7A21609A-9DE9-425F-A1B7-6EDC4BD29E04}"/>
  <tableColumns count="5">
    <tableColumn id="1" xr3:uid="{053450F0-70A4-4F2D-B449-FB129D7CAA9A}" name="SOA" dataDxfId="19"/>
    <tableColumn id="2" xr3:uid="{1DACFFC7-288D-4A0D-937A-0477D3AD78AB}" name="Fecha" dataDxfId="18"/>
    <tableColumn id="3" xr3:uid="{8813F492-0AFB-4F85-8FF9-B856DB3BF096}" name="Varones" dataDxfId="17"/>
    <tableColumn id="4" xr3:uid="{EFCB1EFF-FBE5-4B2F-B1A3-5A128026E58B}" name="Mujeres" dataDxfId="16"/>
    <tableColumn id="5" xr3:uid="{94ADD858-957D-458E-9DDD-B962F7B723FF}" name="Población" dataDxfId="15">
      <calculatedColumnFormula>SUM(C2:D2)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2" xr10:uid="{D97AD688-0A83-47D4-AB55-881FCDF3D9AA}" sourceName="[ReporteDiario_SOA].[Fecha]">
  <pivotTables>
    <pivotTable tabId="23" name="PoblacionSOA"/>
    <pivotTable tabId="20" name="poblacion"/>
    <pivotTable tabId="20" name="CJDR_SyP"/>
    <pivotTable tabId="23" name="SOA_VyM"/>
    <pivotTable tabId="23" name="SOA_HyM"/>
  </pivotTables>
  <state minimalRefreshVersion="6" lastRefreshVersion="6" pivotCacheId="985474435" filterType="dateEqual">
    <selection startDate="2024-04-18T00:00:00" endDate="2024-04-18T00:00:00"/>
    <bounds startDate="2024-01-01T00:00:00" endDate="202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1" xr10:uid="{4B649CC2-3474-47D8-8C94-368347F3EE6F}" sourceName="[ReporteDiario].[Fecha]">
  <pivotTables>
    <pivotTable tabId="20" name="poblacion"/>
    <pivotTable tabId="20" name="CJDR_SyP"/>
    <pivotTable tabId="20" name="CJDR_MEyMA"/>
    <pivotTable tabId="20" name="PyS%"/>
    <pivotTable tabId="20" name="CJDR_sobrepoblacion"/>
    <pivotTable tabId="20" name="CJDR_I_E"/>
  </pivotTables>
  <state minimalRefreshVersion="6" lastRefreshVersion="6" pivotCacheId="985474435" filterType="dateEqual">
    <selection startDate="2024-04-17T00:00:00" endDate="2024-04-17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BFFA898F-7A3F-4291-ABA6-AE00AFA296FE}" cache="Timeline_Fecha1" caption="Fecha" level="3" selectionLevel="3" scrollPosition="2024-04-05T00:00:00" style="TimeSlicerStyleDark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3" xr10:uid="{60BA55DB-D9C6-427E-9E5B-2771FEEEA01B}" cache="Timeline_Fecha2" caption="Fecha" level="3" selectionLevel="3" scrollPosition="2024-04-12T00:00:00" style="TimeSlicerStyleLight6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4214-34CC-467C-B385-79A15216638C}">
  <dimension ref="A1:C54"/>
  <sheetViews>
    <sheetView workbookViewId="0">
      <selection activeCell="B36" sqref="B36"/>
    </sheetView>
  </sheetViews>
  <sheetFormatPr baseColWidth="10" defaultRowHeight="15" x14ac:dyDescent="0.25"/>
  <cols>
    <col min="1" max="1" width="24.7109375" style="1" customWidth="1"/>
    <col min="2" max="2" width="10.85546875" style="1" customWidth="1"/>
    <col min="3" max="3" width="13.85546875" style="1" customWidth="1"/>
    <col min="4" max="16384" width="11.42578125" style="1"/>
  </cols>
  <sheetData>
    <row r="1" spans="1:3" x14ac:dyDescent="0.25">
      <c r="A1" s="7" t="s">
        <v>20</v>
      </c>
      <c r="B1" s="7" t="s">
        <v>33</v>
      </c>
      <c r="C1" s="7" t="s">
        <v>21</v>
      </c>
    </row>
    <row r="2" spans="1:3" x14ac:dyDescent="0.25">
      <c r="A2" s="5" t="s">
        <v>10</v>
      </c>
      <c r="B2" s="6">
        <v>560</v>
      </c>
      <c r="C2" s="5" t="s">
        <v>10</v>
      </c>
    </row>
    <row r="3" spans="1:3" x14ac:dyDescent="0.25">
      <c r="A3" s="5" t="s">
        <v>11</v>
      </c>
      <c r="B3" s="6">
        <v>192</v>
      </c>
      <c r="C3" s="5" t="s">
        <v>10</v>
      </c>
    </row>
    <row r="4" spans="1:3" x14ac:dyDescent="0.25">
      <c r="A4" s="5" t="s">
        <v>12</v>
      </c>
      <c r="B4" s="6">
        <v>88</v>
      </c>
      <c r="C4" s="5" t="s">
        <v>10</v>
      </c>
    </row>
    <row r="5" spans="1:3" x14ac:dyDescent="0.25">
      <c r="A5" s="5" t="s">
        <v>13</v>
      </c>
      <c r="B5" s="6">
        <v>185</v>
      </c>
      <c r="C5" s="5" t="s">
        <v>22</v>
      </c>
    </row>
    <row r="6" spans="1:3" x14ac:dyDescent="0.25">
      <c r="A6" s="5" t="s">
        <v>14</v>
      </c>
      <c r="B6" s="6">
        <v>126</v>
      </c>
      <c r="C6" s="5" t="s">
        <v>23</v>
      </c>
    </row>
    <row r="7" spans="1:3" x14ac:dyDescent="0.25">
      <c r="A7" s="5" t="s">
        <v>15</v>
      </c>
      <c r="B7" s="6">
        <v>106</v>
      </c>
      <c r="C7" s="5" t="s">
        <v>24</v>
      </c>
    </row>
    <row r="8" spans="1:3" x14ac:dyDescent="0.25">
      <c r="A8" s="5" t="s">
        <v>16</v>
      </c>
      <c r="B8" s="6">
        <v>110</v>
      </c>
      <c r="C8" s="5" t="s">
        <v>25</v>
      </c>
    </row>
    <row r="9" spans="1:3" x14ac:dyDescent="0.25">
      <c r="A9" s="5" t="s">
        <v>17</v>
      </c>
      <c r="B9" s="6">
        <v>110</v>
      </c>
      <c r="C9" s="5" t="s">
        <v>26</v>
      </c>
    </row>
    <row r="10" spans="1:3" x14ac:dyDescent="0.25">
      <c r="A10" s="5" t="s">
        <v>18</v>
      </c>
      <c r="B10" s="6">
        <v>96</v>
      </c>
      <c r="C10" s="5" t="s">
        <v>27</v>
      </c>
    </row>
    <row r="11" spans="1:3" x14ac:dyDescent="0.25">
      <c r="A11" s="5" t="s">
        <v>19</v>
      </c>
      <c r="B11" s="6">
        <v>92</v>
      </c>
      <c r="C11" s="5" t="s">
        <v>28</v>
      </c>
    </row>
    <row r="15" spans="1:3" x14ac:dyDescent="0.25">
      <c r="A15" s="9" t="s">
        <v>20</v>
      </c>
      <c r="B15" s="10" t="s">
        <v>33</v>
      </c>
      <c r="C15" s="11" t="s">
        <v>21</v>
      </c>
    </row>
    <row r="16" spans="1:3" x14ac:dyDescent="0.25">
      <c r="A16" s="2" t="s">
        <v>10</v>
      </c>
      <c r="B16" s="6">
        <v>560</v>
      </c>
      <c r="C16" s="8" t="s">
        <v>10</v>
      </c>
    </row>
    <row r="17" spans="1:3" x14ac:dyDescent="0.25">
      <c r="A17" s="2" t="s">
        <v>11</v>
      </c>
      <c r="B17" s="6">
        <v>192</v>
      </c>
      <c r="C17" s="8" t="s">
        <v>10</v>
      </c>
    </row>
    <row r="18" spans="1:3" x14ac:dyDescent="0.25">
      <c r="A18" s="2" t="s">
        <v>12</v>
      </c>
      <c r="B18" s="6">
        <v>88</v>
      </c>
      <c r="C18" s="8" t="s">
        <v>10</v>
      </c>
    </row>
    <row r="19" spans="1:3" x14ac:dyDescent="0.25">
      <c r="A19" s="2" t="s">
        <v>13</v>
      </c>
      <c r="B19" s="6">
        <v>185</v>
      </c>
      <c r="C19" s="8" t="s">
        <v>22</v>
      </c>
    </row>
    <row r="20" spans="1:3" x14ac:dyDescent="0.25">
      <c r="A20" s="2" t="s">
        <v>14</v>
      </c>
      <c r="B20" s="6">
        <v>126</v>
      </c>
      <c r="C20" s="8" t="s">
        <v>23</v>
      </c>
    </row>
    <row r="21" spans="1:3" x14ac:dyDescent="0.25">
      <c r="A21" s="2" t="s">
        <v>15</v>
      </c>
      <c r="B21" s="6">
        <v>106</v>
      </c>
      <c r="C21" s="8" t="s">
        <v>24</v>
      </c>
    </row>
    <row r="22" spans="1:3" x14ac:dyDescent="0.25">
      <c r="A22" s="2" t="s">
        <v>16</v>
      </c>
      <c r="B22" s="6">
        <v>110</v>
      </c>
      <c r="C22" s="8" t="s">
        <v>25</v>
      </c>
    </row>
    <row r="23" spans="1:3" x14ac:dyDescent="0.25">
      <c r="A23" s="2" t="s">
        <v>17</v>
      </c>
      <c r="B23" s="6">
        <v>110</v>
      </c>
      <c r="C23" s="8" t="s">
        <v>26</v>
      </c>
    </row>
    <row r="24" spans="1:3" x14ac:dyDescent="0.25">
      <c r="A24" s="2" t="s">
        <v>18</v>
      </c>
      <c r="B24" s="6">
        <v>96</v>
      </c>
      <c r="C24" s="8" t="s">
        <v>27</v>
      </c>
    </row>
    <row r="25" spans="1:3" x14ac:dyDescent="0.25">
      <c r="A25" s="3" t="s">
        <v>19</v>
      </c>
      <c r="B25" s="12">
        <v>92</v>
      </c>
      <c r="C25" s="13" t="s">
        <v>28</v>
      </c>
    </row>
    <row r="29" spans="1:3" x14ac:dyDescent="0.25">
      <c r="A29" s="16" t="s">
        <v>72</v>
      </c>
      <c r="B29" s="16" t="s">
        <v>75</v>
      </c>
      <c r="C29" s="16" t="s">
        <v>21</v>
      </c>
    </row>
    <row r="30" spans="1:3" x14ac:dyDescent="0.25">
      <c r="A30" s="16" t="s">
        <v>57</v>
      </c>
      <c r="B30" s="16"/>
      <c r="C30" s="16" t="s">
        <v>36</v>
      </c>
    </row>
    <row r="31" spans="1:3" x14ac:dyDescent="0.25">
      <c r="A31" s="16" t="s">
        <v>38</v>
      </c>
      <c r="B31" s="16"/>
      <c r="C31" s="16" t="s">
        <v>37</v>
      </c>
    </row>
    <row r="32" spans="1:3" x14ac:dyDescent="0.25">
      <c r="A32" s="16" t="s">
        <v>40</v>
      </c>
      <c r="B32" s="16"/>
      <c r="C32" s="16" t="s">
        <v>39</v>
      </c>
    </row>
    <row r="33" spans="1:3" x14ac:dyDescent="0.25">
      <c r="A33" s="16" t="s">
        <v>58</v>
      </c>
      <c r="B33" s="16"/>
      <c r="C33" s="16" t="s">
        <v>28</v>
      </c>
    </row>
    <row r="34" spans="1:3" x14ac:dyDescent="0.25">
      <c r="A34" s="16" t="s">
        <v>59</v>
      </c>
      <c r="B34" s="16"/>
      <c r="C34" s="16" t="s">
        <v>23</v>
      </c>
    </row>
    <row r="35" spans="1:3" x14ac:dyDescent="0.25">
      <c r="A35" s="16" t="s">
        <v>60</v>
      </c>
      <c r="B35" s="16"/>
      <c r="C35" s="16" t="s">
        <v>41</v>
      </c>
    </row>
    <row r="36" spans="1:3" x14ac:dyDescent="0.25">
      <c r="A36" s="16" t="s">
        <v>42</v>
      </c>
      <c r="B36" s="16"/>
      <c r="C36" s="16" t="s">
        <v>27</v>
      </c>
    </row>
    <row r="37" spans="1:3" x14ac:dyDescent="0.25">
      <c r="A37" s="16" t="s">
        <v>44</v>
      </c>
      <c r="B37" s="16"/>
      <c r="C37" s="16" t="s">
        <v>43</v>
      </c>
    </row>
    <row r="38" spans="1:3" x14ac:dyDescent="0.25">
      <c r="A38" s="16" t="s">
        <v>61</v>
      </c>
      <c r="B38" s="16"/>
      <c r="C38" s="16" t="s">
        <v>25</v>
      </c>
    </row>
    <row r="39" spans="1:3" x14ac:dyDescent="0.25">
      <c r="A39" s="16" t="s">
        <v>62</v>
      </c>
      <c r="B39" s="16"/>
      <c r="C39" s="16" t="s">
        <v>45</v>
      </c>
    </row>
    <row r="40" spans="1:3" x14ac:dyDescent="0.25">
      <c r="A40" s="16" t="s">
        <v>63</v>
      </c>
      <c r="B40" s="16"/>
      <c r="C40" s="16" t="s">
        <v>41</v>
      </c>
    </row>
    <row r="41" spans="1:3" x14ac:dyDescent="0.25">
      <c r="A41" s="16" t="s">
        <v>46</v>
      </c>
      <c r="B41" s="16"/>
      <c r="C41" s="16" t="s">
        <v>39</v>
      </c>
    </row>
    <row r="42" spans="1:3" x14ac:dyDescent="0.25">
      <c r="A42" s="16" t="s">
        <v>64</v>
      </c>
      <c r="B42" s="16"/>
      <c r="C42" s="16" t="s">
        <v>47</v>
      </c>
    </row>
    <row r="43" spans="1:3" x14ac:dyDescent="0.25">
      <c r="A43" s="16" t="s">
        <v>65</v>
      </c>
      <c r="B43" s="16"/>
      <c r="C43" s="16" t="s">
        <v>48</v>
      </c>
    </row>
    <row r="44" spans="1:3" x14ac:dyDescent="0.25">
      <c r="A44" s="16" t="s">
        <v>66</v>
      </c>
      <c r="B44" s="16"/>
      <c r="C44" s="16" t="s">
        <v>10</v>
      </c>
    </row>
    <row r="45" spans="1:3" x14ac:dyDescent="0.25">
      <c r="A45" s="16" t="s">
        <v>49</v>
      </c>
      <c r="B45" s="16"/>
      <c r="C45" s="16" t="s">
        <v>10</v>
      </c>
    </row>
    <row r="46" spans="1:3" x14ac:dyDescent="0.25">
      <c r="A46" s="16" t="s">
        <v>67</v>
      </c>
      <c r="B46" s="16"/>
      <c r="C46" s="16" t="s">
        <v>10</v>
      </c>
    </row>
    <row r="47" spans="1:3" x14ac:dyDescent="0.25">
      <c r="A47" s="16" t="s">
        <v>51</v>
      </c>
      <c r="B47" s="16"/>
      <c r="C47" s="16" t="s">
        <v>50</v>
      </c>
    </row>
    <row r="48" spans="1:3" x14ac:dyDescent="0.25">
      <c r="A48" s="16" t="s">
        <v>68</v>
      </c>
      <c r="B48" s="16"/>
      <c r="C48" s="16" t="s">
        <v>28</v>
      </c>
    </row>
    <row r="49" spans="1:3" x14ac:dyDescent="0.25">
      <c r="A49" s="16" t="s">
        <v>69</v>
      </c>
      <c r="B49" s="16"/>
      <c r="C49" s="16" t="s">
        <v>26</v>
      </c>
    </row>
    <row r="50" spans="1:3" x14ac:dyDescent="0.25">
      <c r="A50" s="16" t="s">
        <v>53</v>
      </c>
      <c r="B50" s="16"/>
      <c r="C50" s="16" t="s">
        <v>52</v>
      </c>
    </row>
    <row r="51" spans="1:3" x14ac:dyDescent="0.25">
      <c r="A51" s="16" t="s">
        <v>70</v>
      </c>
      <c r="B51" s="16"/>
      <c r="C51" s="16" t="s">
        <v>22</v>
      </c>
    </row>
    <row r="52" spans="1:3" x14ac:dyDescent="0.25">
      <c r="A52" s="16" t="s">
        <v>71</v>
      </c>
      <c r="B52" s="16"/>
      <c r="C52" s="16" t="s">
        <v>24</v>
      </c>
    </row>
    <row r="53" spans="1:3" x14ac:dyDescent="0.25">
      <c r="A53" s="16" t="s">
        <v>55</v>
      </c>
      <c r="B53" s="16"/>
      <c r="C53" s="16" t="s">
        <v>54</v>
      </c>
    </row>
    <row r="54" spans="1:3" x14ac:dyDescent="0.25">
      <c r="A54" s="16" t="s">
        <v>56</v>
      </c>
      <c r="B54" s="16"/>
      <c r="C54" s="16" t="s">
        <v>37</v>
      </c>
    </row>
  </sheetData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69A1-AEFE-4F51-BD17-8E9FCCF3A3F2}">
  <dimension ref="A3:L34"/>
  <sheetViews>
    <sheetView workbookViewId="0">
      <selection activeCell="H6" sqref="H6"/>
    </sheetView>
  </sheetViews>
  <sheetFormatPr baseColWidth="10" defaultRowHeight="15" x14ac:dyDescent="0.25"/>
  <cols>
    <col min="1" max="1" width="17.5703125" bestFit="1" customWidth="1"/>
    <col min="2" max="2" width="12.85546875" bestFit="1" customWidth="1"/>
    <col min="3" max="3" width="11" bestFit="1" customWidth="1"/>
    <col min="4" max="4" width="17.5703125" bestFit="1" customWidth="1"/>
    <col min="5" max="5" width="18.5703125" bestFit="1" customWidth="1"/>
    <col min="6" max="6" width="26.85546875" bestFit="1" customWidth="1"/>
    <col min="7" max="7" width="17.5703125" bestFit="1" customWidth="1"/>
    <col min="8" max="8" width="16.5703125" bestFit="1" customWidth="1"/>
    <col min="9" max="9" width="15.7109375" bestFit="1" customWidth="1"/>
    <col min="10" max="10" width="17.5703125" bestFit="1" customWidth="1"/>
    <col min="11" max="11" width="14.42578125" bestFit="1" customWidth="1"/>
    <col min="12" max="12" width="12.5703125" bestFit="1" customWidth="1"/>
  </cols>
  <sheetData>
    <row r="3" spans="1:12" x14ac:dyDescent="0.25">
      <c r="A3" s="14" t="s">
        <v>29</v>
      </c>
      <c r="B3" t="s">
        <v>35</v>
      </c>
      <c r="J3" s="14" t="s">
        <v>29</v>
      </c>
      <c r="K3" t="s">
        <v>5</v>
      </c>
      <c r="L3" t="s">
        <v>6</v>
      </c>
    </row>
    <row r="4" spans="1:12" x14ac:dyDescent="0.25">
      <c r="A4" s="29">
        <v>45399</v>
      </c>
      <c r="B4" s="64"/>
      <c r="J4" s="4" t="s">
        <v>16</v>
      </c>
      <c r="K4" s="64"/>
      <c r="L4" s="64"/>
    </row>
    <row r="5" spans="1:12" x14ac:dyDescent="0.25">
      <c r="A5" s="30" t="s">
        <v>19</v>
      </c>
      <c r="B5" s="64">
        <v>102</v>
      </c>
      <c r="J5" s="37">
        <v>45399</v>
      </c>
      <c r="K5" s="64">
        <v>40</v>
      </c>
      <c r="L5" s="64">
        <v>142</v>
      </c>
    </row>
    <row r="6" spans="1:12" x14ac:dyDescent="0.25">
      <c r="A6" s="30" t="s">
        <v>11</v>
      </c>
      <c r="B6" s="64">
        <v>109</v>
      </c>
      <c r="J6" s="4" t="s">
        <v>30</v>
      </c>
      <c r="K6" s="64">
        <v>40</v>
      </c>
      <c r="L6" s="64">
        <v>142</v>
      </c>
    </row>
    <row r="7" spans="1:12" x14ac:dyDescent="0.25">
      <c r="A7" s="30" t="s">
        <v>16</v>
      </c>
      <c r="B7" s="64">
        <v>182</v>
      </c>
    </row>
    <row r="8" spans="1:12" x14ac:dyDescent="0.25">
      <c r="A8" s="30" t="s">
        <v>14</v>
      </c>
      <c r="B8" s="64">
        <v>161</v>
      </c>
    </row>
    <row r="9" spans="1:12" x14ac:dyDescent="0.25">
      <c r="A9" s="30" t="s">
        <v>10</v>
      </c>
      <c r="B9" s="64">
        <v>606</v>
      </c>
    </row>
    <row r="10" spans="1:12" x14ac:dyDescent="0.25">
      <c r="A10" s="30" t="s">
        <v>18</v>
      </c>
      <c r="B10" s="64">
        <v>136</v>
      </c>
    </row>
    <row r="11" spans="1:12" x14ac:dyDescent="0.25">
      <c r="A11" s="30" t="s">
        <v>13</v>
      </c>
      <c r="B11" s="64">
        <v>131</v>
      </c>
    </row>
    <row r="12" spans="1:12" x14ac:dyDescent="0.25">
      <c r="A12" s="30" t="s">
        <v>17</v>
      </c>
      <c r="B12" s="64">
        <v>184</v>
      </c>
    </row>
    <row r="13" spans="1:12" x14ac:dyDescent="0.25">
      <c r="A13" s="30" t="s">
        <v>12</v>
      </c>
      <c r="B13" s="64">
        <v>90</v>
      </c>
    </row>
    <row r="14" spans="1:12" x14ac:dyDescent="0.25">
      <c r="A14" s="30" t="s">
        <v>15</v>
      </c>
      <c r="B14" s="64">
        <v>163</v>
      </c>
    </row>
    <row r="15" spans="1:12" x14ac:dyDescent="0.25">
      <c r="A15" s="4" t="s">
        <v>30</v>
      </c>
      <c r="B15" s="31">
        <v>1864</v>
      </c>
      <c r="J15" s="14" t="s">
        <v>29</v>
      </c>
      <c r="K15" t="s">
        <v>32</v>
      </c>
      <c r="L15" t="s">
        <v>31</v>
      </c>
    </row>
    <row r="16" spans="1:12" x14ac:dyDescent="0.25">
      <c r="J16" s="29">
        <v>45399</v>
      </c>
      <c r="K16" s="39"/>
      <c r="L16" s="39"/>
    </row>
    <row r="17" spans="1:12" x14ac:dyDescent="0.25">
      <c r="J17" s="30" t="s">
        <v>16</v>
      </c>
      <c r="K17" s="39">
        <v>0.82967032967032972</v>
      </c>
      <c r="L17" s="39">
        <v>0.17032967032967034</v>
      </c>
    </row>
    <row r="18" spans="1:12" x14ac:dyDescent="0.25">
      <c r="J18" s="4" t="s">
        <v>30</v>
      </c>
      <c r="K18" s="39">
        <v>0.82967032967032972</v>
      </c>
      <c r="L18" s="39">
        <v>0.17032967032967034</v>
      </c>
    </row>
    <row r="20" spans="1:12" x14ac:dyDescent="0.25">
      <c r="A20" s="14" t="s">
        <v>29</v>
      </c>
      <c r="B20" t="s">
        <v>1</v>
      </c>
      <c r="C20" t="s">
        <v>2</v>
      </c>
    </row>
    <row r="21" spans="1:12" x14ac:dyDescent="0.25">
      <c r="A21" s="29">
        <v>45399</v>
      </c>
      <c r="B21" s="64"/>
      <c r="C21" s="64"/>
    </row>
    <row r="22" spans="1:12" x14ac:dyDescent="0.25">
      <c r="A22" s="30" t="s">
        <v>16</v>
      </c>
      <c r="B22" s="64">
        <v>151</v>
      </c>
      <c r="C22" s="64">
        <v>31</v>
      </c>
    </row>
    <row r="23" spans="1:12" x14ac:dyDescent="0.25">
      <c r="A23" s="4" t="s">
        <v>30</v>
      </c>
      <c r="B23" s="64">
        <v>151</v>
      </c>
      <c r="C23" s="64">
        <v>31</v>
      </c>
    </row>
    <row r="31" spans="1:12" x14ac:dyDescent="0.25">
      <c r="D31" s="14" t="s">
        <v>29</v>
      </c>
      <c r="E31" t="s">
        <v>8</v>
      </c>
      <c r="G31" s="14" t="s">
        <v>29</v>
      </c>
      <c r="H31" t="s">
        <v>4</v>
      </c>
      <c r="I31" t="s">
        <v>3</v>
      </c>
    </row>
    <row r="32" spans="1:12" x14ac:dyDescent="0.25">
      <c r="D32" s="29">
        <v>45399</v>
      </c>
      <c r="E32" s="39"/>
      <c r="G32" s="29">
        <v>45399</v>
      </c>
      <c r="H32" s="64"/>
      <c r="I32" s="64"/>
    </row>
    <row r="33" spans="4:9" x14ac:dyDescent="0.25">
      <c r="D33" s="30" t="s">
        <v>16</v>
      </c>
      <c r="E33" s="39">
        <v>1.6545454545454545</v>
      </c>
      <c r="G33" s="30" t="s">
        <v>16</v>
      </c>
      <c r="H33" s="64">
        <v>2</v>
      </c>
      <c r="I33" s="64">
        <v>0</v>
      </c>
    </row>
    <row r="34" spans="4:9" x14ac:dyDescent="0.25">
      <c r="D34" s="4" t="s">
        <v>30</v>
      </c>
      <c r="E34" s="39">
        <v>1.6545454545454545</v>
      </c>
      <c r="G34" s="4" t="s">
        <v>30</v>
      </c>
      <c r="H34" s="64">
        <v>2</v>
      </c>
      <c r="I34" s="64">
        <v>0</v>
      </c>
    </row>
  </sheetData>
  <pageMargins left="0.7" right="0.7" top="0.75" bottom="0.75" header="0.3" footer="0.3"/>
  <pageSetup paperSize="9" orientation="portrait" verticalDpi="599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BF3CA989-8D26-4C18-89B3-F223FCEEA5DA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1.2</xm:f>
              </x14:cfvo>
              <x14:cfIcon iconSet="3Flags" iconId="2"/>
              <x14:cfIcon iconSet="3Flags" iconId="1"/>
              <x14:cfIcon iconSet="3Flags" iconId="0"/>
            </x14:iconSet>
          </x14:cfRule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A098-C38A-44ED-8C80-4185D5489996}">
  <dimension ref="A1:M1081"/>
  <sheetViews>
    <sheetView workbookViewId="0"/>
  </sheetViews>
  <sheetFormatPr baseColWidth="10" defaultRowHeight="12.75" x14ac:dyDescent="0.25"/>
  <cols>
    <col min="1" max="1" width="20.42578125" style="16" customWidth="1"/>
    <col min="2" max="3" width="11.42578125" style="16"/>
    <col min="4" max="4" width="13.42578125" style="16" customWidth="1"/>
    <col min="5" max="5" width="11.85546875" style="16" customWidth="1"/>
    <col min="6" max="6" width="16" style="16" customWidth="1"/>
    <col min="7" max="8" width="16.5703125" style="16" customWidth="1"/>
    <col min="9" max="9" width="16.85546875" style="16" customWidth="1"/>
    <col min="10" max="10" width="14.7109375" style="16" customWidth="1"/>
    <col min="11" max="11" width="13.140625" style="16" customWidth="1"/>
    <col min="12" max="12" width="15.140625" style="28" customWidth="1"/>
    <col min="13" max="13" width="18.140625" style="28" customWidth="1"/>
    <col min="14" max="16384" width="11.42578125" style="16"/>
  </cols>
  <sheetData>
    <row r="1" spans="1:13" x14ac:dyDescent="0.25">
      <c r="A1" s="15" t="s">
        <v>34</v>
      </c>
      <c r="B1" s="15" t="s">
        <v>9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32</v>
      </c>
      <c r="K1" s="15" t="s">
        <v>31</v>
      </c>
      <c r="L1" s="15" t="s">
        <v>7</v>
      </c>
      <c r="M1" s="15" t="s">
        <v>8</v>
      </c>
    </row>
    <row r="2" spans="1:13" x14ac:dyDescent="0.25">
      <c r="A2" s="16" t="s">
        <v>10</v>
      </c>
      <c r="B2" s="17">
        <v>45292</v>
      </c>
      <c r="C2" s="18">
        <v>597</v>
      </c>
      <c r="D2" s="18">
        <v>509</v>
      </c>
      <c r="E2" s="18">
        <v>88</v>
      </c>
      <c r="F2" s="18">
        <v>0</v>
      </c>
      <c r="G2" s="18">
        <v>0</v>
      </c>
      <c r="H2" s="18">
        <v>339</v>
      </c>
      <c r="I2" s="18">
        <v>258</v>
      </c>
      <c r="J2" s="19">
        <f>D2/C2</f>
        <v>0.85259631490787269</v>
      </c>
      <c r="K2" s="19">
        <f>E2/C2</f>
        <v>0.14740368509212731</v>
      </c>
      <c r="L2" s="20">
        <f>ReporteDiario[[#This Row],[Población]]-(VLOOKUP(ReporteDiario[[#This Row],[CJDR]],albergue[],2,FALSE))</f>
        <v>37</v>
      </c>
      <c r="M2" s="21">
        <f>ReporteDiario[[#This Row],[Población]]/VLOOKUP(ReporteDiario[[#This Row],[CJDR]],albergue[],2,FALSE)</f>
        <v>1.0660714285714286</v>
      </c>
    </row>
    <row r="3" spans="1:13" x14ac:dyDescent="0.25">
      <c r="A3" s="16" t="s">
        <v>11</v>
      </c>
      <c r="B3" s="17">
        <v>45292</v>
      </c>
      <c r="C3" s="18">
        <v>112</v>
      </c>
      <c r="D3" s="18">
        <v>112</v>
      </c>
      <c r="E3" s="18">
        <v>0</v>
      </c>
      <c r="F3" s="18">
        <v>0</v>
      </c>
      <c r="G3" s="18">
        <v>0</v>
      </c>
      <c r="H3" s="18">
        <v>112</v>
      </c>
      <c r="I3" s="18">
        <v>0</v>
      </c>
      <c r="J3" s="19">
        <f t="shared" ref="J3:J66" si="0">D3/C3</f>
        <v>1</v>
      </c>
      <c r="K3" s="19">
        <f t="shared" ref="K3:K66" si="1">E3/C3</f>
        <v>0</v>
      </c>
      <c r="L3" s="22">
        <f>ReporteDiario[[#This Row],[Población]]-(VLOOKUP(ReporteDiario[[#This Row],[CJDR]],albergue[],2,FALSE))</f>
        <v>-80</v>
      </c>
      <c r="M3" s="23">
        <f>ReporteDiario[[#This Row],[Población]]/VLOOKUP(ReporteDiario[[#This Row],[CJDR]],albergue[],2,FALSE)</f>
        <v>0.58333333333333337</v>
      </c>
    </row>
    <row r="4" spans="1:13" x14ac:dyDescent="0.25">
      <c r="A4" s="16" t="s">
        <v>12</v>
      </c>
      <c r="B4" s="17">
        <v>45292</v>
      </c>
      <c r="C4" s="18">
        <v>82</v>
      </c>
      <c r="D4" s="18">
        <v>69</v>
      </c>
      <c r="E4" s="18">
        <v>13</v>
      </c>
      <c r="F4" s="18">
        <v>0</v>
      </c>
      <c r="G4" s="18">
        <v>0</v>
      </c>
      <c r="H4" s="18">
        <v>39</v>
      </c>
      <c r="I4" s="18">
        <v>43</v>
      </c>
      <c r="J4" s="19">
        <f t="shared" si="0"/>
        <v>0.84146341463414631</v>
      </c>
      <c r="K4" s="19">
        <f t="shared" si="1"/>
        <v>0.15853658536585366</v>
      </c>
      <c r="L4" s="22">
        <f>ReporteDiario[[#This Row],[Población]]-(VLOOKUP(ReporteDiario[[#This Row],[CJDR]],albergue[],2,FALSE))</f>
        <v>-6</v>
      </c>
      <c r="M4" s="23">
        <f>ReporteDiario[[#This Row],[Población]]/VLOOKUP(ReporteDiario[[#This Row],[CJDR]],albergue[],2,FALSE)</f>
        <v>0.93181818181818177</v>
      </c>
    </row>
    <row r="5" spans="1:13" x14ac:dyDescent="0.25">
      <c r="A5" s="16" t="s">
        <v>13</v>
      </c>
      <c r="B5" s="17">
        <v>45292</v>
      </c>
      <c r="C5" s="18">
        <v>123</v>
      </c>
      <c r="D5" s="18">
        <v>97</v>
      </c>
      <c r="E5" s="18">
        <v>26</v>
      </c>
      <c r="F5" s="18">
        <v>0</v>
      </c>
      <c r="G5" s="18">
        <v>0</v>
      </c>
      <c r="H5" s="18">
        <v>39</v>
      </c>
      <c r="I5" s="18">
        <v>84</v>
      </c>
      <c r="J5" s="19">
        <f t="shared" si="0"/>
        <v>0.78861788617886175</v>
      </c>
      <c r="K5" s="19">
        <f t="shared" si="1"/>
        <v>0.21138211382113822</v>
      </c>
      <c r="L5" s="20">
        <f>ReporteDiario[[#This Row],[Población]]-(VLOOKUP(ReporteDiario[[#This Row],[CJDR]],albergue[],2,FALSE))</f>
        <v>-62</v>
      </c>
      <c r="M5" s="21">
        <f>ReporteDiario[[#This Row],[Población]]/VLOOKUP(ReporteDiario[[#This Row],[CJDR]],albergue[],2,FALSE)</f>
        <v>0.66486486486486485</v>
      </c>
    </row>
    <row r="6" spans="1:13" x14ac:dyDescent="0.25">
      <c r="A6" s="16" t="s">
        <v>14</v>
      </c>
      <c r="B6" s="17">
        <v>45292</v>
      </c>
      <c r="C6" s="18">
        <v>153</v>
      </c>
      <c r="D6" s="18">
        <v>134</v>
      </c>
      <c r="E6" s="18">
        <v>19</v>
      </c>
      <c r="F6" s="18">
        <v>0</v>
      </c>
      <c r="G6" s="18">
        <v>0</v>
      </c>
      <c r="H6" s="18">
        <v>93</v>
      </c>
      <c r="I6" s="18">
        <v>60</v>
      </c>
      <c r="J6" s="19">
        <f t="shared" si="0"/>
        <v>0.87581699346405228</v>
      </c>
      <c r="K6" s="19">
        <f t="shared" si="1"/>
        <v>0.12418300653594772</v>
      </c>
      <c r="L6" s="20">
        <f>ReporteDiario[[#This Row],[Población]]-(VLOOKUP(ReporteDiario[[#This Row],[CJDR]],albergue[],2,FALSE))</f>
        <v>27</v>
      </c>
      <c r="M6" s="21">
        <f>ReporteDiario[[#This Row],[Población]]/VLOOKUP(ReporteDiario[[#This Row],[CJDR]],albergue[],2,FALSE)</f>
        <v>1.2142857142857142</v>
      </c>
    </row>
    <row r="7" spans="1:13" x14ac:dyDescent="0.25">
      <c r="A7" s="16" t="s">
        <v>15</v>
      </c>
      <c r="B7" s="17">
        <v>45292</v>
      </c>
      <c r="C7" s="18">
        <v>146</v>
      </c>
      <c r="D7" s="18">
        <v>92</v>
      </c>
      <c r="E7" s="18">
        <v>54</v>
      </c>
      <c r="F7" s="18">
        <v>0</v>
      </c>
      <c r="G7" s="18">
        <v>0</v>
      </c>
      <c r="H7" s="18">
        <v>71</v>
      </c>
      <c r="I7" s="18">
        <v>75</v>
      </c>
      <c r="J7" s="19">
        <f t="shared" si="0"/>
        <v>0.63013698630136983</v>
      </c>
      <c r="K7" s="19">
        <f t="shared" si="1"/>
        <v>0.36986301369863012</v>
      </c>
      <c r="L7" s="20">
        <f>ReporteDiario[[#This Row],[Población]]-(VLOOKUP(ReporteDiario[[#This Row],[CJDR]],albergue[],2,FALSE))</f>
        <v>40</v>
      </c>
      <c r="M7" s="21">
        <f>ReporteDiario[[#This Row],[Población]]/VLOOKUP(ReporteDiario[[#This Row],[CJDR]],albergue[],2,FALSE)</f>
        <v>1.3773584905660377</v>
      </c>
    </row>
    <row r="8" spans="1:13" x14ac:dyDescent="0.25">
      <c r="A8" s="16" t="s">
        <v>16</v>
      </c>
      <c r="B8" s="17">
        <v>45292</v>
      </c>
      <c r="C8" s="18">
        <v>174</v>
      </c>
      <c r="D8" s="18">
        <v>152</v>
      </c>
      <c r="E8" s="18">
        <v>22</v>
      </c>
      <c r="F8" s="18">
        <v>0</v>
      </c>
      <c r="G8" s="18">
        <v>1</v>
      </c>
      <c r="H8" s="18">
        <v>33</v>
      </c>
      <c r="I8" s="18">
        <v>141</v>
      </c>
      <c r="J8" s="19">
        <f t="shared" si="0"/>
        <v>0.87356321839080464</v>
      </c>
      <c r="K8" s="19">
        <f t="shared" si="1"/>
        <v>0.12643678160919541</v>
      </c>
      <c r="L8" s="20">
        <f>ReporteDiario[[#This Row],[Población]]-(VLOOKUP(ReporteDiario[[#This Row],[CJDR]],albergue[],2,FALSE))</f>
        <v>64</v>
      </c>
      <c r="M8" s="21">
        <f>ReporteDiario[[#This Row],[Población]]/VLOOKUP(ReporteDiario[[#This Row],[CJDR]],albergue[],2,FALSE)</f>
        <v>1.5818181818181818</v>
      </c>
    </row>
    <row r="9" spans="1:13" x14ac:dyDescent="0.25">
      <c r="A9" s="16" t="s">
        <v>17</v>
      </c>
      <c r="B9" s="17">
        <v>45292</v>
      </c>
      <c r="C9" s="18">
        <v>188</v>
      </c>
      <c r="D9" s="18">
        <v>152</v>
      </c>
      <c r="E9" s="18">
        <v>36</v>
      </c>
      <c r="F9" s="18">
        <v>0</v>
      </c>
      <c r="G9" s="18">
        <v>0</v>
      </c>
      <c r="H9" s="18">
        <v>108</v>
      </c>
      <c r="I9" s="18">
        <v>80</v>
      </c>
      <c r="J9" s="19">
        <f t="shared" si="0"/>
        <v>0.80851063829787229</v>
      </c>
      <c r="K9" s="19">
        <f t="shared" si="1"/>
        <v>0.19148936170212766</v>
      </c>
      <c r="L9" s="20">
        <f>ReporteDiario[[#This Row],[Población]]-(VLOOKUP(ReporteDiario[[#This Row],[CJDR]],albergue[],2,FALSE))</f>
        <v>78</v>
      </c>
      <c r="M9" s="21">
        <f>ReporteDiario[[#This Row],[Población]]/VLOOKUP(ReporteDiario[[#This Row],[CJDR]],albergue[],2,FALSE)</f>
        <v>1.709090909090909</v>
      </c>
    </row>
    <row r="10" spans="1:13" x14ac:dyDescent="0.25">
      <c r="A10" s="16" t="s">
        <v>18</v>
      </c>
      <c r="B10" s="17">
        <v>45292</v>
      </c>
      <c r="C10" s="18">
        <v>142</v>
      </c>
      <c r="D10" s="18">
        <v>129</v>
      </c>
      <c r="E10" s="18">
        <v>13</v>
      </c>
      <c r="F10" s="18">
        <v>0</v>
      </c>
      <c r="G10" s="18">
        <v>0</v>
      </c>
      <c r="H10" s="18">
        <v>62</v>
      </c>
      <c r="I10" s="18">
        <v>80</v>
      </c>
      <c r="J10" s="19">
        <f t="shared" si="0"/>
        <v>0.90845070422535212</v>
      </c>
      <c r="K10" s="19">
        <f t="shared" si="1"/>
        <v>9.154929577464789E-2</v>
      </c>
      <c r="L10" s="20">
        <f>ReporteDiario[[#This Row],[Población]]-(VLOOKUP(ReporteDiario[[#This Row],[CJDR]],albergue[],2,FALSE))</f>
        <v>46</v>
      </c>
      <c r="M10" s="21">
        <f>ReporteDiario[[#This Row],[Población]]/VLOOKUP(ReporteDiario[[#This Row],[CJDR]],albergue[],2,FALSE)</f>
        <v>1.4791666666666667</v>
      </c>
    </row>
    <row r="11" spans="1:13" x14ac:dyDescent="0.25">
      <c r="A11" s="16" t="s">
        <v>19</v>
      </c>
      <c r="B11" s="17">
        <v>45292</v>
      </c>
      <c r="C11" s="18">
        <v>103</v>
      </c>
      <c r="D11" s="18">
        <v>87</v>
      </c>
      <c r="E11" s="18">
        <v>16</v>
      </c>
      <c r="F11" s="18">
        <v>0</v>
      </c>
      <c r="G11" s="18">
        <v>0</v>
      </c>
      <c r="H11" s="18">
        <v>67</v>
      </c>
      <c r="I11" s="18">
        <v>36</v>
      </c>
      <c r="J11" s="19">
        <f t="shared" si="0"/>
        <v>0.84466019417475724</v>
      </c>
      <c r="K11" s="19">
        <f t="shared" si="1"/>
        <v>0.1553398058252427</v>
      </c>
      <c r="L11" s="20">
        <f>ReporteDiario[[#This Row],[Población]]-(VLOOKUP(ReporteDiario[[#This Row],[CJDR]],albergue[],2,FALSE))</f>
        <v>11</v>
      </c>
      <c r="M11" s="21">
        <f>ReporteDiario[[#This Row],[Población]]/VLOOKUP(ReporteDiario[[#This Row],[CJDR]],albergue[],2,FALSE)</f>
        <v>1.1195652173913044</v>
      </c>
    </row>
    <row r="12" spans="1:13" x14ac:dyDescent="0.25">
      <c r="A12" s="16" t="s">
        <v>10</v>
      </c>
      <c r="B12" s="17">
        <v>45293</v>
      </c>
      <c r="C12" s="18">
        <v>597</v>
      </c>
      <c r="D12" s="18">
        <v>509</v>
      </c>
      <c r="E12" s="18">
        <v>88</v>
      </c>
      <c r="F12" s="18">
        <v>0</v>
      </c>
      <c r="G12" s="18">
        <v>0</v>
      </c>
      <c r="H12" s="18">
        <v>339</v>
      </c>
      <c r="I12" s="18">
        <v>258</v>
      </c>
      <c r="J12" s="19">
        <f t="shared" si="0"/>
        <v>0.85259631490787269</v>
      </c>
      <c r="K12" s="19">
        <f t="shared" si="1"/>
        <v>0.14740368509212731</v>
      </c>
      <c r="L12" s="20">
        <f>ReporteDiario[[#This Row],[Población]]-(VLOOKUP(ReporteDiario[[#This Row],[CJDR]],albergue[],2,FALSE))</f>
        <v>37</v>
      </c>
      <c r="M12" s="21">
        <f>ReporteDiario[[#This Row],[Población]]/VLOOKUP(ReporteDiario[[#This Row],[CJDR]],albergue[],2,FALSE)</f>
        <v>1.0660714285714286</v>
      </c>
    </row>
    <row r="13" spans="1:13" x14ac:dyDescent="0.25">
      <c r="A13" s="16" t="s">
        <v>11</v>
      </c>
      <c r="B13" s="17">
        <v>45293</v>
      </c>
      <c r="C13" s="18">
        <v>112</v>
      </c>
      <c r="D13" s="18">
        <v>112</v>
      </c>
      <c r="E13" s="18">
        <v>0</v>
      </c>
      <c r="F13" s="18">
        <v>0</v>
      </c>
      <c r="G13" s="18">
        <v>0</v>
      </c>
      <c r="H13" s="18">
        <v>112</v>
      </c>
      <c r="I13" s="18">
        <v>0</v>
      </c>
      <c r="J13" s="19">
        <f t="shared" si="0"/>
        <v>1</v>
      </c>
      <c r="K13" s="19">
        <f t="shared" si="1"/>
        <v>0</v>
      </c>
      <c r="L13" s="22">
        <f>ReporteDiario[[#This Row],[Población]]-(VLOOKUP(ReporteDiario[[#This Row],[CJDR]],albergue[],2,FALSE))</f>
        <v>-80</v>
      </c>
      <c r="M13" s="23">
        <f>ReporteDiario[[#This Row],[Población]]/VLOOKUP(ReporteDiario[[#This Row],[CJDR]],albergue[],2,FALSE)</f>
        <v>0.58333333333333337</v>
      </c>
    </row>
    <row r="14" spans="1:13" x14ac:dyDescent="0.25">
      <c r="A14" s="16" t="s">
        <v>12</v>
      </c>
      <c r="B14" s="17">
        <v>45293</v>
      </c>
      <c r="C14" s="18">
        <v>82</v>
      </c>
      <c r="D14" s="18">
        <v>69</v>
      </c>
      <c r="E14" s="18">
        <v>13</v>
      </c>
      <c r="F14" s="18">
        <v>0</v>
      </c>
      <c r="G14" s="18">
        <v>0</v>
      </c>
      <c r="H14" s="18">
        <v>39</v>
      </c>
      <c r="I14" s="18">
        <v>43</v>
      </c>
      <c r="J14" s="19">
        <f t="shared" si="0"/>
        <v>0.84146341463414631</v>
      </c>
      <c r="K14" s="19">
        <f t="shared" si="1"/>
        <v>0.15853658536585366</v>
      </c>
      <c r="L14" s="22">
        <f>ReporteDiario[[#This Row],[Población]]-(VLOOKUP(ReporteDiario[[#This Row],[CJDR]],albergue[],2,FALSE))</f>
        <v>-6</v>
      </c>
      <c r="M14" s="23">
        <f>ReporteDiario[[#This Row],[Población]]/VLOOKUP(ReporteDiario[[#This Row],[CJDR]],albergue[],2,FALSE)</f>
        <v>0.93181818181818177</v>
      </c>
    </row>
    <row r="15" spans="1:13" x14ac:dyDescent="0.25">
      <c r="A15" s="16" t="s">
        <v>13</v>
      </c>
      <c r="B15" s="17">
        <v>45293</v>
      </c>
      <c r="C15" s="18">
        <v>123</v>
      </c>
      <c r="D15" s="18">
        <v>97</v>
      </c>
      <c r="E15" s="18">
        <v>26</v>
      </c>
      <c r="F15" s="18">
        <v>0</v>
      </c>
      <c r="G15" s="18">
        <v>0</v>
      </c>
      <c r="H15" s="18">
        <v>39</v>
      </c>
      <c r="I15" s="18">
        <v>84</v>
      </c>
      <c r="J15" s="19">
        <f t="shared" si="0"/>
        <v>0.78861788617886175</v>
      </c>
      <c r="K15" s="19">
        <f t="shared" si="1"/>
        <v>0.21138211382113822</v>
      </c>
      <c r="L15" s="20">
        <f>ReporteDiario[[#This Row],[Población]]-(VLOOKUP(ReporteDiario[[#This Row],[CJDR]],albergue[],2,FALSE))</f>
        <v>-62</v>
      </c>
      <c r="M15" s="21">
        <f>ReporteDiario[[#This Row],[Población]]/VLOOKUP(ReporteDiario[[#This Row],[CJDR]],albergue[],2,FALSE)</f>
        <v>0.66486486486486485</v>
      </c>
    </row>
    <row r="16" spans="1:13" x14ac:dyDescent="0.25">
      <c r="A16" s="16" t="s">
        <v>14</v>
      </c>
      <c r="B16" s="17">
        <v>45293</v>
      </c>
      <c r="C16" s="18">
        <v>153</v>
      </c>
      <c r="D16" s="18">
        <v>134</v>
      </c>
      <c r="E16" s="18">
        <v>19</v>
      </c>
      <c r="F16" s="18">
        <v>0</v>
      </c>
      <c r="G16" s="18">
        <v>0</v>
      </c>
      <c r="H16" s="18">
        <v>93</v>
      </c>
      <c r="I16" s="18">
        <v>60</v>
      </c>
      <c r="J16" s="19">
        <f t="shared" si="0"/>
        <v>0.87581699346405228</v>
      </c>
      <c r="K16" s="19">
        <f t="shared" si="1"/>
        <v>0.12418300653594772</v>
      </c>
      <c r="L16" s="20">
        <f>ReporteDiario[[#This Row],[Población]]-(VLOOKUP(ReporteDiario[[#This Row],[CJDR]],albergue[],2,FALSE))</f>
        <v>27</v>
      </c>
      <c r="M16" s="21">
        <f>ReporteDiario[[#This Row],[Población]]/VLOOKUP(ReporteDiario[[#This Row],[CJDR]],albergue[],2,FALSE)</f>
        <v>1.2142857142857142</v>
      </c>
    </row>
    <row r="17" spans="1:13" x14ac:dyDescent="0.25">
      <c r="A17" s="16" t="s">
        <v>15</v>
      </c>
      <c r="B17" s="17">
        <v>45293</v>
      </c>
      <c r="C17" s="18">
        <v>145</v>
      </c>
      <c r="D17" s="18">
        <v>91</v>
      </c>
      <c r="E17" s="18">
        <v>54</v>
      </c>
      <c r="F17" s="18">
        <v>1</v>
      </c>
      <c r="G17" s="18">
        <v>0</v>
      </c>
      <c r="H17" s="18">
        <v>70</v>
      </c>
      <c r="I17" s="18">
        <v>75</v>
      </c>
      <c r="J17" s="19">
        <f t="shared" si="0"/>
        <v>0.62758620689655176</v>
      </c>
      <c r="K17" s="19">
        <f t="shared" si="1"/>
        <v>0.3724137931034483</v>
      </c>
      <c r="L17" s="20">
        <f>ReporteDiario[[#This Row],[Población]]-(VLOOKUP(ReporteDiario[[#This Row],[CJDR]],albergue[],2,FALSE))</f>
        <v>39</v>
      </c>
      <c r="M17" s="21">
        <f>ReporteDiario[[#This Row],[Población]]/VLOOKUP(ReporteDiario[[#This Row],[CJDR]],albergue[],2,FALSE)</f>
        <v>1.3679245283018868</v>
      </c>
    </row>
    <row r="18" spans="1:13" x14ac:dyDescent="0.25">
      <c r="A18" s="16" t="s">
        <v>16</v>
      </c>
      <c r="B18" s="17">
        <v>45293</v>
      </c>
      <c r="C18" s="18">
        <v>174</v>
      </c>
      <c r="D18" s="18">
        <v>152</v>
      </c>
      <c r="E18" s="18">
        <v>22</v>
      </c>
      <c r="F18" s="18">
        <v>0</v>
      </c>
      <c r="G18" s="18">
        <v>0</v>
      </c>
      <c r="H18" s="18">
        <v>33</v>
      </c>
      <c r="I18" s="18">
        <v>141</v>
      </c>
      <c r="J18" s="19">
        <f t="shared" si="0"/>
        <v>0.87356321839080464</v>
      </c>
      <c r="K18" s="19">
        <f t="shared" si="1"/>
        <v>0.12643678160919541</v>
      </c>
      <c r="L18" s="20">
        <f>ReporteDiario[[#This Row],[Población]]-(VLOOKUP(ReporteDiario[[#This Row],[CJDR]],albergue[],2,FALSE))</f>
        <v>64</v>
      </c>
      <c r="M18" s="21">
        <f>ReporteDiario[[#This Row],[Población]]/VLOOKUP(ReporteDiario[[#This Row],[CJDR]],albergue[],2,FALSE)</f>
        <v>1.5818181818181818</v>
      </c>
    </row>
    <row r="19" spans="1:13" x14ac:dyDescent="0.25">
      <c r="A19" s="16" t="s">
        <v>17</v>
      </c>
      <c r="B19" s="17">
        <v>45293</v>
      </c>
      <c r="C19" s="18">
        <v>189</v>
      </c>
      <c r="D19" s="18">
        <v>152</v>
      </c>
      <c r="E19" s="18">
        <v>37</v>
      </c>
      <c r="F19" s="18">
        <v>0</v>
      </c>
      <c r="G19" s="18">
        <v>1</v>
      </c>
      <c r="H19" s="18">
        <v>108</v>
      </c>
      <c r="I19" s="18">
        <v>81</v>
      </c>
      <c r="J19" s="19">
        <f t="shared" si="0"/>
        <v>0.80423280423280419</v>
      </c>
      <c r="K19" s="19">
        <f t="shared" si="1"/>
        <v>0.19576719576719576</v>
      </c>
      <c r="L19" s="20">
        <f>ReporteDiario[[#This Row],[Población]]-(VLOOKUP(ReporteDiario[[#This Row],[CJDR]],albergue[],2,FALSE))</f>
        <v>79</v>
      </c>
      <c r="M19" s="21">
        <f>ReporteDiario[[#This Row],[Población]]/VLOOKUP(ReporteDiario[[#This Row],[CJDR]],albergue[],2,FALSE)</f>
        <v>1.7181818181818183</v>
      </c>
    </row>
    <row r="20" spans="1:13" x14ac:dyDescent="0.25">
      <c r="A20" s="16" t="s">
        <v>18</v>
      </c>
      <c r="B20" s="17">
        <v>45293</v>
      </c>
      <c r="C20" s="18">
        <v>142</v>
      </c>
      <c r="D20" s="18">
        <v>129</v>
      </c>
      <c r="E20" s="18">
        <v>13</v>
      </c>
      <c r="F20" s="18">
        <v>0</v>
      </c>
      <c r="G20" s="18">
        <v>0</v>
      </c>
      <c r="H20" s="18">
        <v>62</v>
      </c>
      <c r="I20" s="18">
        <v>80</v>
      </c>
      <c r="J20" s="19">
        <f t="shared" si="0"/>
        <v>0.90845070422535212</v>
      </c>
      <c r="K20" s="19">
        <f t="shared" si="1"/>
        <v>9.154929577464789E-2</v>
      </c>
      <c r="L20" s="20">
        <f>ReporteDiario[[#This Row],[Población]]-(VLOOKUP(ReporteDiario[[#This Row],[CJDR]],albergue[],2,FALSE))</f>
        <v>46</v>
      </c>
      <c r="M20" s="21">
        <f>ReporteDiario[[#This Row],[Población]]/VLOOKUP(ReporteDiario[[#This Row],[CJDR]],albergue[],2,FALSE)</f>
        <v>1.4791666666666667</v>
      </c>
    </row>
    <row r="21" spans="1:13" x14ac:dyDescent="0.25">
      <c r="A21" s="16" t="s">
        <v>19</v>
      </c>
      <c r="B21" s="17">
        <v>45293</v>
      </c>
      <c r="C21" s="18">
        <v>103</v>
      </c>
      <c r="D21" s="18">
        <v>87</v>
      </c>
      <c r="E21" s="18">
        <v>16</v>
      </c>
      <c r="F21" s="18">
        <v>0</v>
      </c>
      <c r="G21" s="18">
        <v>0</v>
      </c>
      <c r="H21" s="18">
        <v>67</v>
      </c>
      <c r="I21" s="18">
        <v>36</v>
      </c>
      <c r="J21" s="19">
        <f t="shared" si="0"/>
        <v>0.84466019417475724</v>
      </c>
      <c r="K21" s="19">
        <f t="shared" si="1"/>
        <v>0.1553398058252427</v>
      </c>
      <c r="L21" s="20">
        <f>ReporteDiario[[#This Row],[Población]]-(VLOOKUP(ReporteDiario[[#This Row],[CJDR]],albergue[],2,FALSE))</f>
        <v>11</v>
      </c>
      <c r="M21" s="21">
        <f>ReporteDiario[[#This Row],[Población]]/VLOOKUP(ReporteDiario[[#This Row],[CJDR]],albergue[],2,FALSE)</f>
        <v>1.1195652173913044</v>
      </c>
    </row>
    <row r="22" spans="1:13" x14ac:dyDescent="0.25">
      <c r="A22" s="16" t="s">
        <v>10</v>
      </c>
      <c r="B22" s="17">
        <v>45294</v>
      </c>
      <c r="C22" s="18">
        <v>597</v>
      </c>
      <c r="D22" s="18">
        <v>509</v>
      </c>
      <c r="E22" s="18">
        <v>88</v>
      </c>
      <c r="F22" s="18">
        <v>0</v>
      </c>
      <c r="G22" s="18">
        <v>0</v>
      </c>
      <c r="H22" s="18">
        <v>341</v>
      </c>
      <c r="I22" s="18">
        <v>256</v>
      </c>
      <c r="J22" s="19">
        <f t="shared" si="0"/>
        <v>0.85259631490787269</v>
      </c>
      <c r="K22" s="19">
        <f t="shared" si="1"/>
        <v>0.14740368509212731</v>
      </c>
      <c r="L22" s="20">
        <f>ReporteDiario[[#This Row],[Población]]-(VLOOKUP(ReporteDiario[[#This Row],[CJDR]],albergue[],2,FALSE))</f>
        <v>37</v>
      </c>
      <c r="M22" s="21">
        <f>ReporteDiario[[#This Row],[Población]]/VLOOKUP(ReporteDiario[[#This Row],[CJDR]],albergue[],2,FALSE)</f>
        <v>1.0660714285714286</v>
      </c>
    </row>
    <row r="23" spans="1:13" x14ac:dyDescent="0.25">
      <c r="A23" s="16" t="s">
        <v>11</v>
      </c>
      <c r="B23" s="17">
        <v>45294</v>
      </c>
      <c r="C23" s="18">
        <v>112</v>
      </c>
      <c r="D23" s="18">
        <v>112</v>
      </c>
      <c r="E23" s="18">
        <v>0</v>
      </c>
      <c r="F23" s="18">
        <v>0</v>
      </c>
      <c r="G23" s="18">
        <v>0</v>
      </c>
      <c r="H23" s="18">
        <v>112</v>
      </c>
      <c r="I23" s="18">
        <v>0</v>
      </c>
      <c r="J23" s="19">
        <f t="shared" si="0"/>
        <v>1</v>
      </c>
      <c r="K23" s="19">
        <f t="shared" si="1"/>
        <v>0</v>
      </c>
      <c r="L23" s="22">
        <f>ReporteDiario[[#This Row],[Población]]-(VLOOKUP(ReporteDiario[[#This Row],[CJDR]],albergue[],2,FALSE))</f>
        <v>-80</v>
      </c>
      <c r="M23" s="23">
        <f>ReporteDiario[[#This Row],[Población]]/VLOOKUP(ReporteDiario[[#This Row],[CJDR]],albergue[],2,FALSE)</f>
        <v>0.58333333333333337</v>
      </c>
    </row>
    <row r="24" spans="1:13" x14ac:dyDescent="0.25">
      <c r="A24" s="16" t="s">
        <v>12</v>
      </c>
      <c r="B24" s="17">
        <v>45294</v>
      </c>
      <c r="C24" s="18">
        <v>82</v>
      </c>
      <c r="D24" s="18">
        <v>69</v>
      </c>
      <c r="E24" s="18">
        <v>13</v>
      </c>
      <c r="F24" s="18">
        <v>0</v>
      </c>
      <c r="G24" s="18">
        <v>0</v>
      </c>
      <c r="H24" s="18">
        <v>39</v>
      </c>
      <c r="I24" s="18">
        <v>43</v>
      </c>
      <c r="J24" s="19">
        <f t="shared" si="0"/>
        <v>0.84146341463414631</v>
      </c>
      <c r="K24" s="19">
        <f t="shared" si="1"/>
        <v>0.15853658536585366</v>
      </c>
      <c r="L24" s="22">
        <f>ReporteDiario[[#This Row],[Población]]-(VLOOKUP(ReporteDiario[[#This Row],[CJDR]],albergue[],2,FALSE))</f>
        <v>-6</v>
      </c>
      <c r="M24" s="23">
        <f>ReporteDiario[[#This Row],[Población]]/VLOOKUP(ReporteDiario[[#This Row],[CJDR]],albergue[],2,FALSE)</f>
        <v>0.93181818181818177</v>
      </c>
    </row>
    <row r="25" spans="1:13" x14ac:dyDescent="0.25">
      <c r="A25" s="16" t="s">
        <v>13</v>
      </c>
      <c r="B25" s="17">
        <v>45294</v>
      </c>
      <c r="C25" s="18">
        <v>123</v>
      </c>
      <c r="D25" s="18">
        <v>97</v>
      </c>
      <c r="E25" s="18">
        <v>26</v>
      </c>
      <c r="F25" s="18">
        <v>0</v>
      </c>
      <c r="G25" s="18">
        <v>0</v>
      </c>
      <c r="H25" s="18">
        <v>39</v>
      </c>
      <c r="I25" s="18">
        <v>84</v>
      </c>
      <c r="J25" s="19">
        <f t="shared" si="0"/>
        <v>0.78861788617886175</v>
      </c>
      <c r="K25" s="19">
        <f t="shared" si="1"/>
        <v>0.21138211382113822</v>
      </c>
      <c r="L25" s="20">
        <f>ReporteDiario[[#This Row],[Población]]-(VLOOKUP(ReporteDiario[[#This Row],[CJDR]],albergue[],2,FALSE))</f>
        <v>-62</v>
      </c>
      <c r="M25" s="21">
        <f>ReporteDiario[[#This Row],[Población]]/VLOOKUP(ReporteDiario[[#This Row],[CJDR]],albergue[],2,FALSE)</f>
        <v>0.66486486486486485</v>
      </c>
    </row>
    <row r="26" spans="1:13" x14ac:dyDescent="0.25">
      <c r="A26" s="16" t="s">
        <v>14</v>
      </c>
      <c r="B26" s="17">
        <v>45294</v>
      </c>
      <c r="C26" s="18">
        <v>154</v>
      </c>
      <c r="D26" s="18">
        <v>134</v>
      </c>
      <c r="E26" s="18">
        <v>20</v>
      </c>
      <c r="F26" s="18">
        <v>0</v>
      </c>
      <c r="G26" s="18">
        <v>1</v>
      </c>
      <c r="H26" s="18">
        <v>93</v>
      </c>
      <c r="I26" s="18">
        <v>61</v>
      </c>
      <c r="J26" s="19">
        <f t="shared" si="0"/>
        <v>0.87012987012987009</v>
      </c>
      <c r="K26" s="19">
        <f t="shared" si="1"/>
        <v>0.12987012987012986</v>
      </c>
      <c r="L26" s="20">
        <f>ReporteDiario[[#This Row],[Población]]-(VLOOKUP(ReporteDiario[[#This Row],[CJDR]],albergue[],2,FALSE))</f>
        <v>28</v>
      </c>
      <c r="M26" s="21">
        <f>ReporteDiario[[#This Row],[Población]]/VLOOKUP(ReporteDiario[[#This Row],[CJDR]],albergue[],2,FALSE)</f>
        <v>1.2222222222222223</v>
      </c>
    </row>
    <row r="27" spans="1:13" x14ac:dyDescent="0.25">
      <c r="A27" s="16" t="s">
        <v>15</v>
      </c>
      <c r="B27" s="17">
        <v>45294</v>
      </c>
      <c r="C27" s="18">
        <v>145</v>
      </c>
      <c r="D27" s="18">
        <v>91</v>
      </c>
      <c r="E27" s="18">
        <v>54</v>
      </c>
      <c r="F27" s="18">
        <v>0</v>
      </c>
      <c r="G27" s="18">
        <v>0</v>
      </c>
      <c r="H27" s="18">
        <v>70</v>
      </c>
      <c r="I27" s="18">
        <v>75</v>
      </c>
      <c r="J27" s="19">
        <f t="shared" si="0"/>
        <v>0.62758620689655176</v>
      </c>
      <c r="K27" s="19">
        <f t="shared" si="1"/>
        <v>0.3724137931034483</v>
      </c>
      <c r="L27" s="20">
        <f>ReporteDiario[[#This Row],[Población]]-(VLOOKUP(ReporteDiario[[#This Row],[CJDR]],albergue[],2,FALSE))</f>
        <v>39</v>
      </c>
      <c r="M27" s="21">
        <f>ReporteDiario[[#This Row],[Población]]/VLOOKUP(ReporteDiario[[#This Row],[CJDR]],albergue[],2,FALSE)</f>
        <v>1.3679245283018868</v>
      </c>
    </row>
    <row r="28" spans="1:13" x14ac:dyDescent="0.25">
      <c r="A28" s="16" t="s">
        <v>16</v>
      </c>
      <c r="B28" s="17">
        <v>45294</v>
      </c>
      <c r="C28" s="18">
        <v>174</v>
      </c>
      <c r="D28" s="18">
        <v>152</v>
      </c>
      <c r="E28" s="18">
        <v>22</v>
      </c>
      <c r="F28" s="18">
        <v>0</v>
      </c>
      <c r="G28" s="18">
        <v>0</v>
      </c>
      <c r="H28" s="18">
        <v>33</v>
      </c>
      <c r="I28" s="18">
        <v>141</v>
      </c>
      <c r="J28" s="19">
        <f t="shared" si="0"/>
        <v>0.87356321839080464</v>
      </c>
      <c r="K28" s="19">
        <f t="shared" si="1"/>
        <v>0.12643678160919541</v>
      </c>
      <c r="L28" s="20">
        <f>ReporteDiario[[#This Row],[Población]]-(VLOOKUP(ReporteDiario[[#This Row],[CJDR]],albergue[],2,FALSE))</f>
        <v>64</v>
      </c>
      <c r="M28" s="21">
        <f>ReporteDiario[[#This Row],[Población]]/VLOOKUP(ReporteDiario[[#This Row],[CJDR]],albergue[],2,FALSE)</f>
        <v>1.5818181818181818</v>
      </c>
    </row>
    <row r="29" spans="1:13" x14ac:dyDescent="0.25">
      <c r="A29" s="16" t="s">
        <v>17</v>
      </c>
      <c r="B29" s="17">
        <v>45294</v>
      </c>
      <c r="C29" s="18">
        <v>189</v>
      </c>
      <c r="D29" s="18">
        <v>152</v>
      </c>
      <c r="E29" s="18">
        <v>37</v>
      </c>
      <c r="F29" s="18">
        <v>0</v>
      </c>
      <c r="G29" s="18">
        <v>0</v>
      </c>
      <c r="H29" s="18">
        <v>108</v>
      </c>
      <c r="I29" s="18">
        <v>81</v>
      </c>
      <c r="J29" s="19">
        <f t="shared" si="0"/>
        <v>0.80423280423280419</v>
      </c>
      <c r="K29" s="19">
        <f t="shared" si="1"/>
        <v>0.19576719576719576</v>
      </c>
      <c r="L29" s="20">
        <f>ReporteDiario[[#This Row],[Población]]-(VLOOKUP(ReporteDiario[[#This Row],[CJDR]],albergue[],2,FALSE))</f>
        <v>79</v>
      </c>
      <c r="M29" s="21">
        <f>ReporteDiario[[#This Row],[Población]]/VLOOKUP(ReporteDiario[[#This Row],[CJDR]],albergue[],2,FALSE)</f>
        <v>1.7181818181818183</v>
      </c>
    </row>
    <row r="30" spans="1:13" x14ac:dyDescent="0.25">
      <c r="A30" s="16" t="s">
        <v>18</v>
      </c>
      <c r="B30" s="17">
        <v>45294</v>
      </c>
      <c r="C30" s="18">
        <v>142</v>
      </c>
      <c r="D30" s="18">
        <v>129</v>
      </c>
      <c r="E30" s="18">
        <v>13</v>
      </c>
      <c r="F30" s="18">
        <v>0</v>
      </c>
      <c r="G30" s="18">
        <v>0</v>
      </c>
      <c r="H30" s="18">
        <v>63</v>
      </c>
      <c r="I30" s="18">
        <v>79</v>
      </c>
      <c r="J30" s="19">
        <f t="shared" si="0"/>
        <v>0.90845070422535212</v>
      </c>
      <c r="K30" s="19">
        <f t="shared" si="1"/>
        <v>9.154929577464789E-2</v>
      </c>
      <c r="L30" s="20">
        <f>ReporteDiario[[#This Row],[Población]]-(VLOOKUP(ReporteDiario[[#This Row],[CJDR]],albergue[],2,FALSE))</f>
        <v>46</v>
      </c>
      <c r="M30" s="21">
        <f>ReporteDiario[[#This Row],[Población]]/VLOOKUP(ReporteDiario[[#This Row],[CJDR]],albergue[],2,FALSE)</f>
        <v>1.4791666666666667</v>
      </c>
    </row>
    <row r="31" spans="1:13" x14ac:dyDescent="0.25">
      <c r="A31" s="16" t="s">
        <v>19</v>
      </c>
      <c r="B31" s="17">
        <v>45294</v>
      </c>
      <c r="C31" s="18">
        <v>104</v>
      </c>
      <c r="D31" s="18">
        <v>87</v>
      </c>
      <c r="E31" s="18">
        <v>17</v>
      </c>
      <c r="F31" s="18">
        <v>0</v>
      </c>
      <c r="G31" s="18">
        <v>1</v>
      </c>
      <c r="H31" s="18">
        <v>67</v>
      </c>
      <c r="I31" s="18">
        <v>37</v>
      </c>
      <c r="J31" s="19">
        <f t="shared" si="0"/>
        <v>0.83653846153846156</v>
      </c>
      <c r="K31" s="19">
        <f t="shared" si="1"/>
        <v>0.16346153846153846</v>
      </c>
      <c r="L31" s="20">
        <f>ReporteDiario[[#This Row],[Población]]-(VLOOKUP(ReporteDiario[[#This Row],[CJDR]],albergue[],2,FALSE))</f>
        <v>12</v>
      </c>
      <c r="M31" s="21">
        <f>ReporteDiario[[#This Row],[Población]]/VLOOKUP(ReporteDiario[[#This Row],[CJDR]],albergue[],2,FALSE)</f>
        <v>1.1304347826086956</v>
      </c>
    </row>
    <row r="32" spans="1:13" x14ac:dyDescent="0.25">
      <c r="A32" s="16" t="s">
        <v>10</v>
      </c>
      <c r="B32" s="17">
        <v>45295</v>
      </c>
      <c r="C32" s="18">
        <v>597</v>
      </c>
      <c r="D32" s="18">
        <v>509</v>
      </c>
      <c r="E32" s="18">
        <v>88</v>
      </c>
      <c r="F32" s="18">
        <v>1</v>
      </c>
      <c r="G32" s="18">
        <v>1</v>
      </c>
      <c r="H32" s="18">
        <v>341</v>
      </c>
      <c r="I32" s="18">
        <v>256</v>
      </c>
      <c r="J32" s="19">
        <f t="shared" si="0"/>
        <v>0.85259631490787269</v>
      </c>
      <c r="K32" s="19">
        <f t="shared" si="1"/>
        <v>0.14740368509212731</v>
      </c>
      <c r="L32" s="20">
        <f>ReporteDiario[[#This Row],[Población]]-(VLOOKUP(ReporteDiario[[#This Row],[CJDR]],albergue[],2,FALSE))</f>
        <v>37</v>
      </c>
      <c r="M32" s="21">
        <f>ReporteDiario[[#This Row],[Población]]/VLOOKUP(ReporteDiario[[#This Row],[CJDR]],albergue[],2,FALSE)</f>
        <v>1.0660714285714286</v>
      </c>
    </row>
    <row r="33" spans="1:13" x14ac:dyDescent="0.25">
      <c r="A33" s="16" t="s">
        <v>11</v>
      </c>
      <c r="B33" s="17">
        <v>45295</v>
      </c>
      <c r="C33" s="18">
        <v>112</v>
      </c>
      <c r="D33" s="18">
        <v>112</v>
      </c>
      <c r="E33" s="18">
        <v>0</v>
      </c>
      <c r="F33" s="18">
        <v>0</v>
      </c>
      <c r="G33" s="18">
        <v>0</v>
      </c>
      <c r="H33" s="18">
        <v>112</v>
      </c>
      <c r="I33" s="18">
        <v>0</v>
      </c>
      <c r="J33" s="19">
        <f t="shared" si="0"/>
        <v>1</v>
      </c>
      <c r="K33" s="19">
        <f t="shared" si="1"/>
        <v>0</v>
      </c>
      <c r="L33" s="22">
        <f>ReporteDiario[[#This Row],[Población]]-(VLOOKUP(ReporteDiario[[#This Row],[CJDR]],albergue[],2,FALSE))</f>
        <v>-80</v>
      </c>
      <c r="M33" s="23">
        <f>ReporteDiario[[#This Row],[Población]]/VLOOKUP(ReporteDiario[[#This Row],[CJDR]],albergue[],2,FALSE)</f>
        <v>0.58333333333333337</v>
      </c>
    </row>
    <row r="34" spans="1:13" x14ac:dyDescent="0.25">
      <c r="A34" s="16" t="s">
        <v>12</v>
      </c>
      <c r="B34" s="17">
        <v>45295</v>
      </c>
      <c r="C34" s="18">
        <v>82</v>
      </c>
      <c r="D34" s="18">
        <v>69</v>
      </c>
      <c r="E34" s="18">
        <v>13</v>
      </c>
      <c r="F34" s="18">
        <v>0</v>
      </c>
      <c r="G34" s="18">
        <v>0</v>
      </c>
      <c r="H34" s="18">
        <v>39</v>
      </c>
      <c r="I34" s="18">
        <v>43</v>
      </c>
      <c r="J34" s="19">
        <f t="shared" si="0"/>
        <v>0.84146341463414631</v>
      </c>
      <c r="K34" s="19">
        <f t="shared" si="1"/>
        <v>0.15853658536585366</v>
      </c>
      <c r="L34" s="22">
        <f>ReporteDiario[[#This Row],[Población]]-(VLOOKUP(ReporteDiario[[#This Row],[CJDR]],albergue[],2,FALSE))</f>
        <v>-6</v>
      </c>
      <c r="M34" s="23">
        <f>ReporteDiario[[#This Row],[Población]]/VLOOKUP(ReporteDiario[[#This Row],[CJDR]],albergue[],2,FALSE)</f>
        <v>0.93181818181818177</v>
      </c>
    </row>
    <row r="35" spans="1:13" x14ac:dyDescent="0.25">
      <c r="A35" s="16" t="s">
        <v>13</v>
      </c>
      <c r="B35" s="17">
        <v>45295</v>
      </c>
      <c r="C35" s="18">
        <v>123</v>
      </c>
      <c r="D35" s="18">
        <v>96</v>
      </c>
      <c r="E35" s="18">
        <v>27</v>
      </c>
      <c r="F35" s="18">
        <v>0</v>
      </c>
      <c r="G35" s="18">
        <v>0</v>
      </c>
      <c r="H35" s="18">
        <v>39</v>
      </c>
      <c r="I35" s="18">
        <v>84</v>
      </c>
      <c r="J35" s="19">
        <f t="shared" si="0"/>
        <v>0.78048780487804881</v>
      </c>
      <c r="K35" s="19">
        <f t="shared" si="1"/>
        <v>0.21951219512195122</v>
      </c>
      <c r="L35" s="20">
        <f>ReporteDiario[[#This Row],[Población]]-(VLOOKUP(ReporteDiario[[#This Row],[CJDR]],albergue[],2,FALSE))</f>
        <v>-62</v>
      </c>
      <c r="M35" s="21">
        <f>ReporteDiario[[#This Row],[Población]]/VLOOKUP(ReporteDiario[[#This Row],[CJDR]],albergue[],2,FALSE)</f>
        <v>0.66486486486486485</v>
      </c>
    </row>
    <row r="36" spans="1:13" x14ac:dyDescent="0.25">
      <c r="A36" s="16" t="s">
        <v>14</v>
      </c>
      <c r="B36" s="17">
        <v>45295</v>
      </c>
      <c r="C36" s="18">
        <v>154</v>
      </c>
      <c r="D36" s="18">
        <v>134</v>
      </c>
      <c r="E36" s="18">
        <v>20</v>
      </c>
      <c r="F36" s="18">
        <v>0</v>
      </c>
      <c r="G36" s="18">
        <v>1</v>
      </c>
      <c r="H36" s="18">
        <v>93</v>
      </c>
      <c r="I36" s="18">
        <v>61</v>
      </c>
      <c r="J36" s="19">
        <f t="shared" si="0"/>
        <v>0.87012987012987009</v>
      </c>
      <c r="K36" s="19">
        <f t="shared" si="1"/>
        <v>0.12987012987012986</v>
      </c>
      <c r="L36" s="20">
        <f>ReporteDiario[[#This Row],[Población]]-(VLOOKUP(ReporteDiario[[#This Row],[CJDR]],albergue[],2,FALSE))</f>
        <v>28</v>
      </c>
      <c r="M36" s="21">
        <f>ReporteDiario[[#This Row],[Población]]/VLOOKUP(ReporteDiario[[#This Row],[CJDR]],albergue[],2,FALSE)</f>
        <v>1.2222222222222223</v>
      </c>
    </row>
    <row r="37" spans="1:13" x14ac:dyDescent="0.25">
      <c r="A37" s="16" t="s">
        <v>15</v>
      </c>
      <c r="B37" s="17">
        <v>45295</v>
      </c>
      <c r="C37" s="18">
        <v>147</v>
      </c>
      <c r="D37" s="18">
        <v>91</v>
      </c>
      <c r="E37" s="18">
        <v>56</v>
      </c>
      <c r="F37" s="18">
        <v>0</v>
      </c>
      <c r="G37" s="18">
        <v>2</v>
      </c>
      <c r="H37" s="18">
        <v>70</v>
      </c>
      <c r="I37" s="18">
        <v>77</v>
      </c>
      <c r="J37" s="19">
        <f t="shared" si="0"/>
        <v>0.61904761904761907</v>
      </c>
      <c r="K37" s="19">
        <f t="shared" si="1"/>
        <v>0.38095238095238093</v>
      </c>
      <c r="L37" s="20">
        <f>ReporteDiario[[#This Row],[Población]]-(VLOOKUP(ReporteDiario[[#This Row],[CJDR]],albergue[],2,FALSE))</f>
        <v>41</v>
      </c>
      <c r="M37" s="21">
        <f>ReporteDiario[[#This Row],[Población]]/VLOOKUP(ReporteDiario[[#This Row],[CJDR]],albergue[],2,FALSE)</f>
        <v>1.3867924528301887</v>
      </c>
    </row>
    <row r="38" spans="1:13" x14ac:dyDescent="0.25">
      <c r="A38" s="16" t="s">
        <v>16</v>
      </c>
      <c r="B38" s="17">
        <v>45295</v>
      </c>
      <c r="C38" s="18">
        <v>174</v>
      </c>
      <c r="D38" s="18">
        <v>152</v>
      </c>
      <c r="E38" s="18">
        <v>22</v>
      </c>
      <c r="F38" s="18">
        <v>0</v>
      </c>
      <c r="G38" s="18">
        <v>0</v>
      </c>
      <c r="H38" s="18">
        <v>33</v>
      </c>
      <c r="I38" s="18">
        <v>141</v>
      </c>
      <c r="J38" s="19">
        <f t="shared" si="0"/>
        <v>0.87356321839080464</v>
      </c>
      <c r="K38" s="19">
        <f t="shared" si="1"/>
        <v>0.12643678160919541</v>
      </c>
      <c r="L38" s="20">
        <f>ReporteDiario[[#This Row],[Población]]-(VLOOKUP(ReporteDiario[[#This Row],[CJDR]],albergue[],2,FALSE))</f>
        <v>64</v>
      </c>
      <c r="M38" s="21">
        <f>ReporteDiario[[#This Row],[Población]]/VLOOKUP(ReporteDiario[[#This Row],[CJDR]],albergue[],2,FALSE)</f>
        <v>1.5818181818181818</v>
      </c>
    </row>
    <row r="39" spans="1:13" x14ac:dyDescent="0.25">
      <c r="A39" s="16" t="s">
        <v>17</v>
      </c>
      <c r="B39" s="17">
        <v>45295</v>
      </c>
      <c r="C39" s="18">
        <v>191</v>
      </c>
      <c r="D39" s="18">
        <v>153</v>
      </c>
      <c r="E39" s="18">
        <v>38</v>
      </c>
      <c r="F39" s="18">
        <v>0</v>
      </c>
      <c r="G39" s="18">
        <v>2</v>
      </c>
      <c r="H39" s="18">
        <v>108</v>
      </c>
      <c r="I39" s="18">
        <v>83</v>
      </c>
      <c r="J39" s="19">
        <f t="shared" si="0"/>
        <v>0.80104712041884818</v>
      </c>
      <c r="K39" s="19">
        <f t="shared" si="1"/>
        <v>0.19895287958115182</v>
      </c>
      <c r="L39" s="20">
        <f>ReporteDiario[[#This Row],[Población]]-(VLOOKUP(ReporteDiario[[#This Row],[CJDR]],albergue[],2,FALSE))</f>
        <v>81</v>
      </c>
      <c r="M39" s="21">
        <f>ReporteDiario[[#This Row],[Población]]/VLOOKUP(ReporteDiario[[#This Row],[CJDR]],albergue[],2,FALSE)</f>
        <v>1.7363636363636363</v>
      </c>
    </row>
    <row r="40" spans="1:13" x14ac:dyDescent="0.25">
      <c r="A40" s="16" t="s">
        <v>18</v>
      </c>
      <c r="B40" s="17">
        <v>45295</v>
      </c>
      <c r="C40" s="18">
        <v>142</v>
      </c>
      <c r="D40" s="18">
        <v>129</v>
      </c>
      <c r="E40" s="18">
        <v>13</v>
      </c>
      <c r="F40" s="18">
        <v>0</v>
      </c>
      <c r="G40" s="18">
        <v>0</v>
      </c>
      <c r="H40" s="18">
        <v>63</v>
      </c>
      <c r="I40" s="18">
        <v>79</v>
      </c>
      <c r="J40" s="19">
        <f t="shared" si="0"/>
        <v>0.90845070422535212</v>
      </c>
      <c r="K40" s="19">
        <f t="shared" si="1"/>
        <v>9.154929577464789E-2</v>
      </c>
      <c r="L40" s="20">
        <f>ReporteDiario[[#This Row],[Población]]-(VLOOKUP(ReporteDiario[[#This Row],[CJDR]],albergue[],2,FALSE))</f>
        <v>46</v>
      </c>
      <c r="M40" s="21">
        <f>ReporteDiario[[#This Row],[Población]]/VLOOKUP(ReporteDiario[[#This Row],[CJDR]],albergue[],2,FALSE)</f>
        <v>1.4791666666666667</v>
      </c>
    </row>
    <row r="41" spans="1:13" x14ac:dyDescent="0.25">
      <c r="A41" s="16" t="s">
        <v>19</v>
      </c>
      <c r="B41" s="17">
        <v>45295</v>
      </c>
      <c r="C41" s="18">
        <v>104</v>
      </c>
      <c r="D41" s="18">
        <v>87</v>
      </c>
      <c r="E41" s="18">
        <v>17</v>
      </c>
      <c r="F41" s="18">
        <v>0</v>
      </c>
      <c r="G41" s="18">
        <v>1</v>
      </c>
      <c r="H41" s="18">
        <v>67</v>
      </c>
      <c r="I41" s="18">
        <v>37</v>
      </c>
      <c r="J41" s="19">
        <f t="shared" si="0"/>
        <v>0.83653846153846156</v>
      </c>
      <c r="K41" s="19">
        <f t="shared" si="1"/>
        <v>0.16346153846153846</v>
      </c>
      <c r="L41" s="20">
        <f>ReporteDiario[[#This Row],[Población]]-(VLOOKUP(ReporteDiario[[#This Row],[CJDR]],albergue[],2,FALSE))</f>
        <v>12</v>
      </c>
      <c r="M41" s="21">
        <f>ReporteDiario[[#This Row],[Población]]/VLOOKUP(ReporteDiario[[#This Row],[CJDR]],albergue[],2,FALSE)</f>
        <v>1.1304347826086956</v>
      </c>
    </row>
    <row r="42" spans="1:13" x14ac:dyDescent="0.25">
      <c r="A42" s="16" t="s">
        <v>10</v>
      </c>
      <c r="B42" s="17">
        <v>45296</v>
      </c>
      <c r="C42" s="18">
        <v>597</v>
      </c>
      <c r="D42" s="18">
        <v>509</v>
      </c>
      <c r="E42" s="18">
        <v>88</v>
      </c>
      <c r="F42" s="18">
        <v>0</v>
      </c>
      <c r="G42" s="18">
        <v>0</v>
      </c>
      <c r="H42" s="18">
        <v>341</v>
      </c>
      <c r="I42" s="18">
        <v>256</v>
      </c>
      <c r="J42" s="19">
        <f t="shared" si="0"/>
        <v>0.85259631490787269</v>
      </c>
      <c r="K42" s="19">
        <f t="shared" si="1"/>
        <v>0.14740368509212731</v>
      </c>
      <c r="L42" s="20">
        <f>ReporteDiario[[#This Row],[Población]]-(VLOOKUP(ReporteDiario[[#This Row],[CJDR]],albergue[],2,FALSE))</f>
        <v>37</v>
      </c>
      <c r="M42" s="21">
        <f>ReporteDiario[[#This Row],[Población]]/VLOOKUP(ReporteDiario[[#This Row],[CJDR]],albergue[],2,FALSE)</f>
        <v>1.0660714285714286</v>
      </c>
    </row>
    <row r="43" spans="1:13" x14ac:dyDescent="0.25">
      <c r="A43" s="16" t="s">
        <v>11</v>
      </c>
      <c r="B43" s="17">
        <v>45296</v>
      </c>
      <c r="C43" s="18">
        <v>112</v>
      </c>
      <c r="D43" s="18">
        <v>112</v>
      </c>
      <c r="E43" s="18">
        <v>0</v>
      </c>
      <c r="F43" s="18">
        <v>0</v>
      </c>
      <c r="G43" s="18">
        <v>0</v>
      </c>
      <c r="H43" s="18">
        <v>112</v>
      </c>
      <c r="I43" s="18">
        <v>0</v>
      </c>
      <c r="J43" s="19">
        <f t="shared" si="0"/>
        <v>1</v>
      </c>
      <c r="K43" s="19">
        <f t="shared" si="1"/>
        <v>0</v>
      </c>
      <c r="L43" s="22">
        <f>ReporteDiario[[#This Row],[Población]]-(VLOOKUP(ReporteDiario[[#This Row],[CJDR]],albergue[],2,FALSE))</f>
        <v>-80</v>
      </c>
      <c r="M43" s="23">
        <f>ReporteDiario[[#This Row],[Población]]/VLOOKUP(ReporteDiario[[#This Row],[CJDR]],albergue[],2,FALSE)</f>
        <v>0.58333333333333337</v>
      </c>
    </row>
    <row r="44" spans="1:13" x14ac:dyDescent="0.25">
      <c r="A44" s="16" t="s">
        <v>12</v>
      </c>
      <c r="B44" s="17">
        <v>45296</v>
      </c>
      <c r="C44" s="18">
        <v>82</v>
      </c>
      <c r="D44" s="18">
        <v>69</v>
      </c>
      <c r="E44" s="18">
        <v>13</v>
      </c>
      <c r="F44" s="18">
        <v>0</v>
      </c>
      <c r="G44" s="18">
        <v>0</v>
      </c>
      <c r="H44" s="18">
        <v>39</v>
      </c>
      <c r="I44" s="18">
        <v>43</v>
      </c>
      <c r="J44" s="19">
        <f t="shared" si="0"/>
        <v>0.84146341463414631</v>
      </c>
      <c r="K44" s="19">
        <f t="shared" si="1"/>
        <v>0.15853658536585366</v>
      </c>
      <c r="L44" s="22">
        <f>ReporteDiario[[#This Row],[Población]]-(VLOOKUP(ReporteDiario[[#This Row],[CJDR]],albergue[],2,FALSE))</f>
        <v>-6</v>
      </c>
      <c r="M44" s="23">
        <f>ReporteDiario[[#This Row],[Población]]/VLOOKUP(ReporteDiario[[#This Row],[CJDR]],albergue[],2,FALSE)</f>
        <v>0.93181818181818177</v>
      </c>
    </row>
    <row r="45" spans="1:13" x14ac:dyDescent="0.25">
      <c r="A45" s="16" t="s">
        <v>13</v>
      </c>
      <c r="B45" s="17">
        <v>45296</v>
      </c>
      <c r="C45" s="18">
        <v>123</v>
      </c>
      <c r="D45" s="18">
        <v>97</v>
      </c>
      <c r="E45" s="18">
        <v>26</v>
      </c>
      <c r="F45" s="18">
        <v>0</v>
      </c>
      <c r="G45" s="18">
        <v>0</v>
      </c>
      <c r="H45" s="18">
        <v>39</v>
      </c>
      <c r="I45" s="18">
        <v>84</v>
      </c>
      <c r="J45" s="19">
        <f t="shared" si="0"/>
        <v>0.78861788617886175</v>
      </c>
      <c r="K45" s="19">
        <f t="shared" si="1"/>
        <v>0.21138211382113822</v>
      </c>
      <c r="L45" s="20">
        <f>ReporteDiario[[#This Row],[Población]]-(VLOOKUP(ReporteDiario[[#This Row],[CJDR]],albergue[],2,FALSE))</f>
        <v>-62</v>
      </c>
      <c r="M45" s="21">
        <f>ReporteDiario[[#This Row],[Población]]/VLOOKUP(ReporteDiario[[#This Row],[CJDR]],albergue[],2,FALSE)</f>
        <v>0.66486486486486485</v>
      </c>
    </row>
    <row r="46" spans="1:13" x14ac:dyDescent="0.25">
      <c r="A46" s="16" t="s">
        <v>14</v>
      </c>
      <c r="B46" s="17">
        <v>45296</v>
      </c>
      <c r="C46" s="18">
        <v>154</v>
      </c>
      <c r="D46" s="18">
        <v>134</v>
      </c>
      <c r="E46" s="18">
        <v>20</v>
      </c>
      <c r="F46" s="18">
        <v>0</v>
      </c>
      <c r="G46" s="18">
        <v>0</v>
      </c>
      <c r="H46" s="18">
        <v>93</v>
      </c>
      <c r="I46" s="18">
        <v>61</v>
      </c>
      <c r="J46" s="19">
        <f t="shared" si="0"/>
        <v>0.87012987012987009</v>
      </c>
      <c r="K46" s="19">
        <f t="shared" si="1"/>
        <v>0.12987012987012986</v>
      </c>
      <c r="L46" s="20">
        <f>ReporteDiario[[#This Row],[Población]]-(VLOOKUP(ReporteDiario[[#This Row],[CJDR]],albergue[],2,FALSE))</f>
        <v>28</v>
      </c>
      <c r="M46" s="21">
        <f>ReporteDiario[[#This Row],[Población]]/VLOOKUP(ReporteDiario[[#This Row],[CJDR]],albergue[],2,FALSE)</f>
        <v>1.2222222222222223</v>
      </c>
    </row>
    <row r="47" spans="1:13" x14ac:dyDescent="0.25">
      <c r="A47" s="16" t="s">
        <v>15</v>
      </c>
      <c r="B47" s="17">
        <v>45296</v>
      </c>
      <c r="C47" s="18">
        <v>147</v>
      </c>
      <c r="D47" s="18">
        <v>91</v>
      </c>
      <c r="E47" s="18">
        <v>56</v>
      </c>
      <c r="F47" s="18">
        <v>0</v>
      </c>
      <c r="G47" s="18">
        <v>0</v>
      </c>
      <c r="H47" s="18">
        <v>70</v>
      </c>
      <c r="I47" s="18">
        <v>77</v>
      </c>
      <c r="J47" s="19">
        <f t="shared" si="0"/>
        <v>0.61904761904761907</v>
      </c>
      <c r="K47" s="19">
        <f t="shared" si="1"/>
        <v>0.38095238095238093</v>
      </c>
      <c r="L47" s="20">
        <f>ReporteDiario[[#This Row],[Población]]-(VLOOKUP(ReporteDiario[[#This Row],[CJDR]],albergue[],2,FALSE))</f>
        <v>41</v>
      </c>
      <c r="M47" s="21">
        <f>ReporteDiario[[#This Row],[Población]]/VLOOKUP(ReporteDiario[[#This Row],[CJDR]],albergue[],2,FALSE)</f>
        <v>1.3867924528301887</v>
      </c>
    </row>
    <row r="48" spans="1:13" x14ac:dyDescent="0.25">
      <c r="A48" s="16" t="s">
        <v>16</v>
      </c>
      <c r="B48" s="17">
        <v>45296</v>
      </c>
      <c r="C48" s="18">
        <v>173</v>
      </c>
      <c r="D48" s="18">
        <v>151</v>
      </c>
      <c r="E48" s="18">
        <v>22</v>
      </c>
      <c r="F48" s="18">
        <v>1</v>
      </c>
      <c r="G48" s="18">
        <v>0</v>
      </c>
      <c r="H48" s="18">
        <v>32</v>
      </c>
      <c r="I48" s="18">
        <v>141</v>
      </c>
      <c r="J48" s="19">
        <f t="shared" si="0"/>
        <v>0.87283236994219648</v>
      </c>
      <c r="K48" s="19">
        <f t="shared" si="1"/>
        <v>0.12716763005780346</v>
      </c>
      <c r="L48" s="20">
        <f>ReporteDiario[[#This Row],[Población]]-(VLOOKUP(ReporteDiario[[#This Row],[CJDR]],albergue[],2,FALSE))</f>
        <v>63</v>
      </c>
      <c r="M48" s="21">
        <f>ReporteDiario[[#This Row],[Población]]/VLOOKUP(ReporteDiario[[#This Row],[CJDR]],albergue[],2,FALSE)</f>
        <v>1.5727272727272728</v>
      </c>
    </row>
    <row r="49" spans="1:13" x14ac:dyDescent="0.25">
      <c r="A49" s="16" t="s">
        <v>17</v>
      </c>
      <c r="B49" s="17">
        <v>45296</v>
      </c>
      <c r="C49" s="18">
        <v>191</v>
      </c>
      <c r="D49" s="18">
        <v>153</v>
      </c>
      <c r="E49" s="18">
        <v>38</v>
      </c>
      <c r="F49" s="18">
        <v>0</v>
      </c>
      <c r="G49" s="18">
        <v>0</v>
      </c>
      <c r="H49" s="18">
        <v>108</v>
      </c>
      <c r="I49" s="18">
        <v>83</v>
      </c>
      <c r="J49" s="19">
        <f t="shared" si="0"/>
        <v>0.80104712041884818</v>
      </c>
      <c r="K49" s="19">
        <f t="shared" si="1"/>
        <v>0.19895287958115182</v>
      </c>
      <c r="L49" s="20">
        <f>ReporteDiario[[#This Row],[Población]]-(VLOOKUP(ReporteDiario[[#This Row],[CJDR]],albergue[],2,FALSE))</f>
        <v>81</v>
      </c>
      <c r="M49" s="21">
        <f>ReporteDiario[[#This Row],[Población]]/VLOOKUP(ReporteDiario[[#This Row],[CJDR]],albergue[],2,FALSE)</f>
        <v>1.7363636363636363</v>
      </c>
    </row>
    <row r="50" spans="1:13" x14ac:dyDescent="0.25">
      <c r="A50" s="16" t="s">
        <v>18</v>
      </c>
      <c r="B50" s="17">
        <v>45296</v>
      </c>
      <c r="C50" s="18">
        <v>142</v>
      </c>
      <c r="D50" s="18">
        <v>129</v>
      </c>
      <c r="E50" s="18">
        <v>13</v>
      </c>
      <c r="F50" s="18">
        <v>0</v>
      </c>
      <c r="G50" s="18">
        <v>0</v>
      </c>
      <c r="H50" s="18">
        <v>63</v>
      </c>
      <c r="I50" s="18">
        <v>79</v>
      </c>
      <c r="J50" s="19">
        <f t="shared" si="0"/>
        <v>0.90845070422535212</v>
      </c>
      <c r="K50" s="19">
        <f t="shared" si="1"/>
        <v>9.154929577464789E-2</v>
      </c>
      <c r="L50" s="20">
        <f>ReporteDiario[[#This Row],[Población]]-(VLOOKUP(ReporteDiario[[#This Row],[CJDR]],albergue[],2,FALSE))</f>
        <v>46</v>
      </c>
      <c r="M50" s="21">
        <f>ReporteDiario[[#This Row],[Población]]/VLOOKUP(ReporteDiario[[#This Row],[CJDR]],albergue[],2,FALSE)</f>
        <v>1.4791666666666667</v>
      </c>
    </row>
    <row r="51" spans="1:13" x14ac:dyDescent="0.25">
      <c r="A51" s="16" t="s">
        <v>19</v>
      </c>
      <c r="B51" s="17">
        <v>45296</v>
      </c>
      <c r="C51" s="18">
        <v>104</v>
      </c>
      <c r="D51" s="18">
        <v>87</v>
      </c>
      <c r="E51" s="18">
        <v>17</v>
      </c>
      <c r="F51" s="18">
        <v>0</v>
      </c>
      <c r="G51" s="18">
        <v>0</v>
      </c>
      <c r="H51" s="18">
        <v>67</v>
      </c>
      <c r="I51" s="18">
        <v>37</v>
      </c>
      <c r="J51" s="19">
        <f t="shared" si="0"/>
        <v>0.83653846153846156</v>
      </c>
      <c r="K51" s="19">
        <f t="shared" si="1"/>
        <v>0.16346153846153846</v>
      </c>
      <c r="L51" s="20">
        <f>ReporteDiario[[#This Row],[Población]]-(VLOOKUP(ReporteDiario[[#This Row],[CJDR]],albergue[],2,FALSE))</f>
        <v>12</v>
      </c>
      <c r="M51" s="21">
        <f>ReporteDiario[[#This Row],[Población]]/VLOOKUP(ReporteDiario[[#This Row],[CJDR]],albergue[],2,FALSE)</f>
        <v>1.1304347826086956</v>
      </c>
    </row>
    <row r="52" spans="1:13" x14ac:dyDescent="0.25">
      <c r="A52" s="16" t="s">
        <v>10</v>
      </c>
      <c r="B52" s="17">
        <v>45297</v>
      </c>
      <c r="C52" s="18">
        <v>595</v>
      </c>
      <c r="D52" s="18">
        <v>512</v>
      </c>
      <c r="E52" s="18">
        <v>83</v>
      </c>
      <c r="F52" s="18">
        <v>2</v>
      </c>
      <c r="G52" s="18">
        <v>0</v>
      </c>
      <c r="H52" s="18">
        <v>343</v>
      </c>
      <c r="I52" s="18">
        <v>252</v>
      </c>
      <c r="J52" s="19">
        <f t="shared" si="0"/>
        <v>0.86050420168067232</v>
      </c>
      <c r="K52" s="19">
        <f t="shared" si="1"/>
        <v>0.13949579831932774</v>
      </c>
      <c r="L52" s="20">
        <f>ReporteDiario[[#This Row],[Población]]-(VLOOKUP(ReporteDiario[[#This Row],[CJDR]],albergue[],2,FALSE))</f>
        <v>35</v>
      </c>
      <c r="M52" s="21">
        <f>ReporteDiario[[#This Row],[Población]]/VLOOKUP(ReporteDiario[[#This Row],[CJDR]],albergue[],2,FALSE)</f>
        <v>1.0625</v>
      </c>
    </row>
    <row r="53" spans="1:13" x14ac:dyDescent="0.25">
      <c r="A53" s="16" t="s">
        <v>11</v>
      </c>
      <c r="B53" s="17">
        <v>45297</v>
      </c>
      <c r="C53" s="18">
        <v>112</v>
      </c>
      <c r="D53" s="18">
        <v>112</v>
      </c>
      <c r="E53" s="18">
        <v>0</v>
      </c>
      <c r="F53" s="18">
        <v>0</v>
      </c>
      <c r="G53" s="18">
        <v>0</v>
      </c>
      <c r="H53" s="18">
        <v>112</v>
      </c>
      <c r="I53" s="18">
        <v>0</v>
      </c>
      <c r="J53" s="19">
        <f t="shared" si="0"/>
        <v>1</v>
      </c>
      <c r="K53" s="19">
        <f t="shared" si="1"/>
        <v>0</v>
      </c>
      <c r="L53" s="22">
        <f>ReporteDiario[[#This Row],[Población]]-(VLOOKUP(ReporteDiario[[#This Row],[CJDR]],albergue[],2,FALSE))</f>
        <v>-80</v>
      </c>
      <c r="M53" s="23">
        <f>ReporteDiario[[#This Row],[Población]]/VLOOKUP(ReporteDiario[[#This Row],[CJDR]],albergue[],2,FALSE)</f>
        <v>0.58333333333333337</v>
      </c>
    </row>
    <row r="54" spans="1:13" x14ac:dyDescent="0.25">
      <c r="A54" s="16" t="s">
        <v>12</v>
      </c>
      <c r="B54" s="17">
        <v>45297</v>
      </c>
      <c r="C54" s="18">
        <v>82</v>
      </c>
      <c r="D54" s="18">
        <v>69</v>
      </c>
      <c r="E54" s="18">
        <v>13</v>
      </c>
      <c r="F54" s="18">
        <v>0</v>
      </c>
      <c r="G54" s="18">
        <v>0</v>
      </c>
      <c r="H54" s="18">
        <v>39</v>
      </c>
      <c r="I54" s="18">
        <v>43</v>
      </c>
      <c r="J54" s="19">
        <f t="shared" si="0"/>
        <v>0.84146341463414631</v>
      </c>
      <c r="K54" s="19">
        <f t="shared" si="1"/>
        <v>0.15853658536585366</v>
      </c>
      <c r="L54" s="22">
        <f>ReporteDiario[[#This Row],[Población]]-(VLOOKUP(ReporteDiario[[#This Row],[CJDR]],albergue[],2,FALSE))</f>
        <v>-6</v>
      </c>
      <c r="M54" s="23">
        <f>ReporteDiario[[#This Row],[Población]]/VLOOKUP(ReporteDiario[[#This Row],[CJDR]],albergue[],2,FALSE)</f>
        <v>0.93181818181818177</v>
      </c>
    </row>
    <row r="55" spans="1:13" x14ac:dyDescent="0.25">
      <c r="A55" s="16" t="s">
        <v>13</v>
      </c>
      <c r="B55" s="17">
        <v>45297</v>
      </c>
      <c r="C55" s="18">
        <v>123</v>
      </c>
      <c r="D55" s="18">
        <v>97</v>
      </c>
      <c r="E55" s="18">
        <v>26</v>
      </c>
      <c r="F55" s="18">
        <v>0</v>
      </c>
      <c r="G55" s="18">
        <v>0</v>
      </c>
      <c r="H55" s="18">
        <v>39</v>
      </c>
      <c r="I55" s="18">
        <v>84</v>
      </c>
      <c r="J55" s="19">
        <f t="shared" si="0"/>
        <v>0.78861788617886175</v>
      </c>
      <c r="K55" s="19">
        <f t="shared" si="1"/>
        <v>0.21138211382113822</v>
      </c>
      <c r="L55" s="20">
        <f>ReporteDiario[[#This Row],[Población]]-(VLOOKUP(ReporteDiario[[#This Row],[CJDR]],albergue[],2,FALSE))</f>
        <v>-62</v>
      </c>
      <c r="M55" s="21">
        <f>ReporteDiario[[#This Row],[Población]]/VLOOKUP(ReporteDiario[[#This Row],[CJDR]],albergue[],2,FALSE)</f>
        <v>0.66486486486486485</v>
      </c>
    </row>
    <row r="56" spans="1:13" x14ac:dyDescent="0.25">
      <c r="A56" s="16" t="s">
        <v>14</v>
      </c>
      <c r="B56" s="17">
        <v>45297</v>
      </c>
      <c r="C56" s="18">
        <v>155</v>
      </c>
      <c r="D56" s="18">
        <v>135</v>
      </c>
      <c r="E56" s="18">
        <v>20</v>
      </c>
      <c r="F56" s="18">
        <v>0</v>
      </c>
      <c r="G56" s="18">
        <v>1</v>
      </c>
      <c r="H56" s="18">
        <v>93</v>
      </c>
      <c r="I56" s="18">
        <v>62</v>
      </c>
      <c r="J56" s="19">
        <f t="shared" si="0"/>
        <v>0.87096774193548387</v>
      </c>
      <c r="K56" s="19">
        <f t="shared" si="1"/>
        <v>0.12903225806451613</v>
      </c>
      <c r="L56" s="20">
        <f>ReporteDiario[[#This Row],[Población]]-(VLOOKUP(ReporteDiario[[#This Row],[CJDR]],albergue[],2,FALSE))</f>
        <v>29</v>
      </c>
      <c r="M56" s="21">
        <f>ReporteDiario[[#This Row],[Población]]/VLOOKUP(ReporteDiario[[#This Row],[CJDR]],albergue[],2,FALSE)</f>
        <v>1.2301587301587302</v>
      </c>
    </row>
    <row r="57" spans="1:13" x14ac:dyDescent="0.25">
      <c r="A57" s="16" t="s">
        <v>15</v>
      </c>
      <c r="B57" s="17">
        <v>45297</v>
      </c>
      <c r="C57" s="18">
        <v>147</v>
      </c>
      <c r="D57" s="18">
        <v>91</v>
      </c>
      <c r="E57" s="18">
        <v>56</v>
      </c>
      <c r="F57" s="18">
        <v>0</v>
      </c>
      <c r="G57" s="18">
        <v>0</v>
      </c>
      <c r="H57" s="18">
        <v>70</v>
      </c>
      <c r="I57" s="18">
        <v>77</v>
      </c>
      <c r="J57" s="19">
        <f t="shared" si="0"/>
        <v>0.61904761904761907</v>
      </c>
      <c r="K57" s="19">
        <f t="shared" si="1"/>
        <v>0.38095238095238093</v>
      </c>
      <c r="L57" s="20">
        <f>ReporteDiario[[#This Row],[Población]]-(VLOOKUP(ReporteDiario[[#This Row],[CJDR]],albergue[],2,FALSE))</f>
        <v>41</v>
      </c>
      <c r="M57" s="21">
        <f>ReporteDiario[[#This Row],[Población]]/VLOOKUP(ReporteDiario[[#This Row],[CJDR]],albergue[],2,FALSE)</f>
        <v>1.3867924528301887</v>
      </c>
    </row>
    <row r="58" spans="1:13" x14ac:dyDescent="0.25">
      <c r="A58" s="16" t="s">
        <v>16</v>
      </c>
      <c r="B58" s="17">
        <v>45297</v>
      </c>
      <c r="C58" s="18">
        <v>174</v>
      </c>
      <c r="D58" s="18">
        <v>151</v>
      </c>
      <c r="E58" s="18">
        <v>23</v>
      </c>
      <c r="F58" s="18">
        <v>0</v>
      </c>
      <c r="G58" s="18">
        <v>1</v>
      </c>
      <c r="H58" s="18">
        <v>32</v>
      </c>
      <c r="I58" s="18">
        <v>142</v>
      </c>
      <c r="J58" s="19">
        <f t="shared" si="0"/>
        <v>0.86781609195402298</v>
      </c>
      <c r="K58" s="19">
        <f t="shared" si="1"/>
        <v>0.13218390804597702</v>
      </c>
      <c r="L58" s="20">
        <f>ReporteDiario[[#This Row],[Población]]-(VLOOKUP(ReporteDiario[[#This Row],[CJDR]],albergue[],2,FALSE))</f>
        <v>64</v>
      </c>
      <c r="M58" s="21">
        <f>ReporteDiario[[#This Row],[Población]]/VLOOKUP(ReporteDiario[[#This Row],[CJDR]],albergue[],2,FALSE)</f>
        <v>1.5818181818181818</v>
      </c>
    </row>
    <row r="59" spans="1:13" x14ac:dyDescent="0.25">
      <c r="A59" s="16" t="s">
        <v>17</v>
      </c>
      <c r="B59" s="17">
        <v>45297</v>
      </c>
      <c r="C59" s="18">
        <v>191</v>
      </c>
      <c r="D59" s="18">
        <v>153</v>
      </c>
      <c r="E59" s="18">
        <v>38</v>
      </c>
      <c r="F59" s="18">
        <v>0</v>
      </c>
      <c r="G59" s="18">
        <v>0</v>
      </c>
      <c r="H59" s="18">
        <v>108</v>
      </c>
      <c r="I59" s="18">
        <v>83</v>
      </c>
      <c r="J59" s="19">
        <f t="shared" si="0"/>
        <v>0.80104712041884818</v>
      </c>
      <c r="K59" s="19">
        <f t="shared" si="1"/>
        <v>0.19895287958115182</v>
      </c>
      <c r="L59" s="20">
        <f>ReporteDiario[[#This Row],[Población]]-(VLOOKUP(ReporteDiario[[#This Row],[CJDR]],albergue[],2,FALSE))</f>
        <v>81</v>
      </c>
      <c r="M59" s="21">
        <f>ReporteDiario[[#This Row],[Población]]/VLOOKUP(ReporteDiario[[#This Row],[CJDR]],albergue[],2,FALSE)</f>
        <v>1.7363636363636363</v>
      </c>
    </row>
    <row r="60" spans="1:13" x14ac:dyDescent="0.25">
      <c r="A60" s="16" t="s">
        <v>18</v>
      </c>
      <c r="B60" s="17">
        <v>45297</v>
      </c>
      <c r="C60" s="18">
        <v>142</v>
      </c>
      <c r="D60" s="18">
        <v>129</v>
      </c>
      <c r="E60" s="18">
        <v>13</v>
      </c>
      <c r="F60" s="18">
        <v>0</v>
      </c>
      <c r="G60" s="18">
        <v>0</v>
      </c>
      <c r="H60" s="18">
        <v>63</v>
      </c>
      <c r="I60" s="18">
        <v>79</v>
      </c>
      <c r="J60" s="19">
        <f t="shared" si="0"/>
        <v>0.90845070422535212</v>
      </c>
      <c r="K60" s="19">
        <f t="shared" si="1"/>
        <v>9.154929577464789E-2</v>
      </c>
      <c r="L60" s="20">
        <f>ReporteDiario[[#This Row],[Población]]-(VLOOKUP(ReporteDiario[[#This Row],[CJDR]],albergue[],2,FALSE))</f>
        <v>46</v>
      </c>
      <c r="M60" s="21">
        <f>ReporteDiario[[#This Row],[Población]]/VLOOKUP(ReporteDiario[[#This Row],[CJDR]],albergue[],2,FALSE)</f>
        <v>1.4791666666666667</v>
      </c>
    </row>
    <row r="61" spans="1:13" x14ac:dyDescent="0.25">
      <c r="A61" s="16" t="s">
        <v>19</v>
      </c>
      <c r="B61" s="17">
        <v>45297</v>
      </c>
      <c r="C61" s="18">
        <v>104</v>
      </c>
      <c r="D61" s="18">
        <v>87</v>
      </c>
      <c r="E61" s="18">
        <v>17</v>
      </c>
      <c r="F61" s="18">
        <v>0</v>
      </c>
      <c r="G61" s="18">
        <v>0</v>
      </c>
      <c r="H61" s="18">
        <v>67</v>
      </c>
      <c r="I61" s="18">
        <v>37</v>
      </c>
      <c r="J61" s="19">
        <f t="shared" si="0"/>
        <v>0.83653846153846156</v>
      </c>
      <c r="K61" s="19">
        <f t="shared" si="1"/>
        <v>0.16346153846153846</v>
      </c>
      <c r="L61" s="20">
        <f>ReporteDiario[[#This Row],[Población]]-(VLOOKUP(ReporteDiario[[#This Row],[CJDR]],albergue[],2,FALSE))</f>
        <v>12</v>
      </c>
      <c r="M61" s="21">
        <f>ReporteDiario[[#This Row],[Población]]/VLOOKUP(ReporteDiario[[#This Row],[CJDR]],albergue[],2,FALSE)</f>
        <v>1.1304347826086956</v>
      </c>
    </row>
    <row r="62" spans="1:13" x14ac:dyDescent="0.25">
      <c r="A62" s="16" t="s">
        <v>10</v>
      </c>
      <c r="B62" s="17">
        <v>45298</v>
      </c>
      <c r="C62" s="18">
        <v>595</v>
      </c>
      <c r="D62" s="18">
        <v>512</v>
      </c>
      <c r="E62" s="18">
        <v>83</v>
      </c>
      <c r="F62" s="18">
        <v>1</v>
      </c>
      <c r="G62" s="18">
        <v>1</v>
      </c>
      <c r="H62" s="18">
        <v>343</v>
      </c>
      <c r="I62" s="18">
        <v>252</v>
      </c>
      <c r="J62" s="19">
        <f t="shared" si="0"/>
        <v>0.86050420168067232</v>
      </c>
      <c r="K62" s="19">
        <f t="shared" si="1"/>
        <v>0.13949579831932774</v>
      </c>
      <c r="L62" s="20">
        <f>ReporteDiario[[#This Row],[Población]]-(VLOOKUP(ReporteDiario[[#This Row],[CJDR]],albergue[],2,FALSE))</f>
        <v>35</v>
      </c>
      <c r="M62" s="21">
        <f>ReporteDiario[[#This Row],[Población]]/VLOOKUP(ReporteDiario[[#This Row],[CJDR]],albergue[],2,FALSE)</f>
        <v>1.0625</v>
      </c>
    </row>
    <row r="63" spans="1:13" x14ac:dyDescent="0.25">
      <c r="A63" s="16" t="s">
        <v>11</v>
      </c>
      <c r="B63" s="17">
        <v>45298</v>
      </c>
      <c r="C63" s="18">
        <v>112</v>
      </c>
      <c r="D63" s="18">
        <v>112</v>
      </c>
      <c r="E63" s="18">
        <v>0</v>
      </c>
      <c r="F63" s="18">
        <v>0</v>
      </c>
      <c r="G63" s="18">
        <v>0</v>
      </c>
      <c r="H63" s="18">
        <v>112</v>
      </c>
      <c r="I63" s="18">
        <v>0</v>
      </c>
      <c r="J63" s="19">
        <f t="shared" si="0"/>
        <v>1</v>
      </c>
      <c r="K63" s="19">
        <f t="shared" si="1"/>
        <v>0</v>
      </c>
      <c r="L63" s="22">
        <f>ReporteDiario[[#This Row],[Población]]-(VLOOKUP(ReporteDiario[[#This Row],[CJDR]],albergue[],2,FALSE))</f>
        <v>-80</v>
      </c>
      <c r="M63" s="23">
        <f>ReporteDiario[[#This Row],[Población]]/VLOOKUP(ReporteDiario[[#This Row],[CJDR]],albergue[],2,FALSE)</f>
        <v>0.58333333333333337</v>
      </c>
    </row>
    <row r="64" spans="1:13" x14ac:dyDescent="0.25">
      <c r="A64" s="16" t="s">
        <v>12</v>
      </c>
      <c r="B64" s="17">
        <v>45298</v>
      </c>
      <c r="C64" s="18">
        <v>82</v>
      </c>
      <c r="D64" s="18">
        <v>69</v>
      </c>
      <c r="E64" s="18">
        <v>13</v>
      </c>
      <c r="F64" s="18">
        <v>0</v>
      </c>
      <c r="G64" s="18">
        <v>0</v>
      </c>
      <c r="H64" s="18">
        <v>39</v>
      </c>
      <c r="I64" s="18">
        <v>43</v>
      </c>
      <c r="J64" s="19">
        <f t="shared" si="0"/>
        <v>0.84146341463414631</v>
      </c>
      <c r="K64" s="19">
        <f t="shared" si="1"/>
        <v>0.15853658536585366</v>
      </c>
      <c r="L64" s="22">
        <f>ReporteDiario[[#This Row],[Población]]-(VLOOKUP(ReporteDiario[[#This Row],[CJDR]],albergue[],2,FALSE))</f>
        <v>-6</v>
      </c>
      <c r="M64" s="23">
        <f>ReporteDiario[[#This Row],[Población]]/VLOOKUP(ReporteDiario[[#This Row],[CJDR]],albergue[],2,FALSE)</f>
        <v>0.93181818181818177</v>
      </c>
    </row>
    <row r="65" spans="1:13" x14ac:dyDescent="0.25">
      <c r="A65" s="16" t="s">
        <v>13</v>
      </c>
      <c r="B65" s="17">
        <v>45298</v>
      </c>
      <c r="C65" s="18">
        <v>123</v>
      </c>
      <c r="D65" s="18">
        <v>97</v>
      </c>
      <c r="E65" s="18">
        <v>26</v>
      </c>
      <c r="F65" s="18">
        <v>0</v>
      </c>
      <c r="G65" s="18">
        <v>0</v>
      </c>
      <c r="H65" s="18">
        <v>39</v>
      </c>
      <c r="I65" s="18">
        <v>84</v>
      </c>
      <c r="J65" s="19">
        <f t="shared" si="0"/>
        <v>0.78861788617886175</v>
      </c>
      <c r="K65" s="19">
        <f t="shared" si="1"/>
        <v>0.21138211382113822</v>
      </c>
      <c r="L65" s="20">
        <f>ReporteDiario[[#This Row],[Población]]-(VLOOKUP(ReporteDiario[[#This Row],[CJDR]],albergue[],2,FALSE))</f>
        <v>-62</v>
      </c>
      <c r="M65" s="21">
        <f>ReporteDiario[[#This Row],[Población]]/VLOOKUP(ReporteDiario[[#This Row],[CJDR]],albergue[],2,FALSE)</f>
        <v>0.66486486486486485</v>
      </c>
    </row>
    <row r="66" spans="1:13" x14ac:dyDescent="0.25">
      <c r="A66" s="16" t="s">
        <v>14</v>
      </c>
      <c r="B66" s="17">
        <v>45298</v>
      </c>
      <c r="C66" s="18">
        <v>155</v>
      </c>
      <c r="D66" s="18">
        <v>135</v>
      </c>
      <c r="E66" s="18">
        <v>20</v>
      </c>
      <c r="F66" s="18">
        <v>0</v>
      </c>
      <c r="G66" s="18">
        <v>0</v>
      </c>
      <c r="H66" s="18">
        <v>93</v>
      </c>
      <c r="I66" s="18">
        <v>62</v>
      </c>
      <c r="J66" s="19">
        <f t="shared" si="0"/>
        <v>0.87096774193548387</v>
      </c>
      <c r="K66" s="19">
        <f t="shared" si="1"/>
        <v>0.12903225806451613</v>
      </c>
      <c r="L66" s="20">
        <f>ReporteDiario[[#This Row],[Población]]-(VLOOKUP(ReporteDiario[[#This Row],[CJDR]],albergue[],2,FALSE))</f>
        <v>29</v>
      </c>
      <c r="M66" s="21">
        <f>ReporteDiario[[#This Row],[Población]]/VLOOKUP(ReporteDiario[[#This Row],[CJDR]],albergue[],2,FALSE)</f>
        <v>1.2301587301587302</v>
      </c>
    </row>
    <row r="67" spans="1:13" x14ac:dyDescent="0.25">
      <c r="A67" s="16" t="s">
        <v>15</v>
      </c>
      <c r="B67" s="17">
        <v>45298</v>
      </c>
      <c r="C67" s="18">
        <v>147</v>
      </c>
      <c r="D67" s="18">
        <v>91</v>
      </c>
      <c r="E67" s="18">
        <v>56</v>
      </c>
      <c r="F67" s="18">
        <v>0</v>
      </c>
      <c r="G67" s="18">
        <v>0</v>
      </c>
      <c r="H67" s="18">
        <v>70</v>
      </c>
      <c r="I67" s="18">
        <v>77</v>
      </c>
      <c r="J67" s="19">
        <f t="shared" ref="J67:J130" si="2">D67/C67</f>
        <v>0.61904761904761907</v>
      </c>
      <c r="K67" s="19">
        <f t="shared" ref="K67:K130" si="3">E67/C67</f>
        <v>0.38095238095238093</v>
      </c>
      <c r="L67" s="20">
        <f>ReporteDiario[[#This Row],[Población]]-(VLOOKUP(ReporteDiario[[#This Row],[CJDR]],albergue[],2,FALSE))</f>
        <v>41</v>
      </c>
      <c r="M67" s="21">
        <f>ReporteDiario[[#This Row],[Población]]/VLOOKUP(ReporteDiario[[#This Row],[CJDR]],albergue[],2,FALSE)</f>
        <v>1.3867924528301887</v>
      </c>
    </row>
    <row r="68" spans="1:13" x14ac:dyDescent="0.25">
      <c r="A68" s="16" t="s">
        <v>16</v>
      </c>
      <c r="B68" s="17">
        <v>45298</v>
      </c>
      <c r="C68" s="18">
        <v>174</v>
      </c>
      <c r="D68" s="18">
        <v>151</v>
      </c>
      <c r="E68" s="18">
        <v>23</v>
      </c>
      <c r="F68" s="18">
        <v>0</v>
      </c>
      <c r="G68" s="18">
        <v>0</v>
      </c>
      <c r="H68" s="18">
        <v>32</v>
      </c>
      <c r="I68" s="18">
        <v>142</v>
      </c>
      <c r="J68" s="19">
        <f t="shared" si="2"/>
        <v>0.86781609195402298</v>
      </c>
      <c r="K68" s="19">
        <f t="shared" si="3"/>
        <v>0.13218390804597702</v>
      </c>
      <c r="L68" s="20">
        <f>ReporteDiario[[#This Row],[Población]]-(VLOOKUP(ReporteDiario[[#This Row],[CJDR]],albergue[],2,FALSE))</f>
        <v>64</v>
      </c>
      <c r="M68" s="21">
        <f>ReporteDiario[[#This Row],[Población]]/VLOOKUP(ReporteDiario[[#This Row],[CJDR]],albergue[],2,FALSE)</f>
        <v>1.5818181818181818</v>
      </c>
    </row>
    <row r="69" spans="1:13" x14ac:dyDescent="0.25">
      <c r="A69" s="16" t="s">
        <v>17</v>
      </c>
      <c r="B69" s="17">
        <v>45298</v>
      </c>
      <c r="C69" s="18">
        <v>191</v>
      </c>
      <c r="D69" s="18">
        <v>153</v>
      </c>
      <c r="E69" s="18">
        <v>38</v>
      </c>
      <c r="F69" s="18">
        <v>0</v>
      </c>
      <c r="G69" s="18">
        <v>0</v>
      </c>
      <c r="H69" s="18">
        <v>108</v>
      </c>
      <c r="I69" s="18">
        <v>83</v>
      </c>
      <c r="J69" s="19">
        <f t="shared" si="2"/>
        <v>0.80104712041884818</v>
      </c>
      <c r="K69" s="19">
        <f t="shared" si="3"/>
        <v>0.19895287958115182</v>
      </c>
      <c r="L69" s="20">
        <f>ReporteDiario[[#This Row],[Población]]-(VLOOKUP(ReporteDiario[[#This Row],[CJDR]],albergue[],2,FALSE))</f>
        <v>81</v>
      </c>
      <c r="M69" s="21">
        <f>ReporteDiario[[#This Row],[Población]]/VLOOKUP(ReporteDiario[[#This Row],[CJDR]],albergue[],2,FALSE)</f>
        <v>1.7363636363636363</v>
      </c>
    </row>
    <row r="70" spans="1:13" x14ac:dyDescent="0.25">
      <c r="A70" s="16" t="s">
        <v>18</v>
      </c>
      <c r="B70" s="17">
        <v>45298</v>
      </c>
      <c r="C70" s="18">
        <v>142</v>
      </c>
      <c r="D70" s="18">
        <v>129</v>
      </c>
      <c r="E70" s="18">
        <v>13</v>
      </c>
      <c r="F70" s="18">
        <v>0</v>
      </c>
      <c r="G70" s="18">
        <v>0</v>
      </c>
      <c r="H70" s="18">
        <v>63</v>
      </c>
      <c r="I70" s="18">
        <v>79</v>
      </c>
      <c r="J70" s="19">
        <f t="shared" si="2"/>
        <v>0.90845070422535212</v>
      </c>
      <c r="K70" s="19">
        <f t="shared" si="3"/>
        <v>9.154929577464789E-2</v>
      </c>
      <c r="L70" s="20">
        <f>ReporteDiario[[#This Row],[Población]]-(VLOOKUP(ReporteDiario[[#This Row],[CJDR]],albergue[],2,FALSE))</f>
        <v>46</v>
      </c>
      <c r="M70" s="21">
        <f>ReporteDiario[[#This Row],[Población]]/VLOOKUP(ReporteDiario[[#This Row],[CJDR]],albergue[],2,FALSE)</f>
        <v>1.4791666666666667</v>
      </c>
    </row>
    <row r="71" spans="1:13" x14ac:dyDescent="0.25">
      <c r="A71" s="16" t="s">
        <v>19</v>
      </c>
      <c r="B71" s="17">
        <v>45298</v>
      </c>
      <c r="C71" s="18">
        <v>104</v>
      </c>
      <c r="D71" s="18">
        <v>87</v>
      </c>
      <c r="E71" s="18">
        <v>17</v>
      </c>
      <c r="F71" s="18">
        <v>0</v>
      </c>
      <c r="G71" s="18">
        <v>0</v>
      </c>
      <c r="H71" s="18">
        <v>67</v>
      </c>
      <c r="I71" s="18">
        <v>37</v>
      </c>
      <c r="J71" s="19">
        <f t="shared" si="2"/>
        <v>0.83653846153846156</v>
      </c>
      <c r="K71" s="19">
        <f t="shared" si="3"/>
        <v>0.16346153846153846</v>
      </c>
      <c r="L71" s="20">
        <f>ReporteDiario[[#This Row],[Población]]-(VLOOKUP(ReporteDiario[[#This Row],[CJDR]],albergue[],2,FALSE))</f>
        <v>12</v>
      </c>
      <c r="M71" s="21">
        <f>ReporteDiario[[#This Row],[Población]]/VLOOKUP(ReporteDiario[[#This Row],[CJDR]],albergue[],2,FALSE)</f>
        <v>1.1304347826086956</v>
      </c>
    </row>
    <row r="72" spans="1:13" x14ac:dyDescent="0.25">
      <c r="A72" s="16" t="s">
        <v>10</v>
      </c>
      <c r="B72" s="17">
        <v>45299</v>
      </c>
      <c r="C72" s="18">
        <v>593</v>
      </c>
      <c r="D72" s="18">
        <v>510</v>
      </c>
      <c r="E72" s="18">
        <v>83</v>
      </c>
      <c r="F72" s="18">
        <v>3</v>
      </c>
      <c r="G72" s="18">
        <v>1</v>
      </c>
      <c r="H72" s="18">
        <v>340</v>
      </c>
      <c r="I72" s="18">
        <v>253</v>
      </c>
      <c r="J72" s="19">
        <f t="shared" si="2"/>
        <v>0.8600337268128162</v>
      </c>
      <c r="K72" s="19">
        <f t="shared" si="3"/>
        <v>0.1399662731871838</v>
      </c>
      <c r="L72" s="20">
        <f>ReporteDiario[[#This Row],[Población]]-(VLOOKUP(ReporteDiario[[#This Row],[CJDR]],albergue[],2,FALSE))</f>
        <v>33</v>
      </c>
      <c r="M72" s="21">
        <f>ReporteDiario[[#This Row],[Población]]/VLOOKUP(ReporteDiario[[#This Row],[CJDR]],albergue[],2,FALSE)</f>
        <v>1.0589285714285714</v>
      </c>
    </row>
    <row r="73" spans="1:13" x14ac:dyDescent="0.25">
      <c r="A73" s="16" t="s">
        <v>11</v>
      </c>
      <c r="B73" s="17">
        <v>45299</v>
      </c>
      <c r="C73" s="18">
        <v>112</v>
      </c>
      <c r="D73" s="18">
        <v>112</v>
      </c>
      <c r="E73" s="18">
        <v>0</v>
      </c>
      <c r="F73" s="18">
        <v>0</v>
      </c>
      <c r="G73" s="18">
        <v>0</v>
      </c>
      <c r="H73" s="18">
        <v>112</v>
      </c>
      <c r="I73" s="18">
        <v>0</v>
      </c>
      <c r="J73" s="19">
        <f t="shared" si="2"/>
        <v>1</v>
      </c>
      <c r="K73" s="19">
        <f t="shared" si="3"/>
        <v>0</v>
      </c>
      <c r="L73" s="22">
        <f>ReporteDiario[[#This Row],[Población]]-(VLOOKUP(ReporteDiario[[#This Row],[CJDR]],albergue[],2,FALSE))</f>
        <v>-80</v>
      </c>
      <c r="M73" s="23">
        <f>ReporteDiario[[#This Row],[Población]]/VLOOKUP(ReporteDiario[[#This Row],[CJDR]],albergue[],2,FALSE)</f>
        <v>0.58333333333333337</v>
      </c>
    </row>
    <row r="74" spans="1:13" x14ac:dyDescent="0.25">
      <c r="A74" s="16" t="s">
        <v>12</v>
      </c>
      <c r="B74" s="17">
        <v>45299</v>
      </c>
      <c r="C74" s="18">
        <v>82</v>
      </c>
      <c r="D74" s="18">
        <v>69</v>
      </c>
      <c r="E74" s="18">
        <v>13</v>
      </c>
      <c r="F74" s="18">
        <v>0</v>
      </c>
      <c r="G74" s="18">
        <v>0</v>
      </c>
      <c r="H74" s="18">
        <v>39</v>
      </c>
      <c r="I74" s="18">
        <v>43</v>
      </c>
      <c r="J74" s="19">
        <f t="shared" si="2"/>
        <v>0.84146341463414631</v>
      </c>
      <c r="K74" s="19">
        <f t="shared" si="3"/>
        <v>0.15853658536585366</v>
      </c>
      <c r="L74" s="22">
        <f>ReporteDiario[[#This Row],[Población]]-(VLOOKUP(ReporteDiario[[#This Row],[CJDR]],albergue[],2,FALSE))</f>
        <v>-6</v>
      </c>
      <c r="M74" s="23">
        <f>ReporteDiario[[#This Row],[Población]]/VLOOKUP(ReporteDiario[[#This Row],[CJDR]],albergue[],2,FALSE)</f>
        <v>0.93181818181818177</v>
      </c>
    </row>
    <row r="75" spans="1:13" x14ac:dyDescent="0.25">
      <c r="A75" s="16" t="s">
        <v>13</v>
      </c>
      <c r="B75" s="17">
        <v>45299</v>
      </c>
      <c r="C75" s="18">
        <v>123</v>
      </c>
      <c r="D75" s="18">
        <v>97</v>
      </c>
      <c r="E75" s="18">
        <v>26</v>
      </c>
      <c r="F75" s="18">
        <v>0</v>
      </c>
      <c r="G75" s="18">
        <v>0</v>
      </c>
      <c r="H75" s="18">
        <v>39</v>
      </c>
      <c r="I75" s="18">
        <v>84</v>
      </c>
      <c r="J75" s="19">
        <f t="shared" si="2"/>
        <v>0.78861788617886175</v>
      </c>
      <c r="K75" s="19">
        <f t="shared" si="3"/>
        <v>0.21138211382113822</v>
      </c>
      <c r="L75" s="20">
        <f>ReporteDiario[[#This Row],[Población]]-(VLOOKUP(ReporteDiario[[#This Row],[CJDR]],albergue[],2,FALSE))</f>
        <v>-62</v>
      </c>
      <c r="M75" s="21">
        <f>ReporteDiario[[#This Row],[Población]]/VLOOKUP(ReporteDiario[[#This Row],[CJDR]],albergue[],2,FALSE)</f>
        <v>0.66486486486486485</v>
      </c>
    </row>
    <row r="76" spans="1:13" x14ac:dyDescent="0.25">
      <c r="A76" s="16" t="s">
        <v>14</v>
      </c>
      <c r="B76" s="17">
        <v>45299</v>
      </c>
      <c r="C76" s="18">
        <v>156</v>
      </c>
      <c r="D76" s="18">
        <v>135</v>
      </c>
      <c r="E76" s="18">
        <v>21</v>
      </c>
      <c r="F76" s="18">
        <v>0</v>
      </c>
      <c r="G76" s="18">
        <v>1</v>
      </c>
      <c r="H76" s="18">
        <v>93</v>
      </c>
      <c r="I76" s="18">
        <v>63</v>
      </c>
      <c r="J76" s="19">
        <f t="shared" si="2"/>
        <v>0.86538461538461542</v>
      </c>
      <c r="K76" s="19">
        <f t="shared" si="3"/>
        <v>0.13461538461538461</v>
      </c>
      <c r="L76" s="20">
        <f>ReporteDiario[[#This Row],[Población]]-(VLOOKUP(ReporteDiario[[#This Row],[CJDR]],albergue[],2,FALSE))</f>
        <v>30</v>
      </c>
      <c r="M76" s="21">
        <f>ReporteDiario[[#This Row],[Población]]/VLOOKUP(ReporteDiario[[#This Row],[CJDR]],albergue[],2,FALSE)</f>
        <v>1.2380952380952381</v>
      </c>
    </row>
    <row r="77" spans="1:13" x14ac:dyDescent="0.25">
      <c r="A77" s="16" t="s">
        <v>15</v>
      </c>
      <c r="B77" s="17">
        <v>45299</v>
      </c>
      <c r="C77" s="18">
        <v>149</v>
      </c>
      <c r="D77" s="18">
        <v>91</v>
      </c>
      <c r="E77" s="18">
        <v>58</v>
      </c>
      <c r="F77" s="18">
        <v>1</v>
      </c>
      <c r="G77" s="18">
        <v>3</v>
      </c>
      <c r="H77" s="18">
        <v>70</v>
      </c>
      <c r="I77" s="18">
        <v>79</v>
      </c>
      <c r="J77" s="19">
        <f t="shared" si="2"/>
        <v>0.61073825503355705</v>
      </c>
      <c r="K77" s="19">
        <f t="shared" si="3"/>
        <v>0.38926174496644295</v>
      </c>
      <c r="L77" s="20">
        <f>ReporteDiario[[#This Row],[Población]]-(VLOOKUP(ReporteDiario[[#This Row],[CJDR]],albergue[],2,FALSE))</f>
        <v>43</v>
      </c>
      <c r="M77" s="21">
        <f>ReporteDiario[[#This Row],[Población]]/VLOOKUP(ReporteDiario[[#This Row],[CJDR]],albergue[],2,FALSE)</f>
        <v>1.4056603773584906</v>
      </c>
    </row>
    <row r="78" spans="1:13" x14ac:dyDescent="0.25">
      <c r="A78" s="16" t="s">
        <v>16</v>
      </c>
      <c r="B78" s="17">
        <v>45299</v>
      </c>
      <c r="C78" s="18">
        <v>174</v>
      </c>
      <c r="D78" s="18">
        <v>151</v>
      </c>
      <c r="E78" s="18">
        <v>23</v>
      </c>
      <c r="F78" s="18">
        <v>0</v>
      </c>
      <c r="G78" s="18">
        <v>0</v>
      </c>
      <c r="H78" s="18">
        <v>32</v>
      </c>
      <c r="I78" s="18">
        <v>142</v>
      </c>
      <c r="J78" s="19">
        <f t="shared" si="2"/>
        <v>0.86781609195402298</v>
      </c>
      <c r="K78" s="19">
        <f t="shared" si="3"/>
        <v>0.13218390804597702</v>
      </c>
      <c r="L78" s="20">
        <f>ReporteDiario[[#This Row],[Población]]-(VLOOKUP(ReporteDiario[[#This Row],[CJDR]],albergue[],2,FALSE))</f>
        <v>64</v>
      </c>
      <c r="M78" s="21">
        <f>ReporteDiario[[#This Row],[Población]]/VLOOKUP(ReporteDiario[[#This Row],[CJDR]],albergue[],2,FALSE)</f>
        <v>1.5818181818181818</v>
      </c>
    </row>
    <row r="79" spans="1:13" x14ac:dyDescent="0.25">
      <c r="A79" s="16" t="s">
        <v>17</v>
      </c>
      <c r="B79" s="17">
        <v>45299</v>
      </c>
      <c r="C79" s="18">
        <v>191</v>
      </c>
      <c r="D79" s="18">
        <v>152</v>
      </c>
      <c r="E79" s="18">
        <v>39</v>
      </c>
      <c r="F79" s="18">
        <v>1</v>
      </c>
      <c r="G79" s="18">
        <v>1</v>
      </c>
      <c r="H79" s="18">
        <v>107</v>
      </c>
      <c r="I79" s="18">
        <v>84</v>
      </c>
      <c r="J79" s="19">
        <f t="shared" si="2"/>
        <v>0.79581151832460728</v>
      </c>
      <c r="K79" s="19">
        <f t="shared" si="3"/>
        <v>0.20418848167539266</v>
      </c>
      <c r="L79" s="20">
        <f>ReporteDiario[[#This Row],[Población]]-(VLOOKUP(ReporteDiario[[#This Row],[CJDR]],albergue[],2,FALSE))</f>
        <v>81</v>
      </c>
      <c r="M79" s="21">
        <f>ReporteDiario[[#This Row],[Población]]/VLOOKUP(ReporteDiario[[#This Row],[CJDR]],albergue[],2,FALSE)</f>
        <v>1.7363636363636363</v>
      </c>
    </row>
    <row r="80" spans="1:13" x14ac:dyDescent="0.25">
      <c r="A80" s="16" t="s">
        <v>18</v>
      </c>
      <c r="B80" s="17">
        <v>45299</v>
      </c>
      <c r="C80" s="18">
        <v>143</v>
      </c>
      <c r="D80" s="18">
        <v>130</v>
      </c>
      <c r="E80" s="18">
        <v>13</v>
      </c>
      <c r="F80" s="18">
        <v>0</v>
      </c>
      <c r="G80" s="18">
        <v>1</v>
      </c>
      <c r="H80" s="18">
        <v>64</v>
      </c>
      <c r="I80" s="18">
        <v>79</v>
      </c>
      <c r="J80" s="19">
        <f t="shared" si="2"/>
        <v>0.90909090909090906</v>
      </c>
      <c r="K80" s="19">
        <f t="shared" si="3"/>
        <v>9.0909090909090912E-2</v>
      </c>
      <c r="L80" s="20">
        <f>ReporteDiario[[#This Row],[Población]]-(VLOOKUP(ReporteDiario[[#This Row],[CJDR]],albergue[],2,FALSE))</f>
        <v>47</v>
      </c>
      <c r="M80" s="21">
        <f>ReporteDiario[[#This Row],[Población]]/VLOOKUP(ReporteDiario[[#This Row],[CJDR]],albergue[],2,FALSE)</f>
        <v>1.4895833333333333</v>
      </c>
    </row>
    <row r="81" spans="1:13" x14ac:dyDescent="0.25">
      <c r="A81" s="16" t="s">
        <v>19</v>
      </c>
      <c r="B81" s="17">
        <v>45299</v>
      </c>
      <c r="C81" s="18">
        <v>104</v>
      </c>
      <c r="D81" s="18">
        <v>87</v>
      </c>
      <c r="E81" s="18">
        <v>17</v>
      </c>
      <c r="F81" s="18">
        <v>0</v>
      </c>
      <c r="G81" s="18">
        <v>0</v>
      </c>
      <c r="H81" s="18">
        <v>67</v>
      </c>
      <c r="I81" s="18">
        <v>37</v>
      </c>
      <c r="J81" s="19">
        <f t="shared" si="2"/>
        <v>0.83653846153846156</v>
      </c>
      <c r="K81" s="19">
        <f t="shared" si="3"/>
        <v>0.16346153846153846</v>
      </c>
      <c r="L81" s="20">
        <f>ReporteDiario[[#This Row],[Población]]-(VLOOKUP(ReporteDiario[[#This Row],[CJDR]],albergue[],2,FALSE))</f>
        <v>12</v>
      </c>
      <c r="M81" s="21">
        <f>ReporteDiario[[#This Row],[Población]]/VLOOKUP(ReporteDiario[[#This Row],[CJDR]],albergue[],2,FALSE)</f>
        <v>1.1304347826086956</v>
      </c>
    </row>
    <row r="82" spans="1:13" x14ac:dyDescent="0.25">
      <c r="A82" s="16" t="s">
        <v>10</v>
      </c>
      <c r="B82" s="17">
        <v>45300</v>
      </c>
      <c r="C82" s="18">
        <v>593</v>
      </c>
      <c r="D82" s="18">
        <v>510</v>
      </c>
      <c r="E82" s="18">
        <v>83</v>
      </c>
      <c r="F82" s="18">
        <v>0</v>
      </c>
      <c r="G82" s="18">
        <v>0</v>
      </c>
      <c r="H82" s="18">
        <v>339</v>
      </c>
      <c r="I82" s="18">
        <v>254</v>
      </c>
      <c r="J82" s="19">
        <f t="shared" si="2"/>
        <v>0.8600337268128162</v>
      </c>
      <c r="K82" s="19">
        <f t="shared" si="3"/>
        <v>0.1399662731871838</v>
      </c>
      <c r="L82" s="20">
        <f>ReporteDiario[[#This Row],[Población]]-(VLOOKUP(ReporteDiario[[#This Row],[CJDR]],albergue[],2,FALSE))</f>
        <v>33</v>
      </c>
      <c r="M82" s="21">
        <f>ReporteDiario[[#This Row],[Población]]/VLOOKUP(ReporteDiario[[#This Row],[CJDR]],albergue[],2,FALSE)</f>
        <v>1.0589285714285714</v>
      </c>
    </row>
    <row r="83" spans="1:13" x14ac:dyDescent="0.25">
      <c r="A83" s="16" t="s">
        <v>11</v>
      </c>
      <c r="B83" s="17">
        <v>45300</v>
      </c>
      <c r="C83" s="18">
        <v>112</v>
      </c>
      <c r="D83" s="18">
        <v>112</v>
      </c>
      <c r="E83" s="18">
        <v>0</v>
      </c>
      <c r="F83" s="18">
        <v>0</v>
      </c>
      <c r="G83" s="18">
        <v>0</v>
      </c>
      <c r="H83" s="18">
        <v>112</v>
      </c>
      <c r="I83" s="18">
        <v>0</v>
      </c>
      <c r="J83" s="19">
        <f t="shared" si="2"/>
        <v>1</v>
      </c>
      <c r="K83" s="19">
        <f t="shared" si="3"/>
        <v>0</v>
      </c>
      <c r="L83" s="22">
        <f>ReporteDiario[[#This Row],[Población]]-(VLOOKUP(ReporteDiario[[#This Row],[CJDR]],albergue[],2,FALSE))</f>
        <v>-80</v>
      </c>
      <c r="M83" s="23">
        <f>ReporteDiario[[#This Row],[Población]]/VLOOKUP(ReporteDiario[[#This Row],[CJDR]],albergue[],2,FALSE)</f>
        <v>0.58333333333333337</v>
      </c>
    </row>
    <row r="84" spans="1:13" x14ac:dyDescent="0.25">
      <c r="A84" s="16" t="s">
        <v>12</v>
      </c>
      <c r="B84" s="17">
        <v>45300</v>
      </c>
      <c r="C84" s="18">
        <v>82</v>
      </c>
      <c r="D84" s="18">
        <v>69</v>
      </c>
      <c r="E84" s="18">
        <v>13</v>
      </c>
      <c r="F84" s="18">
        <v>0</v>
      </c>
      <c r="G84" s="18">
        <v>0</v>
      </c>
      <c r="H84" s="18">
        <v>39</v>
      </c>
      <c r="I84" s="18">
        <v>43</v>
      </c>
      <c r="J84" s="19">
        <f t="shared" si="2"/>
        <v>0.84146341463414631</v>
      </c>
      <c r="K84" s="19">
        <f t="shared" si="3"/>
        <v>0.15853658536585366</v>
      </c>
      <c r="L84" s="22">
        <f>ReporteDiario[[#This Row],[Población]]-(VLOOKUP(ReporteDiario[[#This Row],[CJDR]],albergue[],2,FALSE))</f>
        <v>-6</v>
      </c>
      <c r="M84" s="23">
        <f>ReporteDiario[[#This Row],[Población]]/VLOOKUP(ReporteDiario[[#This Row],[CJDR]],albergue[],2,FALSE)</f>
        <v>0.93181818181818177</v>
      </c>
    </row>
    <row r="85" spans="1:13" x14ac:dyDescent="0.25">
      <c r="A85" s="16" t="s">
        <v>13</v>
      </c>
      <c r="B85" s="17">
        <v>45300</v>
      </c>
      <c r="C85" s="18">
        <v>122</v>
      </c>
      <c r="D85" s="18">
        <v>97</v>
      </c>
      <c r="E85" s="18">
        <v>25</v>
      </c>
      <c r="F85" s="18">
        <v>1</v>
      </c>
      <c r="G85" s="18">
        <v>0</v>
      </c>
      <c r="H85" s="18">
        <v>38</v>
      </c>
      <c r="I85" s="18">
        <v>84</v>
      </c>
      <c r="J85" s="19">
        <f t="shared" si="2"/>
        <v>0.79508196721311475</v>
      </c>
      <c r="K85" s="19">
        <f t="shared" si="3"/>
        <v>0.20491803278688525</v>
      </c>
      <c r="L85" s="20">
        <f>ReporteDiario[[#This Row],[Población]]-(VLOOKUP(ReporteDiario[[#This Row],[CJDR]],albergue[],2,FALSE))</f>
        <v>-63</v>
      </c>
      <c r="M85" s="21">
        <f>ReporteDiario[[#This Row],[Población]]/VLOOKUP(ReporteDiario[[#This Row],[CJDR]],albergue[],2,FALSE)</f>
        <v>0.6594594594594595</v>
      </c>
    </row>
    <row r="86" spans="1:13" x14ac:dyDescent="0.25">
      <c r="A86" s="16" t="s">
        <v>14</v>
      </c>
      <c r="B86" s="17">
        <v>45300</v>
      </c>
      <c r="C86" s="18">
        <v>156</v>
      </c>
      <c r="D86" s="18">
        <v>136</v>
      </c>
      <c r="E86" s="18">
        <v>20</v>
      </c>
      <c r="F86" s="18">
        <v>0</v>
      </c>
      <c r="G86" s="18">
        <v>0</v>
      </c>
      <c r="H86" s="18">
        <v>93</v>
      </c>
      <c r="I86" s="18">
        <v>63</v>
      </c>
      <c r="J86" s="19">
        <f t="shared" si="2"/>
        <v>0.87179487179487181</v>
      </c>
      <c r="K86" s="19">
        <f t="shared" si="3"/>
        <v>0.12820512820512819</v>
      </c>
      <c r="L86" s="20">
        <f>ReporteDiario[[#This Row],[Población]]-(VLOOKUP(ReporteDiario[[#This Row],[CJDR]],albergue[],2,FALSE))</f>
        <v>30</v>
      </c>
      <c r="M86" s="21">
        <f>ReporteDiario[[#This Row],[Población]]/VLOOKUP(ReporteDiario[[#This Row],[CJDR]],albergue[],2,FALSE)</f>
        <v>1.2380952380952381</v>
      </c>
    </row>
    <row r="87" spans="1:13" x14ac:dyDescent="0.25">
      <c r="A87" s="16" t="s">
        <v>15</v>
      </c>
      <c r="B87" s="17">
        <v>45300</v>
      </c>
      <c r="C87" s="18">
        <v>148</v>
      </c>
      <c r="D87" s="18">
        <v>91</v>
      </c>
      <c r="E87" s="18">
        <v>57</v>
      </c>
      <c r="F87" s="18">
        <v>1</v>
      </c>
      <c r="G87" s="18">
        <v>0</v>
      </c>
      <c r="H87" s="18">
        <v>69</v>
      </c>
      <c r="I87" s="18">
        <v>79</v>
      </c>
      <c r="J87" s="19">
        <f t="shared" si="2"/>
        <v>0.61486486486486491</v>
      </c>
      <c r="K87" s="19">
        <f t="shared" si="3"/>
        <v>0.38513513513513514</v>
      </c>
      <c r="L87" s="20">
        <f>ReporteDiario[[#This Row],[Población]]-(VLOOKUP(ReporteDiario[[#This Row],[CJDR]],albergue[],2,FALSE))</f>
        <v>42</v>
      </c>
      <c r="M87" s="21">
        <f>ReporteDiario[[#This Row],[Población]]/VLOOKUP(ReporteDiario[[#This Row],[CJDR]],albergue[],2,FALSE)</f>
        <v>1.3962264150943395</v>
      </c>
    </row>
    <row r="88" spans="1:13" x14ac:dyDescent="0.25">
      <c r="A88" s="16" t="s">
        <v>16</v>
      </c>
      <c r="B88" s="17">
        <v>45300</v>
      </c>
      <c r="C88" s="18">
        <v>174</v>
      </c>
      <c r="D88" s="18">
        <v>151</v>
      </c>
      <c r="E88" s="18">
        <v>23</v>
      </c>
      <c r="F88" s="18">
        <v>0</v>
      </c>
      <c r="G88" s="18">
        <v>0</v>
      </c>
      <c r="H88" s="18">
        <v>32</v>
      </c>
      <c r="I88" s="18">
        <v>142</v>
      </c>
      <c r="J88" s="19">
        <f t="shared" si="2"/>
        <v>0.86781609195402298</v>
      </c>
      <c r="K88" s="19">
        <f t="shared" si="3"/>
        <v>0.13218390804597702</v>
      </c>
      <c r="L88" s="20">
        <f>ReporteDiario[[#This Row],[Población]]-(VLOOKUP(ReporteDiario[[#This Row],[CJDR]],albergue[],2,FALSE))</f>
        <v>64</v>
      </c>
      <c r="M88" s="21">
        <f>ReporteDiario[[#This Row],[Población]]/VLOOKUP(ReporteDiario[[#This Row],[CJDR]],albergue[],2,FALSE)</f>
        <v>1.5818181818181818</v>
      </c>
    </row>
    <row r="89" spans="1:13" x14ac:dyDescent="0.25">
      <c r="A89" s="16" t="s">
        <v>17</v>
      </c>
      <c r="B89" s="17">
        <v>45300</v>
      </c>
      <c r="C89" s="18">
        <v>191</v>
      </c>
      <c r="D89" s="18">
        <v>152</v>
      </c>
      <c r="E89" s="18">
        <v>39</v>
      </c>
      <c r="F89" s="18">
        <v>0</v>
      </c>
      <c r="G89" s="18">
        <v>0</v>
      </c>
      <c r="H89" s="18">
        <v>107</v>
      </c>
      <c r="I89" s="18">
        <v>84</v>
      </c>
      <c r="J89" s="19">
        <f t="shared" si="2"/>
        <v>0.79581151832460728</v>
      </c>
      <c r="K89" s="19">
        <f t="shared" si="3"/>
        <v>0.20418848167539266</v>
      </c>
      <c r="L89" s="20">
        <f>ReporteDiario[[#This Row],[Población]]-(VLOOKUP(ReporteDiario[[#This Row],[CJDR]],albergue[],2,FALSE))</f>
        <v>81</v>
      </c>
      <c r="M89" s="21">
        <f>ReporteDiario[[#This Row],[Población]]/VLOOKUP(ReporteDiario[[#This Row],[CJDR]],albergue[],2,FALSE)</f>
        <v>1.7363636363636363</v>
      </c>
    </row>
    <row r="90" spans="1:13" x14ac:dyDescent="0.25">
      <c r="A90" s="16" t="s">
        <v>18</v>
      </c>
      <c r="B90" s="17">
        <v>45300</v>
      </c>
      <c r="C90" s="18">
        <v>142</v>
      </c>
      <c r="D90" s="18">
        <v>130</v>
      </c>
      <c r="E90" s="18">
        <v>12</v>
      </c>
      <c r="F90" s="18">
        <v>1</v>
      </c>
      <c r="G90" s="18">
        <v>0</v>
      </c>
      <c r="H90" s="18">
        <v>64</v>
      </c>
      <c r="I90" s="18">
        <v>78</v>
      </c>
      <c r="J90" s="19">
        <f t="shared" si="2"/>
        <v>0.91549295774647887</v>
      </c>
      <c r="K90" s="19">
        <f t="shared" si="3"/>
        <v>8.4507042253521125E-2</v>
      </c>
      <c r="L90" s="20">
        <f>ReporteDiario[[#This Row],[Población]]-(VLOOKUP(ReporteDiario[[#This Row],[CJDR]],albergue[],2,FALSE))</f>
        <v>46</v>
      </c>
      <c r="M90" s="21">
        <f>ReporteDiario[[#This Row],[Población]]/VLOOKUP(ReporteDiario[[#This Row],[CJDR]],albergue[],2,FALSE)</f>
        <v>1.4791666666666667</v>
      </c>
    </row>
    <row r="91" spans="1:13" x14ac:dyDescent="0.25">
      <c r="A91" s="16" t="s">
        <v>19</v>
      </c>
      <c r="B91" s="17">
        <v>45300</v>
      </c>
      <c r="C91" s="18">
        <v>105</v>
      </c>
      <c r="D91" s="18">
        <v>87</v>
      </c>
      <c r="E91" s="18">
        <v>18</v>
      </c>
      <c r="F91" s="18">
        <v>0</v>
      </c>
      <c r="G91" s="18">
        <v>1</v>
      </c>
      <c r="H91" s="18">
        <v>68</v>
      </c>
      <c r="I91" s="18">
        <v>37</v>
      </c>
      <c r="J91" s="19">
        <f t="shared" si="2"/>
        <v>0.82857142857142863</v>
      </c>
      <c r="K91" s="19">
        <f t="shared" si="3"/>
        <v>0.17142857142857143</v>
      </c>
      <c r="L91" s="20">
        <f>ReporteDiario[[#This Row],[Población]]-(VLOOKUP(ReporteDiario[[#This Row],[CJDR]],albergue[],2,FALSE))</f>
        <v>13</v>
      </c>
      <c r="M91" s="21">
        <f>ReporteDiario[[#This Row],[Población]]/VLOOKUP(ReporteDiario[[#This Row],[CJDR]],albergue[],2,FALSE)</f>
        <v>1.1413043478260869</v>
      </c>
    </row>
    <row r="92" spans="1:13" x14ac:dyDescent="0.25">
      <c r="A92" s="16" t="s">
        <v>10</v>
      </c>
      <c r="B92" s="17">
        <v>45301</v>
      </c>
      <c r="C92" s="18">
        <v>596</v>
      </c>
      <c r="D92" s="18">
        <v>510</v>
      </c>
      <c r="E92" s="18">
        <v>86</v>
      </c>
      <c r="F92" s="18">
        <v>0</v>
      </c>
      <c r="G92" s="18">
        <v>3</v>
      </c>
      <c r="H92" s="18">
        <v>340</v>
      </c>
      <c r="I92" s="18">
        <v>256</v>
      </c>
      <c r="J92" s="19">
        <f t="shared" si="2"/>
        <v>0.85570469798657722</v>
      </c>
      <c r="K92" s="19">
        <f t="shared" si="3"/>
        <v>0.14429530201342283</v>
      </c>
      <c r="L92" s="20">
        <f>ReporteDiario[[#This Row],[Población]]-(VLOOKUP(ReporteDiario[[#This Row],[CJDR]],albergue[],2,FALSE))</f>
        <v>36</v>
      </c>
      <c r="M92" s="21">
        <f>ReporteDiario[[#This Row],[Población]]/VLOOKUP(ReporteDiario[[#This Row],[CJDR]],albergue[],2,FALSE)</f>
        <v>1.0642857142857143</v>
      </c>
    </row>
    <row r="93" spans="1:13" x14ac:dyDescent="0.25">
      <c r="A93" s="16" t="s">
        <v>11</v>
      </c>
      <c r="B93" s="17">
        <v>45301</v>
      </c>
      <c r="C93" s="18">
        <v>111</v>
      </c>
      <c r="D93" s="18">
        <v>111</v>
      </c>
      <c r="E93" s="18">
        <v>0</v>
      </c>
      <c r="F93" s="18">
        <v>1</v>
      </c>
      <c r="G93" s="18">
        <v>0</v>
      </c>
      <c r="H93" s="18">
        <v>111</v>
      </c>
      <c r="I93" s="18">
        <v>0</v>
      </c>
      <c r="J93" s="19">
        <f t="shared" si="2"/>
        <v>1</v>
      </c>
      <c r="K93" s="19">
        <f t="shared" si="3"/>
        <v>0</v>
      </c>
      <c r="L93" s="22">
        <f>ReporteDiario[[#This Row],[Población]]-(VLOOKUP(ReporteDiario[[#This Row],[CJDR]],albergue[],2,FALSE))</f>
        <v>-81</v>
      </c>
      <c r="M93" s="23">
        <f>ReporteDiario[[#This Row],[Población]]/VLOOKUP(ReporteDiario[[#This Row],[CJDR]],albergue[],2,FALSE)</f>
        <v>0.578125</v>
      </c>
    </row>
    <row r="94" spans="1:13" x14ac:dyDescent="0.25">
      <c r="A94" s="16" t="s">
        <v>12</v>
      </c>
      <c r="B94" s="17">
        <v>45301</v>
      </c>
      <c r="C94" s="18">
        <v>83</v>
      </c>
      <c r="D94" s="18">
        <v>69</v>
      </c>
      <c r="E94" s="18">
        <v>14</v>
      </c>
      <c r="F94" s="18">
        <v>0</v>
      </c>
      <c r="G94" s="18">
        <v>1</v>
      </c>
      <c r="H94" s="18">
        <v>39</v>
      </c>
      <c r="I94" s="18">
        <v>44</v>
      </c>
      <c r="J94" s="19">
        <f t="shared" si="2"/>
        <v>0.83132530120481929</v>
      </c>
      <c r="K94" s="19">
        <f t="shared" si="3"/>
        <v>0.16867469879518071</v>
      </c>
      <c r="L94" s="22">
        <f>ReporteDiario[[#This Row],[Población]]-(VLOOKUP(ReporteDiario[[#This Row],[CJDR]],albergue[],2,FALSE))</f>
        <v>-5</v>
      </c>
      <c r="M94" s="23">
        <f>ReporteDiario[[#This Row],[Población]]/VLOOKUP(ReporteDiario[[#This Row],[CJDR]],albergue[],2,FALSE)</f>
        <v>0.94318181818181823</v>
      </c>
    </row>
    <row r="95" spans="1:13" x14ac:dyDescent="0.25">
      <c r="A95" s="16" t="s">
        <v>13</v>
      </c>
      <c r="B95" s="17">
        <v>45301</v>
      </c>
      <c r="C95" s="18">
        <v>122</v>
      </c>
      <c r="D95" s="18">
        <v>97</v>
      </c>
      <c r="E95" s="18">
        <v>25</v>
      </c>
      <c r="F95" s="18">
        <v>0</v>
      </c>
      <c r="G95" s="18">
        <v>0</v>
      </c>
      <c r="H95" s="18">
        <v>38</v>
      </c>
      <c r="I95" s="18">
        <v>84</v>
      </c>
      <c r="J95" s="19">
        <f t="shared" si="2"/>
        <v>0.79508196721311475</v>
      </c>
      <c r="K95" s="19">
        <f t="shared" si="3"/>
        <v>0.20491803278688525</v>
      </c>
      <c r="L95" s="20">
        <f>ReporteDiario[[#This Row],[Población]]-(VLOOKUP(ReporteDiario[[#This Row],[CJDR]],albergue[],2,FALSE))</f>
        <v>-63</v>
      </c>
      <c r="M95" s="21">
        <f>ReporteDiario[[#This Row],[Población]]/VLOOKUP(ReporteDiario[[#This Row],[CJDR]],albergue[],2,FALSE)</f>
        <v>0.6594594594594595</v>
      </c>
    </row>
    <row r="96" spans="1:13" x14ac:dyDescent="0.25">
      <c r="A96" s="16" t="s">
        <v>14</v>
      </c>
      <c r="B96" s="17">
        <v>45301</v>
      </c>
      <c r="C96" s="18">
        <v>157</v>
      </c>
      <c r="D96" s="18">
        <v>136</v>
      </c>
      <c r="E96" s="18">
        <v>21</v>
      </c>
      <c r="F96" s="18">
        <v>0</v>
      </c>
      <c r="G96" s="18">
        <v>1</v>
      </c>
      <c r="H96" s="18">
        <v>93</v>
      </c>
      <c r="I96" s="18">
        <v>64</v>
      </c>
      <c r="J96" s="19">
        <f t="shared" si="2"/>
        <v>0.86624203821656054</v>
      </c>
      <c r="K96" s="19">
        <f t="shared" si="3"/>
        <v>0.13375796178343949</v>
      </c>
      <c r="L96" s="20">
        <f>ReporteDiario[[#This Row],[Población]]-(VLOOKUP(ReporteDiario[[#This Row],[CJDR]],albergue[],2,FALSE))</f>
        <v>31</v>
      </c>
      <c r="M96" s="21">
        <f>ReporteDiario[[#This Row],[Población]]/VLOOKUP(ReporteDiario[[#This Row],[CJDR]],albergue[],2,FALSE)</f>
        <v>1.246031746031746</v>
      </c>
    </row>
    <row r="97" spans="1:13" x14ac:dyDescent="0.25">
      <c r="A97" s="16" t="s">
        <v>15</v>
      </c>
      <c r="B97" s="17">
        <v>45301</v>
      </c>
      <c r="C97" s="18">
        <v>149</v>
      </c>
      <c r="D97" s="18">
        <v>91</v>
      </c>
      <c r="E97" s="18">
        <v>58</v>
      </c>
      <c r="F97" s="18">
        <v>0</v>
      </c>
      <c r="G97" s="18">
        <v>1</v>
      </c>
      <c r="H97" s="18">
        <v>69</v>
      </c>
      <c r="I97" s="18">
        <v>80</v>
      </c>
      <c r="J97" s="19">
        <f t="shared" si="2"/>
        <v>0.61073825503355705</v>
      </c>
      <c r="K97" s="19">
        <f t="shared" si="3"/>
        <v>0.38926174496644295</v>
      </c>
      <c r="L97" s="20">
        <f>ReporteDiario[[#This Row],[Población]]-(VLOOKUP(ReporteDiario[[#This Row],[CJDR]],albergue[],2,FALSE))</f>
        <v>43</v>
      </c>
      <c r="M97" s="21">
        <f>ReporteDiario[[#This Row],[Población]]/VLOOKUP(ReporteDiario[[#This Row],[CJDR]],albergue[],2,FALSE)</f>
        <v>1.4056603773584906</v>
      </c>
    </row>
    <row r="98" spans="1:13" x14ac:dyDescent="0.25">
      <c r="A98" s="16" t="s">
        <v>16</v>
      </c>
      <c r="B98" s="17">
        <v>45301</v>
      </c>
      <c r="C98" s="18">
        <v>173</v>
      </c>
      <c r="D98" s="18">
        <v>150</v>
      </c>
      <c r="E98" s="18">
        <v>23</v>
      </c>
      <c r="F98" s="18">
        <v>1</v>
      </c>
      <c r="G98" s="18">
        <v>0</v>
      </c>
      <c r="H98" s="18">
        <v>31</v>
      </c>
      <c r="I98" s="18">
        <v>142</v>
      </c>
      <c r="J98" s="19">
        <f t="shared" si="2"/>
        <v>0.86705202312138729</v>
      </c>
      <c r="K98" s="19">
        <f t="shared" si="3"/>
        <v>0.13294797687861271</v>
      </c>
      <c r="L98" s="20">
        <f>ReporteDiario[[#This Row],[Población]]-(VLOOKUP(ReporteDiario[[#This Row],[CJDR]],albergue[],2,FALSE))</f>
        <v>63</v>
      </c>
      <c r="M98" s="21">
        <f>ReporteDiario[[#This Row],[Población]]/VLOOKUP(ReporteDiario[[#This Row],[CJDR]],albergue[],2,FALSE)</f>
        <v>1.5727272727272728</v>
      </c>
    </row>
    <row r="99" spans="1:13" x14ac:dyDescent="0.25">
      <c r="A99" s="16" t="s">
        <v>17</v>
      </c>
      <c r="B99" s="17">
        <v>45301</v>
      </c>
      <c r="C99" s="18">
        <v>191</v>
      </c>
      <c r="D99" s="18">
        <v>152</v>
      </c>
      <c r="E99" s="18">
        <v>39</v>
      </c>
      <c r="F99" s="18">
        <v>0</v>
      </c>
      <c r="G99" s="18">
        <v>0</v>
      </c>
      <c r="H99" s="18">
        <v>107</v>
      </c>
      <c r="I99" s="18">
        <v>84</v>
      </c>
      <c r="J99" s="19">
        <f t="shared" si="2"/>
        <v>0.79581151832460728</v>
      </c>
      <c r="K99" s="19">
        <f t="shared" si="3"/>
        <v>0.20418848167539266</v>
      </c>
      <c r="L99" s="20">
        <f>ReporteDiario[[#This Row],[Población]]-(VLOOKUP(ReporteDiario[[#This Row],[CJDR]],albergue[],2,FALSE))</f>
        <v>81</v>
      </c>
      <c r="M99" s="21">
        <f>ReporteDiario[[#This Row],[Población]]/VLOOKUP(ReporteDiario[[#This Row],[CJDR]],albergue[],2,FALSE)</f>
        <v>1.7363636363636363</v>
      </c>
    </row>
    <row r="100" spans="1:13" x14ac:dyDescent="0.25">
      <c r="A100" s="16" t="s">
        <v>18</v>
      </c>
      <c r="B100" s="17">
        <v>45301</v>
      </c>
      <c r="C100" s="18">
        <v>142</v>
      </c>
      <c r="D100" s="18">
        <v>130</v>
      </c>
      <c r="E100" s="18">
        <v>12</v>
      </c>
      <c r="F100" s="18">
        <v>0</v>
      </c>
      <c r="G100" s="18">
        <v>0</v>
      </c>
      <c r="H100" s="18">
        <v>64</v>
      </c>
      <c r="I100" s="18">
        <v>78</v>
      </c>
      <c r="J100" s="19">
        <f t="shared" si="2"/>
        <v>0.91549295774647887</v>
      </c>
      <c r="K100" s="19">
        <f t="shared" si="3"/>
        <v>8.4507042253521125E-2</v>
      </c>
      <c r="L100" s="20">
        <f>ReporteDiario[[#This Row],[Población]]-(VLOOKUP(ReporteDiario[[#This Row],[CJDR]],albergue[],2,FALSE))</f>
        <v>46</v>
      </c>
      <c r="M100" s="21">
        <f>ReporteDiario[[#This Row],[Población]]/VLOOKUP(ReporteDiario[[#This Row],[CJDR]],albergue[],2,FALSE)</f>
        <v>1.4791666666666667</v>
      </c>
    </row>
    <row r="101" spans="1:13" x14ac:dyDescent="0.25">
      <c r="A101" s="16" t="s">
        <v>19</v>
      </c>
      <c r="B101" s="17">
        <v>45301</v>
      </c>
      <c r="C101" s="18">
        <v>104</v>
      </c>
      <c r="D101" s="18">
        <v>87</v>
      </c>
      <c r="E101" s="18">
        <v>17</v>
      </c>
      <c r="F101" s="18">
        <v>1</v>
      </c>
      <c r="G101" s="18">
        <v>0</v>
      </c>
      <c r="H101" s="18">
        <v>67</v>
      </c>
      <c r="I101" s="18">
        <v>37</v>
      </c>
      <c r="J101" s="19">
        <f t="shared" si="2"/>
        <v>0.83653846153846156</v>
      </c>
      <c r="K101" s="19">
        <f t="shared" si="3"/>
        <v>0.16346153846153846</v>
      </c>
      <c r="L101" s="20">
        <f>ReporteDiario[[#This Row],[Población]]-(VLOOKUP(ReporteDiario[[#This Row],[CJDR]],albergue[],2,FALSE))</f>
        <v>12</v>
      </c>
      <c r="M101" s="21">
        <f>ReporteDiario[[#This Row],[Población]]/VLOOKUP(ReporteDiario[[#This Row],[CJDR]],albergue[],2,FALSE)</f>
        <v>1.1304347826086956</v>
      </c>
    </row>
    <row r="102" spans="1:13" x14ac:dyDescent="0.25">
      <c r="A102" s="16" t="s">
        <v>10</v>
      </c>
      <c r="B102" s="17">
        <v>45302</v>
      </c>
      <c r="C102" s="18">
        <v>595</v>
      </c>
      <c r="D102" s="18">
        <v>510</v>
      </c>
      <c r="E102" s="18">
        <v>85</v>
      </c>
      <c r="F102" s="18">
        <v>1</v>
      </c>
      <c r="G102" s="18">
        <v>0</v>
      </c>
      <c r="H102" s="18">
        <v>340</v>
      </c>
      <c r="I102" s="18">
        <v>255</v>
      </c>
      <c r="J102" s="19">
        <f t="shared" si="2"/>
        <v>0.8571428571428571</v>
      </c>
      <c r="K102" s="19">
        <f t="shared" si="3"/>
        <v>0.14285714285714285</v>
      </c>
      <c r="L102" s="20">
        <f>ReporteDiario[[#This Row],[Población]]-(VLOOKUP(ReporteDiario[[#This Row],[CJDR]],albergue[],2,FALSE))</f>
        <v>35</v>
      </c>
      <c r="M102" s="21">
        <f>ReporteDiario[[#This Row],[Población]]/VLOOKUP(ReporteDiario[[#This Row],[CJDR]],albergue[],2,FALSE)</f>
        <v>1.0625</v>
      </c>
    </row>
    <row r="103" spans="1:13" x14ac:dyDescent="0.25">
      <c r="A103" s="16" t="s">
        <v>11</v>
      </c>
      <c r="B103" s="17">
        <v>45302</v>
      </c>
      <c r="C103" s="18">
        <v>111</v>
      </c>
      <c r="D103" s="18">
        <v>111</v>
      </c>
      <c r="E103" s="18">
        <v>0</v>
      </c>
      <c r="F103" s="18">
        <v>0</v>
      </c>
      <c r="G103" s="18">
        <v>0</v>
      </c>
      <c r="H103" s="18">
        <v>111</v>
      </c>
      <c r="I103" s="18">
        <v>0</v>
      </c>
      <c r="J103" s="19">
        <f t="shared" si="2"/>
        <v>1</v>
      </c>
      <c r="K103" s="19">
        <f t="shared" si="3"/>
        <v>0</v>
      </c>
      <c r="L103" s="22">
        <f>ReporteDiario[[#This Row],[Población]]-(VLOOKUP(ReporteDiario[[#This Row],[CJDR]],albergue[],2,FALSE))</f>
        <v>-81</v>
      </c>
      <c r="M103" s="23">
        <f>ReporteDiario[[#This Row],[Población]]/VLOOKUP(ReporteDiario[[#This Row],[CJDR]],albergue[],2,FALSE)</f>
        <v>0.578125</v>
      </c>
    </row>
    <row r="104" spans="1:13" x14ac:dyDescent="0.25">
      <c r="A104" s="16" t="s">
        <v>12</v>
      </c>
      <c r="B104" s="17">
        <v>45302</v>
      </c>
      <c r="C104" s="18">
        <v>83</v>
      </c>
      <c r="D104" s="18">
        <v>69</v>
      </c>
      <c r="E104" s="18">
        <v>14</v>
      </c>
      <c r="F104" s="18">
        <v>0</v>
      </c>
      <c r="G104" s="18">
        <v>0</v>
      </c>
      <c r="H104" s="18">
        <v>39</v>
      </c>
      <c r="I104" s="18">
        <v>44</v>
      </c>
      <c r="J104" s="19">
        <f t="shared" si="2"/>
        <v>0.83132530120481929</v>
      </c>
      <c r="K104" s="19">
        <f t="shared" si="3"/>
        <v>0.16867469879518071</v>
      </c>
      <c r="L104" s="22">
        <f>ReporteDiario[[#This Row],[Población]]-(VLOOKUP(ReporteDiario[[#This Row],[CJDR]],albergue[],2,FALSE))</f>
        <v>-5</v>
      </c>
      <c r="M104" s="23">
        <f>ReporteDiario[[#This Row],[Población]]/VLOOKUP(ReporteDiario[[#This Row],[CJDR]],albergue[],2,FALSE)</f>
        <v>0.94318181818181823</v>
      </c>
    </row>
    <row r="105" spans="1:13" x14ac:dyDescent="0.25">
      <c r="A105" s="16" t="s">
        <v>13</v>
      </c>
      <c r="B105" s="17">
        <v>45302</v>
      </c>
      <c r="C105" s="18">
        <v>122</v>
      </c>
      <c r="D105" s="18">
        <v>98</v>
      </c>
      <c r="E105" s="18">
        <v>24</v>
      </c>
      <c r="F105" s="18">
        <v>0</v>
      </c>
      <c r="G105" s="18">
        <v>0</v>
      </c>
      <c r="H105" s="18">
        <v>69</v>
      </c>
      <c r="I105" s="18">
        <v>53</v>
      </c>
      <c r="J105" s="19">
        <f t="shared" si="2"/>
        <v>0.80327868852459017</v>
      </c>
      <c r="K105" s="19">
        <f t="shared" si="3"/>
        <v>0.19672131147540983</v>
      </c>
      <c r="L105" s="20">
        <f>ReporteDiario[[#This Row],[Población]]-(VLOOKUP(ReporteDiario[[#This Row],[CJDR]],albergue[],2,FALSE))</f>
        <v>-63</v>
      </c>
      <c r="M105" s="21">
        <f>ReporteDiario[[#This Row],[Población]]/VLOOKUP(ReporteDiario[[#This Row],[CJDR]],albergue[],2,FALSE)</f>
        <v>0.6594594594594595</v>
      </c>
    </row>
    <row r="106" spans="1:13" x14ac:dyDescent="0.25">
      <c r="A106" s="16" t="s">
        <v>14</v>
      </c>
      <c r="B106" s="17">
        <v>45302</v>
      </c>
      <c r="C106" s="18">
        <v>158</v>
      </c>
      <c r="D106" s="18">
        <v>138</v>
      </c>
      <c r="E106" s="18">
        <v>20</v>
      </c>
      <c r="F106" s="18">
        <v>0</v>
      </c>
      <c r="G106" s="18">
        <v>1</v>
      </c>
      <c r="H106" s="18">
        <v>94</v>
      </c>
      <c r="I106" s="18">
        <v>64</v>
      </c>
      <c r="J106" s="19">
        <f t="shared" si="2"/>
        <v>0.87341772151898733</v>
      </c>
      <c r="K106" s="19">
        <f t="shared" si="3"/>
        <v>0.12658227848101267</v>
      </c>
      <c r="L106" s="20">
        <f>ReporteDiario[[#This Row],[Población]]-(VLOOKUP(ReporteDiario[[#This Row],[CJDR]],albergue[],2,FALSE))</f>
        <v>32</v>
      </c>
      <c r="M106" s="21">
        <f>ReporteDiario[[#This Row],[Población]]/VLOOKUP(ReporteDiario[[#This Row],[CJDR]],albergue[],2,FALSE)</f>
        <v>1.253968253968254</v>
      </c>
    </row>
    <row r="107" spans="1:13" x14ac:dyDescent="0.25">
      <c r="A107" s="16" t="s">
        <v>15</v>
      </c>
      <c r="B107" s="17">
        <v>45302</v>
      </c>
      <c r="C107" s="18">
        <v>150</v>
      </c>
      <c r="D107" s="18">
        <v>91</v>
      </c>
      <c r="E107" s="18">
        <v>59</v>
      </c>
      <c r="F107" s="18">
        <v>0</v>
      </c>
      <c r="G107" s="18">
        <v>1</v>
      </c>
      <c r="H107" s="18">
        <v>69</v>
      </c>
      <c r="I107" s="18">
        <v>81</v>
      </c>
      <c r="J107" s="19">
        <f t="shared" si="2"/>
        <v>0.60666666666666669</v>
      </c>
      <c r="K107" s="19">
        <f t="shared" si="3"/>
        <v>0.39333333333333331</v>
      </c>
      <c r="L107" s="20">
        <f>ReporteDiario[[#This Row],[Población]]-(VLOOKUP(ReporteDiario[[#This Row],[CJDR]],albergue[],2,FALSE))</f>
        <v>44</v>
      </c>
      <c r="M107" s="21">
        <f>ReporteDiario[[#This Row],[Población]]/VLOOKUP(ReporteDiario[[#This Row],[CJDR]],albergue[],2,FALSE)</f>
        <v>1.4150943396226414</v>
      </c>
    </row>
    <row r="108" spans="1:13" x14ac:dyDescent="0.25">
      <c r="A108" s="16" t="s">
        <v>16</v>
      </c>
      <c r="B108" s="17">
        <v>45302</v>
      </c>
      <c r="C108" s="18">
        <v>173</v>
      </c>
      <c r="D108" s="18">
        <v>150</v>
      </c>
      <c r="E108" s="18">
        <v>23</v>
      </c>
      <c r="F108" s="18">
        <v>0</v>
      </c>
      <c r="G108" s="18">
        <v>0</v>
      </c>
      <c r="H108" s="18">
        <v>31</v>
      </c>
      <c r="I108" s="18">
        <v>142</v>
      </c>
      <c r="J108" s="19">
        <f t="shared" si="2"/>
        <v>0.86705202312138729</v>
      </c>
      <c r="K108" s="19">
        <f t="shared" si="3"/>
        <v>0.13294797687861271</v>
      </c>
      <c r="L108" s="20">
        <f>ReporteDiario[[#This Row],[Población]]-(VLOOKUP(ReporteDiario[[#This Row],[CJDR]],albergue[],2,FALSE))</f>
        <v>63</v>
      </c>
      <c r="M108" s="21">
        <f>ReporteDiario[[#This Row],[Población]]/VLOOKUP(ReporteDiario[[#This Row],[CJDR]],albergue[],2,FALSE)</f>
        <v>1.5727272727272728</v>
      </c>
    </row>
    <row r="109" spans="1:13" x14ac:dyDescent="0.25">
      <c r="A109" s="16" t="s">
        <v>17</v>
      </c>
      <c r="B109" s="17">
        <v>45302</v>
      </c>
      <c r="C109" s="18">
        <v>191</v>
      </c>
      <c r="D109" s="18">
        <v>152</v>
      </c>
      <c r="E109" s="18">
        <v>39</v>
      </c>
      <c r="F109" s="18">
        <v>0</v>
      </c>
      <c r="G109" s="18">
        <v>0</v>
      </c>
      <c r="H109" s="18">
        <v>107</v>
      </c>
      <c r="I109" s="18">
        <v>84</v>
      </c>
      <c r="J109" s="19">
        <f t="shared" si="2"/>
        <v>0.79581151832460728</v>
      </c>
      <c r="K109" s="19">
        <f t="shared" si="3"/>
        <v>0.20418848167539266</v>
      </c>
      <c r="L109" s="20">
        <f>ReporteDiario[[#This Row],[Población]]-(VLOOKUP(ReporteDiario[[#This Row],[CJDR]],albergue[],2,FALSE))</f>
        <v>81</v>
      </c>
      <c r="M109" s="21">
        <f>ReporteDiario[[#This Row],[Población]]/VLOOKUP(ReporteDiario[[#This Row],[CJDR]],albergue[],2,FALSE)</f>
        <v>1.7363636363636363</v>
      </c>
    </row>
    <row r="110" spans="1:13" x14ac:dyDescent="0.25">
      <c r="A110" s="16" t="s">
        <v>18</v>
      </c>
      <c r="B110" s="17">
        <v>45302</v>
      </c>
      <c r="C110" s="18">
        <v>142</v>
      </c>
      <c r="D110" s="18">
        <v>130</v>
      </c>
      <c r="E110" s="18">
        <v>12</v>
      </c>
      <c r="F110" s="18">
        <v>0</v>
      </c>
      <c r="G110" s="18">
        <v>0</v>
      </c>
      <c r="H110" s="18">
        <v>64</v>
      </c>
      <c r="I110" s="18">
        <v>78</v>
      </c>
      <c r="J110" s="19">
        <f t="shared" si="2"/>
        <v>0.91549295774647887</v>
      </c>
      <c r="K110" s="19">
        <f t="shared" si="3"/>
        <v>8.4507042253521125E-2</v>
      </c>
      <c r="L110" s="20">
        <f>ReporteDiario[[#This Row],[Población]]-(VLOOKUP(ReporteDiario[[#This Row],[CJDR]],albergue[],2,FALSE))</f>
        <v>46</v>
      </c>
      <c r="M110" s="21">
        <f>ReporteDiario[[#This Row],[Población]]/VLOOKUP(ReporteDiario[[#This Row],[CJDR]],albergue[],2,FALSE)</f>
        <v>1.4791666666666667</v>
      </c>
    </row>
    <row r="111" spans="1:13" x14ac:dyDescent="0.25">
      <c r="A111" s="16" t="s">
        <v>19</v>
      </c>
      <c r="B111" s="17">
        <v>45302</v>
      </c>
      <c r="C111" s="18">
        <v>105</v>
      </c>
      <c r="D111" s="18">
        <v>18</v>
      </c>
      <c r="E111" s="18">
        <v>87</v>
      </c>
      <c r="F111" s="18">
        <v>0</v>
      </c>
      <c r="G111" s="18">
        <v>1</v>
      </c>
      <c r="H111" s="18">
        <v>67</v>
      </c>
      <c r="I111" s="18">
        <v>38</v>
      </c>
      <c r="J111" s="19">
        <f t="shared" si="2"/>
        <v>0.17142857142857143</v>
      </c>
      <c r="K111" s="19">
        <f t="shared" si="3"/>
        <v>0.82857142857142863</v>
      </c>
      <c r="L111" s="20">
        <f>ReporteDiario[[#This Row],[Población]]-(VLOOKUP(ReporteDiario[[#This Row],[CJDR]],albergue[],2,FALSE))</f>
        <v>13</v>
      </c>
      <c r="M111" s="21">
        <f>ReporteDiario[[#This Row],[Población]]/VLOOKUP(ReporteDiario[[#This Row],[CJDR]],albergue[],2,FALSE)</f>
        <v>1.1413043478260869</v>
      </c>
    </row>
    <row r="112" spans="1:13" x14ac:dyDescent="0.25">
      <c r="A112" s="16" t="s">
        <v>10</v>
      </c>
      <c r="B112" s="17">
        <v>45303</v>
      </c>
      <c r="C112" s="18">
        <v>597</v>
      </c>
      <c r="D112" s="18">
        <v>509</v>
      </c>
      <c r="E112" s="18">
        <v>88</v>
      </c>
      <c r="F112" s="18">
        <v>1</v>
      </c>
      <c r="G112" s="18">
        <v>3</v>
      </c>
      <c r="H112" s="18">
        <v>338</v>
      </c>
      <c r="I112" s="18">
        <v>259</v>
      </c>
      <c r="J112" s="19">
        <f t="shared" si="2"/>
        <v>0.85259631490787269</v>
      </c>
      <c r="K112" s="19">
        <f t="shared" si="3"/>
        <v>0.14740368509212731</v>
      </c>
      <c r="L112" s="20">
        <f>ReporteDiario[[#This Row],[Población]]-(VLOOKUP(ReporteDiario[[#This Row],[CJDR]],albergue[],2,FALSE))</f>
        <v>37</v>
      </c>
      <c r="M112" s="21">
        <f>ReporteDiario[[#This Row],[Población]]/VLOOKUP(ReporteDiario[[#This Row],[CJDR]],albergue[],2,FALSE)</f>
        <v>1.0660714285714286</v>
      </c>
    </row>
    <row r="113" spans="1:13" x14ac:dyDescent="0.25">
      <c r="A113" s="16" t="s">
        <v>11</v>
      </c>
      <c r="B113" s="17">
        <v>45303</v>
      </c>
      <c r="C113" s="18">
        <v>111</v>
      </c>
      <c r="D113" s="18">
        <v>111</v>
      </c>
      <c r="E113" s="18">
        <v>0</v>
      </c>
      <c r="F113" s="18">
        <v>0</v>
      </c>
      <c r="G113" s="18">
        <v>0</v>
      </c>
      <c r="H113" s="18">
        <v>111</v>
      </c>
      <c r="I113" s="18">
        <v>0</v>
      </c>
      <c r="J113" s="19">
        <f t="shared" si="2"/>
        <v>1</v>
      </c>
      <c r="K113" s="19">
        <f t="shared" si="3"/>
        <v>0</v>
      </c>
      <c r="L113" s="22">
        <f>ReporteDiario[[#This Row],[Población]]-(VLOOKUP(ReporteDiario[[#This Row],[CJDR]],albergue[],2,FALSE))</f>
        <v>-81</v>
      </c>
      <c r="M113" s="23">
        <f>ReporteDiario[[#This Row],[Población]]/VLOOKUP(ReporteDiario[[#This Row],[CJDR]],albergue[],2,FALSE)</f>
        <v>0.578125</v>
      </c>
    </row>
    <row r="114" spans="1:13" x14ac:dyDescent="0.25">
      <c r="A114" s="16" t="s">
        <v>12</v>
      </c>
      <c r="B114" s="17">
        <v>45303</v>
      </c>
      <c r="C114" s="18">
        <v>83</v>
      </c>
      <c r="D114" s="18">
        <v>69</v>
      </c>
      <c r="E114" s="18">
        <v>14</v>
      </c>
      <c r="F114" s="18">
        <v>0</v>
      </c>
      <c r="G114" s="18">
        <v>0</v>
      </c>
      <c r="H114" s="18">
        <v>39</v>
      </c>
      <c r="I114" s="18">
        <v>44</v>
      </c>
      <c r="J114" s="19">
        <f t="shared" si="2"/>
        <v>0.83132530120481929</v>
      </c>
      <c r="K114" s="19">
        <f t="shared" si="3"/>
        <v>0.16867469879518071</v>
      </c>
      <c r="L114" s="22">
        <f>ReporteDiario[[#This Row],[Población]]-(VLOOKUP(ReporteDiario[[#This Row],[CJDR]],albergue[],2,FALSE))</f>
        <v>-5</v>
      </c>
      <c r="M114" s="23">
        <f>ReporteDiario[[#This Row],[Población]]/VLOOKUP(ReporteDiario[[#This Row],[CJDR]],albergue[],2,FALSE)</f>
        <v>0.94318181818181823</v>
      </c>
    </row>
    <row r="115" spans="1:13" x14ac:dyDescent="0.25">
      <c r="A115" s="16" t="s">
        <v>13</v>
      </c>
      <c r="B115" s="17">
        <v>45303</v>
      </c>
      <c r="C115" s="18">
        <v>122</v>
      </c>
      <c r="D115" s="18">
        <v>98</v>
      </c>
      <c r="E115" s="18">
        <v>24</v>
      </c>
      <c r="F115" s="18">
        <v>0</v>
      </c>
      <c r="G115" s="18">
        <v>0</v>
      </c>
      <c r="H115" s="18">
        <v>38</v>
      </c>
      <c r="I115" s="18">
        <v>84</v>
      </c>
      <c r="J115" s="19">
        <f t="shared" si="2"/>
        <v>0.80327868852459017</v>
      </c>
      <c r="K115" s="19">
        <f t="shared" si="3"/>
        <v>0.19672131147540983</v>
      </c>
      <c r="L115" s="20">
        <f>ReporteDiario[[#This Row],[Población]]-(VLOOKUP(ReporteDiario[[#This Row],[CJDR]],albergue[],2,FALSE))</f>
        <v>-63</v>
      </c>
      <c r="M115" s="21">
        <f>ReporteDiario[[#This Row],[Población]]/VLOOKUP(ReporteDiario[[#This Row],[CJDR]],albergue[],2,FALSE)</f>
        <v>0.6594594594594595</v>
      </c>
    </row>
    <row r="116" spans="1:13" x14ac:dyDescent="0.25">
      <c r="A116" s="16" t="s">
        <v>14</v>
      </c>
      <c r="B116" s="17">
        <v>45303</v>
      </c>
      <c r="C116" s="18">
        <v>158</v>
      </c>
      <c r="D116" s="18">
        <v>138</v>
      </c>
      <c r="E116" s="18">
        <v>20</v>
      </c>
      <c r="F116" s="18">
        <v>0</v>
      </c>
      <c r="G116" s="18">
        <v>0</v>
      </c>
      <c r="H116" s="18">
        <v>94</v>
      </c>
      <c r="I116" s="18">
        <v>64</v>
      </c>
      <c r="J116" s="19">
        <f t="shared" si="2"/>
        <v>0.87341772151898733</v>
      </c>
      <c r="K116" s="19">
        <f t="shared" si="3"/>
        <v>0.12658227848101267</v>
      </c>
      <c r="L116" s="20">
        <f>ReporteDiario[[#This Row],[Población]]-(VLOOKUP(ReporteDiario[[#This Row],[CJDR]],albergue[],2,FALSE))</f>
        <v>32</v>
      </c>
      <c r="M116" s="21">
        <f>ReporteDiario[[#This Row],[Población]]/VLOOKUP(ReporteDiario[[#This Row],[CJDR]],albergue[],2,FALSE)</f>
        <v>1.253968253968254</v>
      </c>
    </row>
    <row r="117" spans="1:13" x14ac:dyDescent="0.25">
      <c r="A117" s="16" t="s">
        <v>15</v>
      </c>
      <c r="B117" s="17">
        <v>45303</v>
      </c>
      <c r="C117" s="18">
        <v>151</v>
      </c>
      <c r="D117" s="18">
        <v>91</v>
      </c>
      <c r="E117" s="18">
        <v>60</v>
      </c>
      <c r="F117" s="18">
        <v>0</v>
      </c>
      <c r="G117" s="18">
        <v>1</v>
      </c>
      <c r="H117" s="18">
        <v>70</v>
      </c>
      <c r="I117" s="18">
        <v>81</v>
      </c>
      <c r="J117" s="19">
        <f t="shared" si="2"/>
        <v>0.60264900662251653</v>
      </c>
      <c r="K117" s="19">
        <f t="shared" si="3"/>
        <v>0.39735099337748342</v>
      </c>
      <c r="L117" s="20">
        <f>ReporteDiario[[#This Row],[Población]]-(VLOOKUP(ReporteDiario[[#This Row],[CJDR]],albergue[],2,FALSE))</f>
        <v>45</v>
      </c>
      <c r="M117" s="21">
        <f>ReporteDiario[[#This Row],[Población]]/VLOOKUP(ReporteDiario[[#This Row],[CJDR]],albergue[],2,FALSE)</f>
        <v>1.4245283018867925</v>
      </c>
    </row>
    <row r="118" spans="1:13" x14ac:dyDescent="0.25">
      <c r="A118" s="16" t="s">
        <v>16</v>
      </c>
      <c r="B118" s="17">
        <v>45303</v>
      </c>
      <c r="C118" s="18">
        <v>173</v>
      </c>
      <c r="D118" s="18">
        <v>150</v>
      </c>
      <c r="E118" s="18">
        <v>23</v>
      </c>
      <c r="F118" s="18">
        <v>0</v>
      </c>
      <c r="G118" s="18">
        <v>0</v>
      </c>
      <c r="H118" s="18">
        <v>31</v>
      </c>
      <c r="I118" s="18">
        <v>142</v>
      </c>
      <c r="J118" s="19">
        <f t="shared" si="2"/>
        <v>0.86705202312138729</v>
      </c>
      <c r="K118" s="19">
        <f t="shared" si="3"/>
        <v>0.13294797687861271</v>
      </c>
      <c r="L118" s="20">
        <f>ReporteDiario[[#This Row],[Población]]-(VLOOKUP(ReporteDiario[[#This Row],[CJDR]],albergue[],2,FALSE))</f>
        <v>63</v>
      </c>
      <c r="M118" s="21">
        <f>ReporteDiario[[#This Row],[Población]]/VLOOKUP(ReporteDiario[[#This Row],[CJDR]],albergue[],2,FALSE)</f>
        <v>1.5727272727272728</v>
      </c>
    </row>
    <row r="119" spans="1:13" x14ac:dyDescent="0.25">
      <c r="A119" s="16" t="s">
        <v>17</v>
      </c>
      <c r="B119" s="17">
        <v>45303</v>
      </c>
      <c r="C119" s="18">
        <v>190</v>
      </c>
      <c r="D119" s="18">
        <v>152</v>
      </c>
      <c r="E119" s="18">
        <v>38</v>
      </c>
      <c r="F119" s="18">
        <v>1</v>
      </c>
      <c r="G119" s="18">
        <v>0</v>
      </c>
      <c r="H119" s="18">
        <v>107</v>
      </c>
      <c r="I119" s="18">
        <v>83</v>
      </c>
      <c r="J119" s="19">
        <f t="shared" si="2"/>
        <v>0.8</v>
      </c>
      <c r="K119" s="19">
        <f t="shared" si="3"/>
        <v>0.2</v>
      </c>
      <c r="L119" s="20">
        <f>ReporteDiario[[#This Row],[Población]]-(VLOOKUP(ReporteDiario[[#This Row],[CJDR]],albergue[],2,FALSE))</f>
        <v>80</v>
      </c>
      <c r="M119" s="21">
        <f>ReporteDiario[[#This Row],[Población]]/VLOOKUP(ReporteDiario[[#This Row],[CJDR]],albergue[],2,FALSE)</f>
        <v>1.7272727272727273</v>
      </c>
    </row>
    <row r="120" spans="1:13" x14ac:dyDescent="0.25">
      <c r="A120" s="16" t="s">
        <v>18</v>
      </c>
      <c r="B120" s="17">
        <v>45303</v>
      </c>
      <c r="C120" s="18">
        <v>142</v>
      </c>
      <c r="D120" s="18">
        <v>130</v>
      </c>
      <c r="E120" s="18">
        <v>12</v>
      </c>
      <c r="F120" s="18">
        <v>0</v>
      </c>
      <c r="G120" s="18">
        <v>0</v>
      </c>
      <c r="H120" s="18">
        <v>64</v>
      </c>
      <c r="I120" s="18">
        <v>78</v>
      </c>
      <c r="J120" s="19">
        <f t="shared" si="2"/>
        <v>0.91549295774647887</v>
      </c>
      <c r="K120" s="19">
        <f t="shared" si="3"/>
        <v>8.4507042253521125E-2</v>
      </c>
      <c r="L120" s="20">
        <f>ReporteDiario[[#This Row],[Población]]-(VLOOKUP(ReporteDiario[[#This Row],[CJDR]],albergue[],2,FALSE))</f>
        <v>46</v>
      </c>
      <c r="M120" s="21">
        <f>ReporteDiario[[#This Row],[Población]]/VLOOKUP(ReporteDiario[[#This Row],[CJDR]],albergue[],2,FALSE)</f>
        <v>1.4791666666666667</v>
      </c>
    </row>
    <row r="121" spans="1:13" x14ac:dyDescent="0.25">
      <c r="A121" s="16" t="s">
        <v>19</v>
      </c>
      <c r="B121" s="17">
        <v>45303</v>
      </c>
      <c r="C121" s="18">
        <v>105</v>
      </c>
      <c r="D121" s="18">
        <v>87</v>
      </c>
      <c r="E121" s="18">
        <v>18</v>
      </c>
      <c r="F121" s="18">
        <v>0</v>
      </c>
      <c r="G121" s="18">
        <v>0</v>
      </c>
      <c r="H121" s="18">
        <v>67</v>
      </c>
      <c r="I121" s="18">
        <v>38</v>
      </c>
      <c r="J121" s="19">
        <f t="shared" si="2"/>
        <v>0.82857142857142863</v>
      </c>
      <c r="K121" s="19">
        <f t="shared" si="3"/>
        <v>0.17142857142857143</v>
      </c>
      <c r="L121" s="20">
        <f>ReporteDiario[[#This Row],[Población]]-(VLOOKUP(ReporteDiario[[#This Row],[CJDR]],albergue[],2,FALSE))</f>
        <v>13</v>
      </c>
      <c r="M121" s="21">
        <f>ReporteDiario[[#This Row],[Población]]/VLOOKUP(ReporteDiario[[#This Row],[CJDR]],albergue[],2,FALSE)</f>
        <v>1.1413043478260869</v>
      </c>
    </row>
    <row r="122" spans="1:13" x14ac:dyDescent="0.25">
      <c r="A122" s="16" t="s">
        <v>10</v>
      </c>
      <c r="B122" s="17">
        <v>45304</v>
      </c>
      <c r="C122" s="18">
        <v>597</v>
      </c>
      <c r="D122" s="18">
        <v>509</v>
      </c>
      <c r="E122" s="18">
        <v>88</v>
      </c>
      <c r="F122" s="18">
        <v>0</v>
      </c>
      <c r="G122" s="18">
        <v>0</v>
      </c>
      <c r="H122" s="18">
        <v>338</v>
      </c>
      <c r="I122" s="18">
        <v>259</v>
      </c>
      <c r="J122" s="19">
        <f t="shared" si="2"/>
        <v>0.85259631490787269</v>
      </c>
      <c r="K122" s="19">
        <f t="shared" si="3"/>
        <v>0.14740368509212731</v>
      </c>
      <c r="L122" s="20">
        <f>ReporteDiario[[#This Row],[Población]]-(VLOOKUP(ReporteDiario[[#This Row],[CJDR]],albergue[],2,FALSE))</f>
        <v>37</v>
      </c>
      <c r="M122" s="21">
        <f>ReporteDiario[[#This Row],[Población]]/VLOOKUP(ReporteDiario[[#This Row],[CJDR]],albergue[],2,FALSE)</f>
        <v>1.0660714285714286</v>
      </c>
    </row>
    <row r="123" spans="1:13" x14ac:dyDescent="0.25">
      <c r="A123" s="16" t="s">
        <v>11</v>
      </c>
      <c r="B123" s="17">
        <v>45304</v>
      </c>
      <c r="C123" s="18">
        <v>111</v>
      </c>
      <c r="D123" s="18">
        <v>111</v>
      </c>
      <c r="E123" s="18">
        <v>0</v>
      </c>
      <c r="F123" s="18">
        <v>0</v>
      </c>
      <c r="G123" s="18">
        <v>0</v>
      </c>
      <c r="H123" s="18">
        <v>111</v>
      </c>
      <c r="I123" s="18">
        <v>0</v>
      </c>
      <c r="J123" s="19">
        <f t="shared" si="2"/>
        <v>1</v>
      </c>
      <c r="K123" s="19">
        <f t="shared" si="3"/>
        <v>0</v>
      </c>
      <c r="L123" s="22">
        <f>ReporteDiario[[#This Row],[Población]]-(VLOOKUP(ReporteDiario[[#This Row],[CJDR]],albergue[],2,FALSE))</f>
        <v>-81</v>
      </c>
      <c r="M123" s="23">
        <f>ReporteDiario[[#This Row],[Población]]/VLOOKUP(ReporteDiario[[#This Row],[CJDR]],albergue[],2,FALSE)</f>
        <v>0.578125</v>
      </c>
    </row>
    <row r="124" spans="1:13" x14ac:dyDescent="0.25">
      <c r="A124" s="16" t="s">
        <v>12</v>
      </c>
      <c r="B124" s="17">
        <v>45304</v>
      </c>
      <c r="C124" s="18">
        <v>83</v>
      </c>
      <c r="D124" s="18">
        <v>69</v>
      </c>
      <c r="E124" s="18">
        <v>14</v>
      </c>
      <c r="F124" s="18">
        <v>0</v>
      </c>
      <c r="G124" s="18">
        <v>0</v>
      </c>
      <c r="H124" s="18">
        <v>39</v>
      </c>
      <c r="I124" s="18">
        <v>44</v>
      </c>
      <c r="J124" s="19">
        <f t="shared" si="2"/>
        <v>0.83132530120481929</v>
      </c>
      <c r="K124" s="19">
        <f t="shared" si="3"/>
        <v>0.16867469879518071</v>
      </c>
      <c r="L124" s="22">
        <f>ReporteDiario[[#This Row],[Población]]-(VLOOKUP(ReporteDiario[[#This Row],[CJDR]],albergue[],2,FALSE))</f>
        <v>-5</v>
      </c>
      <c r="M124" s="23">
        <f>ReporteDiario[[#This Row],[Población]]/VLOOKUP(ReporteDiario[[#This Row],[CJDR]],albergue[],2,FALSE)</f>
        <v>0.94318181818181823</v>
      </c>
    </row>
    <row r="125" spans="1:13" x14ac:dyDescent="0.25">
      <c r="A125" s="16" t="s">
        <v>13</v>
      </c>
      <c r="B125" s="17">
        <v>45304</v>
      </c>
      <c r="C125" s="18">
        <v>121</v>
      </c>
      <c r="D125" s="18">
        <v>97</v>
      </c>
      <c r="E125" s="18">
        <v>24</v>
      </c>
      <c r="F125" s="18">
        <v>1</v>
      </c>
      <c r="G125" s="18">
        <v>0</v>
      </c>
      <c r="H125" s="18">
        <v>69</v>
      </c>
      <c r="I125" s="18">
        <v>52</v>
      </c>
      <c r="J125" s="19">
        <f t="shared" si="2"/>
        <v>0.80165289256198347</v>
      </c>
      <c r="K125" s="19">
        <f t="shared" si="3"/>
        <v>0.19834710743801653</v>
      </c>
      <c r="L125" s="20">
        <f>ReporteDiario[[#This Row],[Población]]-(VLOOKUP(ReporteDiario[[#This Row],[CJDR]],albergue[],2,FALSE))</f>
        <v>-64</v>
      </c>
      <c r="M125" s="21">
        <f>ReporteDiario[[#This Row],[Población]]/VLOOKUP(ReporteDiario[[#This Row],[CJDR]],albergue[],2,FALSE)</f>
        <v>0.65405405405405403</v>
      </c>
    </row>
    <row r="126" spans="1:13" x14ac:dyDescent="0.25">
      <c r="A126" s="16" t="s">
        <v>14</v>
      </c>
      <c r="B126" s="17">
        <v>45304</v>
      </c>
      <c r="C126" s="18">
        <v>158</v>
      </c>
      <c r="D126" s="18">
        <v>138</v>
      </c>
      <c r="E126" s="18">
        <v>20</v>
      </c>
      <c r="F126" s="18">
        <v>0</v>
      </c>
      <c r="G126" s="18">
        <v>0</v>
      </c>
      <c r="H126" s="18">
        <v>94</v>
      </c>
      <c r="I126" s="18">
        <v>64</v>
      </c>
      <c r="J126" s="19">
        <f t="shared" si="2"/>
        <v>0.87341772151898733</v>
      </c>
      <c r="K126" s="19">
        <f t="shared" si="3"/>
        <v>0.12658227848101267</v>
      </c>
      <c r="L126" s="20">
        <f>ReporteDiario[[#This Row],[Población]]-(VLOOKUP(ReporteDiario[[#This Row],[CJDR]],albergue[],2,FALSE))</f>
        <v>32</v>
      </c>
      <c r="M126" s="21">
        <f>ReporteDiario[[#This Row],[Población]]/VLOOKUP(ReporteDiario[[#This Row],[CJDR]],albergue[],2,FALSE)</f>
        <v>1.253968253968254</v>
      </c>
    </row>
    <row r="127" spans="1:13" x14ac:dyDescent="0.25">
      <c r="A127" s="16" t="s">
        <v>15</v>
      </c>
      <c r="B127" s="17">
        <v>45304</v>
      </c>
      <c r="C127" s="18">
        <v>151</v>
      </c>
      <c r="D127" s="18">
        <v>91</v>
      </c>
      <c r="E127" s="18">
        <v>60</v>
      </c>
      <c r="F127" s="18">
        <v>0</v>
      </c>
      <c r="G127" s="18">
        <v>0</v>
      </c>
      <c r="H127" s="18">
        <v>70</v>
      </c>
      <c r="I127" s="18">
        <v>81</v>
      </c>
      <c r="J127" s="19">
        <f t="shared" si="2"/>
        <v>0.60264900662251653</v>
      </c>
      <c r="K127" s="19">
        <f t="shared" si="3"/>
        <v>0.39735099337748342</v>
      </c>
      <c r="L127" s="20">
        <f>ReporteDiario[[#This Row],[Población]]-(VLOOKUP(ReporteDiario[[#This Row],[CJDR]],albergue[],2,FALSE))</f>
        <v>45</v>
      </c>
      <c r="M127" s="21">
        <f>ReporteDiario[[#This Row],[Población]]/VLOOKUP(ReporteDiario[[#This Row],[CJDR]],albergue[],2,FALSE)</f>
        <v>1.4245283018867925</v>
      </c>
    </row>
    <row r="128" spans="1:13" x14ac:dyDescent="0.25">
      <c r="A128" s="16" t="s">
        <v>16</v>
      </c>
      <c r="B128" s="17">
        <v>45304</v>
      </c>
      <c r="C128" s="18">
        <v>173</v>
      </c>
      <c r="D128" s="18">
        <v>150</v>
      </c>
      <c r="E128" s="18">
        <v>23</v>
      </c>
      <c r="F128" s="18">
        <v>0</v>
      </c>
      <c r="G128" s="18">
        <v>0</v>
      </c>
      <c r="H128" s="18">
        <v>31</v>
      </c>
      <c r="I128" s="18">
        <v>142</v>
      </c>
      <c r="J128" s="19">
        <f t="shared" si="2"/>
        <v>0.86705202312138729</v>
      </c>
      <c r="K128" s="19">
        <f t="shared" si="3"/>
        <v>0.13294797687861271</v>
      </c>
      <c r="L128" s="20">
        <f>ReporteDiario[[#This Row],[Población]]-(VLOOKUP(ReporteDiario[[#This Row],[CJDR]],albergue[],2,FALSE))</f>
        <v>63</v>
      </c>
      <c r="M128" s="21">
        <f>ReporteDiario[[#This Row],[Población]]/VLOOKUP(ReporteDiario[[#This Row],[CJDR]],albergue[],2,FALSE)</f>
        <v>1.5727272727272728</v>
      </c>
    </row>
    <row r="129" spans="1:13" x14ac:dyDescent="0.25">
      <c r="A129" s="16" t="s">
        <v>17</v>
      </c>
      <c r="B129" s="17">
        <v>45304</v>
      </c>
      <c r="C129" s="18">
        <v>190</v>
      </c>
      <c r="D129" s="18">
        <v>152</v>
      </c>
      <c r="E129" s="18">
        <v>38</v>
      </c>
      <c r="F129" s="18">
        <v>0</v>
      </c>
      <c r="G129" s="18">
        <v>0</v>
      </c>
      <c r="H129" s="18">
        <v>107</v>
      </c>
      <c r="I129" s="18">
        <v>83</v>
      </c>
      <c r="J129" s="19">
        <f t="shared" si="2"/>
        <v>0.8</v>
      </c>
      <c r="K129" s="19">
        <f t="shared" si="3"/>
        <v>0.2</v>
      </c>
      <c r="L129" s="20">
        <f>ReporteDiario[[#This Row],[Población]]-(VLOOKUP(ReporteDiario[[#This Row],[CJDR]],albergue[],2,FALSE))</f>
        <v>80</v>
      </c>
      <c r="M129" s="21">
        <f>ReporteDiario[[#This Row],[Población]]/VLOOKUP(ReporteDiario[[#This Row],[CJDR]],albergue[],2,FALSE)</f>
        <v>1.7272727272727273</v>
      </c>
    </row>
    <row r="130" spans="1:13" x14ac:dyDescent="0.25">
      <c r="A130" s="16" t="s">
        <v>18</v>
      </c>
      <c r="B130" s="17">
        <v>45304</v>
      </c>
      <c r="C130" s="18">
        <v>144</v>
      </c>
      <c r="D130" s="18">
        <v>131</v>
      </c>
      <c r="E130" s="18">
        <v>13</v>
      </c>
      <c r="F130" s="18">
        <v>0</v>
      </c>
      <c r="G130" s="18">
        <v>2</v>
      </c>
      <c r="H130" s="18">
        <v>65</v>
      </c>
      <c r="I130" s="18">
        <v>79</v>
      </c>
      <c r="J130" s="19">
        <f t="shared" si="2"/>
        <v>0.90972222222222221</v>
      </c>
      <c r="K130" s="19">
        <f t="shared" si="3"/>
        <v>9.0277777777777776E-2</v>
      </c>
      <c r="L130" s="20">
        <f>ReporteDiario[[#This Row],[Población]]-(VLOOKUP(ReporteDiario[[#This Row],[CJDR]],albergue[],2,FALSE))</f>
        <v>48</v>
      </c>
      <c r="M130" s="21">
        <f>ReporteDiario[[#This Row],[Población]]/VLOOKUP(ReporteDiario[[#This Row],[CJDR]],albergue[],2,FALSE)</f>
        <v>1.5</v>
      </c>
    </row>
    <row r="131" spans="1:13" x14ac:dyDescent="0.25">
      <c r="A131" s="16" t="s">
        <v>19</v>
      </c>
      <c r="B131" s="17">
        <v>45304</v>
      </c>
      <c r="C131" s="18">
        <v>105</v>
      </c>
      <c r="D131" s="18">
        <v>87</v>
      </c>
      <c r="E131" s="18">
        <v>18</v>
      </c>
      <c r="F131" s="18">
        <v>0</v>
      </c>
      <c r="G131" s="18">
        <v>0</v>
      </c>
      <c r="H131" s="18">
        <v>67</v>
      </c>
      <c r="I131" s="18">
        <v>38</v>
      </c>
      <c r="J131" s="19">
        <f t="shared" ref="J131:J194" si="4">D131/C131</f>
        <v>0.82857142857142863</v>
      </c>
      <c r="K131" s="19">
        <f t="shared" ref="K131:K194" si="5">E131/C131</f>
        <v>0.17142857142857143</v>
      </c>
      <c r="L131" s="20">
        <f>ReporteDiario[[#This Row],[Población]]-(VLOOKUP(ReporteDiario[[#This Row],[CJDR]],albergue[],2,FALSE))</f>
        <v>13</v>
      </c>
      <c r="M131" s="21">
        <f>ReporteDiario[[#This Row],[Población]]/VLOOKUP(ReporteDiario[[#This Row],[CJDR]],albergue[],2,FALSE)</f>
        <v>1.1413043478260869</v>
      </c>
    </row>
    <row r="132" spans="1:13" x14ac:dyDescent="0.25">
      <c r="A132" s="16" t="s">
        <v>10</v>
      </c>
      <c r="B132" s="17">
        <v>45305</v>
      </c>
      <c r="C132" s="18">
        <v>597</v>
      </c>
      <c r="D132" s="18">
        <v>509</v>
      </c>
      <c r="E132" s="18">
        <v>88</v>
      </c>
      <c r="F132" s="18">
        <v>0</v>
      </c>
      <c r="G132" s="18">
        <v>0</v>
      </c>
      <c r="H132" s="18">
        <v>338</v>
      </c>
      <c r="I132" s="18">
        <v>259</v>
      </c>
      <c r="J132" s="19">
        <f t="shared" si="4"/>
        <v>0.85259631490787269</v>
      </c>
      <c r="K132" s="19">
        <f t="shared" si="5"/>
        <v>0.14740368509212731</v>
      </c>
      <c r="L132" s="20">
        <f>ReporteDiario[[#This Row],[Población]]-(VLOOKUP(ReporteDiario[[#This Row],[CJDR]],albergue[],2,FALSE))</f>
        <v>37</v>
      </c>
      <c r="M132" s="21">
        <f>ReporteDiario[[#This Row],[Población]]/VLOOKUP(ReporteDiario[[#This Row],[CJDR]],albergue[],2,FALSE)</f>
        <v>1.0660714285714286</v>
      </c>
    </row>
    <row r="133" spans="1:13" x14ac:dyDescent="0.25">
      <c r="A133" s="16" t="s">
        <v>11</v>
      </c>
      <c r="B133" s="17">
        <v>45305</v>
      </c>
      <c r="C133" s="18">
        <v>110</v>
      </c>
      <c r="D133" s="18">
        <v>110</v>
      </c>
      <c r="E133" s="18">
        <v>0</v>
      </c>
      <c r="F133" s="18">
        <v>0</v>
      </c>
      <c r="G133" s="18">
        <v>0</v>
      </c>
      <c r="H133" s="18">
        <v>110</v>
      </c>
      <c r="I133" s="18">
        <v>0</v>
      </c>
      <c r="J133" s="19">
        <f t="shared" si="4"/>
        <v>1</v>
      </c>
      <c r="K133" s="19">
        <f t="shared" si="5"/>
        <v>0</v>
      </c>
      <c r="L133" s="22">
        <f>ReporteDiario[[#This Row],[Población]]-(VLOOKUP(ReporteDiario[[#This Row],[CJDR]],albergue[],2,FALSE))</f>
        <v>-82</v>
      </c>
      <c r="M133" s="23">
        <f>ReporteDiario[[#This Row],[Población]]/VLOOKUP(ReporteDiario[[#This Row],[CJDR]],albergue[],2,FALSE)</f>
        <v>0.57291666666666663</v>
      </c>
    </row>
    <row r="134" spans="1:13" x14ac:dyDescent="0.25">
      <c r="A134" s="16" t="s">
        <v>12</v>
      </c>
      <c r="B134" s="17">
        <v>45305</v>
      </c>
      <c r="C134" s="18">
        <v>83</v>
      </c>
      <c r="D134" s="18">
        <v>69</v>
      </c>
      <c r="E134" s="18">
        <v>14</v>
      </c>
      <c r="F134" s="18">
        <v>0</v>
      </c>
      <c r="G134" s="18">
        <v>0</v>
      </c>
      <c r="H134" s="18">
        <v>39</v>
      </c>
      <c r="I134" s="18">
        <v>44</v>
      </c>
      <c r="J134" s="19">
        <f t="shared" si="4"/>
        <v>0.83132530120481929</v>
      </c>
      <c r="K134" s="19">
        <f t="shared" si="5"/>
        <v>0.16867469879518071</v>
      </c>
      <c r="L134" s="22">
        <f>ReporteDiario[[#This Row],[Población]]-(VLOOKUP(ReporteDiario[[#This Row],[CJDR]],albergue[],2,FALSE))</f>
        <v>-5</v>
      </c>
      <c r="M134" s="23">
        <f>ReporteDiario[[#This Row],[Población]]/VLOOKUP(ReporteDiario[[#This Row],[CJDR]],albergue[],2,FALSE)</f>
        <v>0.94318181818181823</v>
      </c>
    </row>
    <row r="135" spans="1:13" x14ac:dyDescent="0.25">
      <c r="A135" s="16" t="s">
        <v>13</v>
      </c>
      <c r="B135" s="17">
        <v>45305</v>
      </c>
      <c r="C135" s="18">
        <v>121</v>
      </c>
      <c r="D135" s="18">
        <v>97</v>
      </c>
      <c r="E135" s="18">
        <v>24</v>
      </c>
      <c r="F135" s="18">
        <v>0</v>
      </c>
      <c r="G135" s="18">
        <v>0</v>
      </c>
      <c r="H135" s="18">
        <v>69</v>
      </c>
      <c r="I135" s="18">
        <v>52</v>
      </c>
      <c r="J135" s="19">
        <f t="shared" si="4"/>
        <v>0.80165289256198347</v>
      </c>
      <c r="K135" s="19">
        <f t="shared" si="5"/>
        <v>0.19834710743801653</v>
      </c>
      <c r="L135" s="20">
        <f>ReporteDiario[[#This Row],[Población]]-(VLOOKUP(ReporteDiario[[#This Row],[CJDR]],albergue[],2,FALSE))</f>
        <v>-64</v>
      </c>
      <c r="M135" s="21">
        <f>ReporteDiario[[#This Row],[Población]]/VLOOKUP(ReporteDiario[[#This Row],[CJDR]],albergue[],2,FALSE)</f>
        <v>0.65405405405405403</v>
      </c>
    </row>
    <row r="136" spans="1:13" x14ac:dyDescent="0.25">
      <c r="A136" s="16" t="s">
        <v>14</v>
      </c>
      <c r="B136" s="17">
        <v>45305</v>
      </c>
      <c r="C136" s="18">
        <v>158</v>
      </c>
      <c r="D136" s="18">
        <v>138</v>
      </c>
      <c r="E136" s="18">
        <v>20</v>
      </c>
      <c r="F136" s="18">
        <v>0</v>
      </c>
      <c r="G136" s="18">
        <v>0</v>
      </c>
      <c r="H136" s="18">
        <v>94</v>
      </c>
      <c r="I136" s="18">
        <v>64</v>
      </c>
      <c r="J136" s="19">
        <f t="shared" si="4"/>
        <v>0.87341772151898733</v>
      </c>
      <c r="K136" s="19">
        <f t="shared" si="5"/>
        <v>0.12658227848101267</v>
      </c>
      <c r="L136" s="20">
        <f>ReporteDiario[[#This Row],[Población]]-(VLOOKUP(ReporteDiario[[#This Row],[CJDR]],albergue[],2,FALSE))</f>
        <v>32</v>
      </c>
      <c r="M136" s="21">
        <f>ReporteDiario[[#This Row],[Población]]/VLOOKUP(ReporteDiario[[#This Row],[CJDR]],albergue[],2,FALSE)</f>
        <v>1.253968253968254</v>
      </c>
    </row>
    <row r="137" spans="1:13" x14ac:dyDescent="0.25">
      <c r="A137" s="16" t="s">
        <v>15</v>
      </c>
      <c r="B137" s="17">
        <v>45305</v>
      </c>
      <c r="C137" s="18">
        <v>151</v>
      </c>
      <c r="D137" s="18">
        <v>91</v>
      </c>
      <c r="E137" s="18">
        <v>60</v>
      </c>
      <c r="F137" s="18">
        <v>0</v>
      </c>
      <c r="G137" s="18">
        <v>0</v>
      </c>
      <c r="H137" s="18">
        <v>70</v>
      </c>
      <c r="I137" s="18">
        <v>81</v>
      </c>
      <c r="J137" s="19">
        <f t="shared" si="4"/>
        <v>0.60264900662251653</v>
      </c>
      <c r="K137" s="19">
        <f t="shared" si="5"/>
        <v>0.39735099337748342</v>
      </c>
      <c r="L137" s="20">
        <f>ReporteDiario[[#This Row],[Población]]-(VLOOKUP(ReporteDiario[[#This Row],[CJDR]],albergue[],2,FALSE))</f>
        <v>45</v>
      </c>
      <c r="M137" s="21">
        <f>ReporteDiario[[#This Row],[Población]]/VLOOKUP(ReporteDiario[[#This Row],[CJDR]],albergue[],2,FALSE)</f>
        <v>1.4245283018867925</v>
      </c>
    </row>
    <row r="138" spans="1:13" x14ac:dyDescent="0.25">
      <c r="A138" s="16" t="s">
        <v>16</v>
      </c>
      <c r="B138" s="17">
        <v>45305</v>
      </c>
      <c r="C138" s="18">
        <v>173</v>
      </c>
      <c r="D138" s="18">
        <v>150</v>
      </c>
      <c r="E138" s="18">
        <v>23</v>
      </c>
      <c r="F138" s="18">
        <v>0</v>
      </c>
      <c r="G138" s="18">
        <v>0</v>
      </c>
      <c r="H138" s="18">
        <v>31</v>
      </c>
      <c r="I138" s="18">
        <v>142</v>
      </c>
      <c r="J138" s="19">
        <f t="shared" si="4"/>
        <v>0.86705202312138729</v>
      </c>
      <c r="K138" s="19">
        <f t="shared" si="5"/>
        <v>0.13294797687861271</v>
      </c>
      <c r="L138" s="20">
        <f>ReporteDiario[[#This Row],[Población]]-(VLOOKUP(ReporteDiario[[#This Row],[CJDR]],albergue[],2,FALSE))</f>
        <v>63</v>
      </c>
      <c r="M138" s="21">
        <f>ReporteDiario[[#This Row],[Población]]/VLOOKUP(ReporteDiario[[#This Row],[CJDR]],albergue[],2,FALSE)</f>
        <v>1.5727272727272728</v>
      </c>
    </row>
    <row r="139" spans="1:13" x14ac:dyDescent="0.25">
      <c r="A139" s="16" t="s">
        <v>17</v>
      </c>
      <c r="B139" s="17">
        <v>45305</v>
      </c>
      <c r="C139" s="18">
        <v>190</v>
      </c>
      <c r="D139" s="18">
        <v>152</v>
      </c>
      <c r="E139" s="18">
        <v>38</v>
      </c>
      <c r="F139" s="18">
        <v>0</v>
      </c>
      <c r="G139" s="18">
        <v>0</v>
      </c>
      <c r="H139" s="18">
        <v>107</v>
      </c>
      <c r="I139" s="18">
        <v>83</v>
      </c>
      <c r="J139" s="19">
        <f t="shared" si="4"/>
        <v>0.8</v>
      </c>
      <c r="K139" s="19">
        <f t="shared" si="5"/>
        <v>0.2</v>
      </c>
      <c r="L139" s="20">
        <f>ReporteDiario[[#This Row],[Población]]-(VLOOKUP(ReporteDiario[[#This Row],[CJDR]],albergue[],2,FALSE))</f>
        <v>80</v>
      </c>
      <c r="M139" s="21">
        <f>ReporteDiario[[#This Row],[Población]]/VLOOKUP(ReporteDiario[[#This Row],[CJDR]],albergue[],2,FALSE)</f>
        <v>1.7272727272727273</v>
      </c>
    </row>
    <row r="140" spans="1:13" x14ac:dyDescent="0.25">
      <c r="A140" s="16" t="s">
        <v>18</v>
      </c>
      <c r="B140" s="17">
        <v>45305</v>
      </c>
      <c r="C140" s="18">
        <v>144</v>
      </c>
      <c r="D140" s="18">
        <v>131</v>
      </c>
      <c r="E140" s="18">
        <v>13</v>
      </c>
      <c r="F140" s="18">
        <v>0</v>
      </c>
      <c r="G140" s="18">
        <v>0</v>
      </c>
      <c r="H140" s="18">
        <v>65</v>
      </c>
      <c r="I140" s="18">
        <v>79</v>
      </c>
      <c r="J140" s="19">
        <f t="shared" si="4"/>
        <v>0.90972222222222221</v>
      </c>
      <c r="K140" s="19">
        <f t="shared" si="5"/>
        <v>9.0277777777777776E-2</v>
      </c>
      <c r="L140" s="20">
        <f>ReporteDiario[[#This Row],[Población]]-(VLOOKUP(ReporteDiario[[#This Row],[CJDR]],albergue[],2,FALSE))</f>
        <v>48</v>
      </c>
      <c r="M140" s="21">
        <f>ReporteDiario[[#This Row],[Población]]/VLOOKUP(ReporteDiario[[#This Row],[CJDR]],albergue[],2,FALSE)</f>
        <v>1.5</v>
      </c>
    </row>
    <row r="141" spans="1:13" x14ac:dyDescent="0.25">
      <c r="A141" s="16" t="s">
        <v>19</v>
      </c>
      <c r="B141" s="17">
        <v>45305</v>
      </c>
      <c r="C141" s="18">
        <v>105</v>
      </c>
      <c r="D141" s="18">
        <v>87</v>
      </c>
      <c r="E141" s="18">
        <v>18</v>
      </c>
      <c r="F141" s="18">
        <v>0</v>
      </c>
      <c r="G141" s="18">
        <v>0</v>
      </c>
      <c r="H141" s="18">
        <v>67</v>
      </c>
      <c r="I141" s="18">
        <v>38</v>
      </c>
      <c r="J141" s="19">
        <f t="shared" si="4"/>
        <v>0.82857142857142863</v>
      </c>
      <c r="K141" s="19">
        <f t="shared" si="5"/>
        <v>0.17142857142857143</v>
      </c>
      <c r="L141" s="20">
        <f>ReporteDiario[[#This Row],[Población]]-(VLOOKUP(ReporteDiario[[#This Row],[CJDR]],albergue[],2,FALSE))</f>
        <v>13</v>
      </c>
      <c r="M141" s="21">
        <f>ReporteDiario[[#This Row],[Población]]/VLOOKUP(ReporteDiario[[#This Row],[CJDR]],albergue[],2,FALSE)</f>
        <v>1.1413043478260869</v>
      </c>
    </row>
    <row r="142" spans="1:13" x14ac:dyDescent="0.25">
      <c r="A142" s="16" t="s">
        <v>10</v>
      </c>
      <c r="B142" s="17">
        <v>45306</v>
      </c>
      <c r="C142" s="18">
        <v>595</v>
      </c>
      <c r="D142" s="18">
        <v>509</v>
      </c>
      <c r="E142" s="18">
        <v>86</v>
      </c>
      <c r="F142" s="18">
        <v>3</v>
      </c>
      <c r="G142" s="18">
        <v>1</v>
      </c>
      <c r="H142" s="18">
        <v>335</v>
      </c>
      <c r="I142" s="18">
        <v>260</v>
      </c>
      <c r="J142" s="19">
        <f t="shared" si="4"/>
        <v>0.85546218487394954</v>
      </c>
      <c r="K142" s="19">
        <f t="shared" si="5"/>
        <v>0.14453781512605043</v>
      </c>
      <c r="L142" s="20">
        <f>ReporteDiario[[#This Row],[Población]]-(VLOOKUP(ReporteDiario[[#This Row],[CJDR]],albergue[],2,FALSE))</f>
        <v>35</v>
      </c>
      <c r="M142" s="21">
        <f>ReporteDiario[[#This Row],[Población]]/VLOOKUP(ReporteDiario[[#This Row],[CJDR]],albergue[],2,FALSE)</f>
        <v>1.0625</v>
      </c>
    </row>
    <row r="143" spans="1:13" x14ac:dyDescent="0.25">
      <c r="A143" s="16" t="s">
        <v>11</v>
      </c>
      <c r="B143" s="17">
        <v>45306</v>
      </c>
      <c r="C143" s="18">
        <v>110</v>
      </c>
      <c r="D143" s="18">
        <v>110</v>
      </c>
      <c r="E143" s="18">
        <v>0</v>
      </c>
      <c r="F143" s="18">
        <v>0</v>
      </c>
      <c r="G143" s="18">
        <v>0</v>
      </c>
      <c r="H143" s="18">
        <v>110</v>
      </c>
      <c r="I143" s="18">
        <v>0</v>
      </c>
      <c r="J143" s="19">
        <f t="shared" si="4"/>
        <v>1</v>
      </c>
      <c r="K143" s="19">
        <f t="shared" si="5"/>
        <v>0</v>
      </c>
      <c r="L143" s="22">
        <f>ReporteDiario[[#This Row],[Población]]-(VLOOKUP(ReporteDiario[[#This Row],[CJDR]],albergue[],2,FALSE))</f>
        <v>-82</v>
      </c>
      <c r="M143" s="23">
        <f>ReporteDiario[[#This Row],[Población]]/VLOOKUP(ReporteDiario[[#This Row],[CJDR]],albergue[],2,FALSE)</f>
        <v>0.57291666666666663</v>
      </c>
    </row>
    <row r="144" spans="1:13" x14ac:dyDescent="0.25">
      <c r="A144" s="16" t="s">
        <v>12</v>
      </c>
      <c r="B144" s="17">
        <v>45306</v>
      </c>
      <c r="C144" s="18">
        <v>83</v>
      </c>
      <c r="D144" s="18">
        <v>69</v>
      </c>
      <c r="E144" s="18">
        <v>14</v>
      </c>
      <c r="F144" s="18">
        <v>0</v>
      </c>
      <c r="G144" s="18">
        <v>0</v>
      </c>
      <c r="H144" s="18">
        <v>39</v>
      </c>
      <c r="I144" s="18">
        <v>44</v>
      </c>
      <c r="J144" s="19">
        <f t="shared" si="4"/>
        <v>0.83132530120481929</v>
      </c>
      <c r="K144" s="19">
        <f t="shared" si="5"/>
        <v>0.16867469879518071</v>
      </c>
      <c r="L144" s="22">
        <f>ReporteDiario[[#This Row],[Población]]-(VLOOKUP(ReporteDiario[[#This Row],[CJDR]],albergue[],2,FALSE))</f>
        <v>-5</v>
      </c>
      <c r="M144" s="23">
        <f>ReporteDiario[[#This Row],[Población]]/VLOOKUP(ReporteDiario[[#This Row],[CJDR]],albergue[],2,FALSE)</f>
        <v>0.94318181818181823</v>
      </c>
    </row>
    <row r="145" spans="1:13" x14ac:dyDescent="0.25">
      <c r="A145" s="16" t="s">
        <v>13</v>
      </c>
      <c r="B145" s="17">
        <v>45306</v>
      </c>
      <c r="C145" s="18">
        <v>121</v>
      </c>
      <c r="D145" s="18">
        <v>97</v>
      </c>
      <c r="E145" s="18">
        <v>24</v>
      </c>
      <c r="F145" s="18">
        <v>0</v>
      </c>
      <c r="G145" s="18">
        <v>0</v>
      </c>
      <c r="H145" s="18">
        <v>69</v>
      </c>
      <c r="I145" s="18">
        <v>52</v>
      </c>
      <c r="J145" s="19">
        <f t="shared" si="4"/>
        <v>0.80165289256198347</v>
      </c>
      <c r="K145" s="19">
        <f t="shared" si="5"/>
        <v>0.19834710743801653</v>
      </c>
      <c r="L145" s="20">
        <f>ReporteDiario[[#This Row],[Población]]-(VLOOKUP(ReporteDiario[[#This Row],[CJDR]],albergue[],2,FALSE))</f>
        <v>-64</v>
      </c>
      <c r="M145" s="21">
        <f>ReporteDiario[[#This Row],[Población]]/VLOOKUP(ReporteDiario[[#This Row],[CJDR]],albergue[],2,FALSE)</f>
        <v>0.65405405405405403</v>
      </c>
    </row>
    <row r="146" spans="1:13" x14ac:dyDescent="0.25">
      <c r="A146" s="16" t="s">
        <v>14</v>
      </c>
      <c r="B146" s="17">
        <v>45306</v>
      </c>
      <c r="C146" s="18">
        <v>158</v>
      </c>
      <c r="D146" s="18">
        <v>138</v>
      </c>
      <c r="E146" s="18">
        <v>20</v>
      </c>
      <c r="F146" s="18">
        <v>0</v>
      </c>
      <c r="G146" s="18">
        <v>0</v>
      </c>
      <c r="H146" s="18">
        <v>94</v>
      </c>
      <c r="I146" s="18">
        <v>64</v>
      </c>
      <c r="J146" s="19">
        <f t="shared" si="4"/>
        <v>0.87341772151898733</v>
      </c>
      <c r="K146" s="19">
        <f t="shared" si="5"/>
        <v>0.12658227848101267</v>
      </c>
      <c r="L146" s="20">
        <f>ReporteDiario[[#This Row],[Población]]-(VLOOKUP(ReporteDiario[[#This Row],[CJDR]],albergue[],2,FALSE))</f>
        <v>32</v>
      </c>
      <c r="M146" s="21">
        <f>ReporteDiario[[#This Row],[Población]]/VLOOKUP(ReporteDiario[[#This Row],[CJDR]],albergue[],2,FALSE)</f>
        <v>1.253968253968254</v>
      </c>
    </row>
    <row r="147" spans="1:13" x14ac:dyDescent="0.25">
      <c r="A147" s="16" t="s">
        <v>15</v>
      </c>
      <c r="B147" s="17">
        <v>45306</v>
      </c>
      <c r="C147" s="18">
        <v>151</v>
      </c>
      <c r="D147" s="18">
        <v>91</v>
      </c>
      <c r="E147" s="18">
        <v>60</v>
      </c>
      <c r="F147" s="18">
        <v>0</v>
      </c>
      <c r="G147" s="18">
        <v>0</v>
      </c>
      <c r="H147" s="18">
        <v>70</v>
      </c>
      <c r="I147" s="18">
        <v>81</v>
      </c>
      <c r="J147" s="19">
        <f t="shared" si="4"/>
        <v>0.60264900662251653</v>
      </c>
      <c r="K147" s="19">
        <f t="shared" si="5"/>
        <v>0.39735099337748342</v>
      </c>
      <c r="L147" s="20">
        <f>ReporteDiario[[#This Row],[Población]]-(VLOOKUP(ReporteDiario[[#This Row],[CJDR]],albergue[],2,FALSE))</f>
        <v>45</v>
      </c>
      <c r="M147" s="21">
        <f>ReporteDiario[[#This Row],[Población]]/VLOOKUP(ReporteDiario[[#This Row],[CJDR]],albergue[],2,FALSE)</f>
        <v>1.4245283018867925</v>
      </c>
    </row>
    <row r="148" spans="1:13" x14ac:dyDescent="0.25">
      <c r="A148" s="16" t="s">
        <v>16</v>
      </c>
      <c r="B148" s="17">
        <v>45306</v>
      </c>
      <c r="C148" s="18">
        <v>173</v>
      </c>
      <c r="D148" s="18">
        <v>150</v>
      </c>
      <c r="E148" s="18">
        <v>23</v>
      </c>
      <c r="F148" s="18">
        <v>0</v>
      </c>
      <c r="G148" s="18">
        <v>0</v>
      </c>
      <c r="H148" s="18">
        <v>31</v>
      </c>
      <c r="I148" s="18">
        <v>142</v>
      </c>
      <c r="J148" s="19">
        <f t="shared" si="4"/>
        <v>0.86705202312138729</v>
      </c>
      <c r="K148" s="19">
        <f t="shared" si="5"/>
        <v>0.13294797687861271</v>
      </c>
      <c r="L148" s="20">
        <f>ReporteDiario[[#This Row],[Población]]-(VLOOKUP(ReporteDiario[[#This Row],[CJDR]],albergue[],2,FALSE))</f>
        <v>63</v>
      </c>
      <c r="M148" s="21">
        <f>ReporteDiario[[#This Row],[Población]]/VLOOKUP(ReporteDiario[[#This Row],[CJDR]],albergue[],2,FALSE)</f>
        <v>1.5727272727272728</v>
      </c>
    </row>
    <row r="149" spans="1:13" x14ac:dyDescent="0.25">
      <c r="A149" s="16" t="s">
        <v>17</v>
      </c>
      <c r="B149" s="17">
        <v>45306</v>
      </c>
      <c r="C149" s="18">
        <v>190</v>
      </c>
      <c r="D149" s="18">
        <v>152</v>
      </c>
      <c r="E149" s="18">
        <v>38</v>
      </c>
      <c r="F149" s="18">
        <v>0</v>
      </c>
      <c r="G149" s="18">
        <v>0</v>
      </c>
      <c r="H149" s="18">
        <v>107</v>
      </c>
      <c r="I149" s="18">
        <v>83</v>
      </c>
      <c r="J149" s="19">
        <f t="shared" si="4"/>
        <v>0.8</v>
      </c>
      <c r="K149" s="19">
        <f t="shared" si="5"/>
        <v>0.2</v>
      </c>
      <c r="L149" s="20">
        <f>ReporteDiario[[#This Row],[Población]]-(VLOOKUP(ReporteDiario[[#This Row],[CJDR]],albergue[],2,FALSE))</f>
        <v>80</v>
      </c>
      <c r="M149" s="21">
        <f>ReporteDiario[[#This Row],[Población]]/VLOOKUP(ReporteDiario[[#This Row],[CJDR]],albergue[],2,FALSE)</f>
        <v>1.7272727272727273</v>
      </c>
    </row>
    <row r="150" spans="1:13" x14ac:dyDescent="0.25">
      <c r="A150" s="16" t="s">
        <v>18</v>
      </c>
      <c r="B150" s="17">
        <v>45306</v>
      </c>
      <c r="C150" s="18">
        <v>143</v>
      </c>
      <c r="D150" s="18">
        <v>130</v>
      </c>
      <c r="E150" s="18">
        <v>13</v>
      </c>
      <c r="F150" s="18">
        <v>1</v>
      </c>
      <c r="G150" s="18">
        <v>0</v>
      </c>
      <c r="H150" s="18">
        <v>65</v>
      </c>
      <c r="I150" s="18">
        <v>78</v>
      </c>
      <c r="J150" s="19">
        <f t="shared" si="4"/>
        <v>0.90909090909090906</v>
      </c>
      <c r="K150" s="19">
        <f t="shared" si="5"/>
        <v>9.0909090909090912E-2</v>
      </c>
      <c r="L150" s="20">
        <f>ReporteDiario[[#This Row],[Población]]-(VLOOKUP(ReporteDiario[[#This Row],[CJDR]],albergue[],2,FALSE))</f>
        <v>47</v>
      </c>
      <c r="M150" s="21">
        <f>ReporteDiario[[#This Row],[Población]]/VLOOKUP(ReporteDiario[[#This Row],[CJDR]],albergue[],2,FALSE)</f>
        <v>1.4895833333333333</v>
      </c>
    </row>
    <row r="151" spans="1:13" x14ac:dyDescent="0.25">
      <c r="A151" s="16" t="s">
        <v>19</v>
      </c>
      <c r="B151" s="17">
        <v>45306</v>
      </c>
      <c r="C151" s="18">
        <v>105</v>
      </c>
      <c r="D151" s="18">
        <v>87</v>
      </c>
      <c r="E151" s="18">
        <v>18</v>
      </c>
      <c r="F151" s="18">
        <v>0</v>
      </c>
      <c r="G151" s="18">
        <v>0</v>
      </c>
      <c r="H151" s="18">
        <v>67</v>
      </c>
      <c r="I151" s="18">
        <v>38</v>
      </c>
      <c r="J151" s="19">
        <f t="shared" si="4"/>
        <v>0.82857142857142863</v>
      </c>
      <c r="K151" s="19">
        <f t="shared" si="5"/>
        <v>0.17142857142857143</v>
      </c>
      <c r="L151" s="20">
        <f>ReporteDiario[[#This Row],[Población]]-(VLOOKUP(ReporteDiario[[#This Row],[CJDR]],albergue[],2,FALSE))</f>
        <v>13</v>
      </c>
      <c r="M151" s="21">
        <f>ReporteDiario[[#This Row],[Población]]/VLOOKUP(ReporteDiario[[#This Row],[CJDR]],albergue[],2,FALSE)</f>
        <v>1.1413043478260869</v>
      </c>
    </row>
    <row r="152" spans="1:13" x14ac:dyDescent="0.25">
      <c r="A152" s="16" t="s">
        <v>10</v>
      </c>
      <c r="B152" s="17">
        <v>45307</v>
      </c>
      <c r="C152" s="18">
        <v>593</v>
      </c>
      <c r="D152" s="18">
        <v>507</v>
      </c>
      <c r="E152" s="18">
        <v>86</v>
      </c>
      <c r="F152" s="18">
        <v>4</v>
      </c>
      <c r="G152" s="18">
        <v>1</v>
      </c>
      <c r="H152" s="18">
        <v>336</v>
      </c>
      <c r="I152" s="18">
        <v>257</v>
      </c>
      <c r="J152" s="19">
        <f t="shared" si="4"/>
        <v>0.85497470489038785</v>
      </c>
      <c r="K152" s="19">
        <f t="shared" si="5"/>
        <v>0.14502529510961215</v>
      </c>
      <c r="L152" s="20">
        <f>ReporteDiario[[#This Row],[Población]]-(VLOOKUP(ReporteDiario[[#This Row],[CJDR]],albergue[],2,FALSE))</f>
        <v>33</v>
      </c>
      <c r="M152" s="21">
        <f>ReporteDiario[[#This Row],[Población]]/VLOOKUP(ReporteDiario[[#This Row],[CJDR]],albergue[],2,FALSE)</f>
        <v>1.0589285714285714</v>
      </c>
    </row>
    <row r="153" spans="1:13" x14ac:dyDescent="0.25">
      <c r="A153" s="16" t="s">
        <v>11</v>
      </c>
      <c r="B153" s="17">
        <v>45307</v>
      </c>
      <c r="C153" s="18">
        <v>109</v>
      </c>
      <c r="D153" s="18">
        <v>109</v>
      </c>
      <c r="E153" s="18">
        <v>0</v>
      </c>
      <c r="F153" s="18">
        <v>1</v>
      </c>
      <c r="G153" s="18">
        <v>0</v>
      </c>
      <c r="H153" s="18">
        <v>109</v>
      </c>
      <c r="I153" s="18">
        <v>0</v>
      </c>
      <c r="J153" s="19">
        <f t="shared" si="4"/>
        <v>1</v>
      </c>
      <c r="K153" s="19">
        <f t="shared" si="5"/>
        <v>0</v>
      </c>
      <c r="L153" s="22">
        <f>ReporteDiario[[#This Row],[Población]]-(VLOOKUP(ReporteDiario[[#This Row],[CJDR]],albergue[],2,FALSE))</f>
        <v>-83</v>
      </c>
      <c r="M153" s="23">
        <f>ReporteDiario[[#This Row],[Población]]/VLOOKUP(ReporteDiario[[#This Row],[CJDR]],albergue[],2,FALSE)</f>
        <v>0.56770833333333337</v>
      </c>
    </row>
    <row r="154" spans="1:13" x14ac:dyDescent="0.25">
      <c r="A154" s="16" t="s">
        <v>12</v>
      </c>
      <c r="B154" s="17">
        <v>45307</v>
      </c>
      <c r="C154" s="18">
        <v>83</v>
      </c>
      <c r="D154" s="18">
        <v>69</v>
      </c>
      <c r="E154" s="18">
        <v>14</v>
      </c>
      <c r="F154" s="18">
        <v>0</v>
      </c>
      <c r="G154" s="18">
        <v>0</v>
      </c>
      <c r="H154" s="18">
        <v>39</v>
      </c>
      <c r="I154" s="18">
        <v>44</v>
      </c>
      <c r="J154" s="19">
        <f t="shared" si="4"/>
        <v>0.83132530120481929</v>
      </c>
      <c r="K154" s="19">
        <f t="shared" si="5"/>
        <v>0.16867469879518071</v>
      </c>
      <c r="L154" s="22">
        <f>ReporteDiario[[#This Row],[Población]]-(VLOOKUP(ReporteDiario[[#This Row],[CJDR]],albergue[],2,FALSE))</f>
        <v>-5</v>
      </c>
      <c r="M154" s="23">
        <f>ReporteDiario[[#This Row],[Población]]/VLOOKUP(ReporteDiario[[#This Row],[CJDR]],albergue[],2,FALSE)</f>
        <v>0.94318181818181823</v>
      </c>
    </row>
    <row r="155" spans="1:13" x14ac:dyDescent="0.25">
      <c r="A155" s="16" t="s">
        <v>13</v>
      </c>
      <c r="B155" s="17">
        <v>45307</v>
      </c>
      <c r="C155" s="18">
        <v>121</v>
      </c>
      <c r="D155" s="18">
        <v>97</v>
      </c>
      <c r="E155" s="18">
        <v>24</v>
      </c>
      <c r="F155" s="18">
        <v>0</v>
      </c>
      <c r="G155" s="18">
        <v>0</v>
      </c>
      <c r="H155" s="18">
        <v>69</v>
      </c>
      <c r="I155" s="18">
        <v>52</v>
      </c>
      <c r="J155" s="19">
        <f t="shared" si="4"/>
        <v>0.80165289256198347</v>
      </c>
      <c r="K155" s="19">
        <f t="shared" si="5"/>
        <v>0.19834710743801653</v>
      </c>
      <c r="L155" s="20">
        <f>ReporteDiario[[#This Row],[Población]]-(VLOOKUP(ReporteDiario[[#This Row],[CJDR]],albergue[],2,FALSE))</f>
        <v>-64</v>
      </c>
      <c r="M155" s="21">
        <f>ReporteDiario[[#This Row],[Población]]/VLOOKUP(ReporteDiario[[#This Row],[CJDR]],albergue[],2,FALSE)</f>
        <v>0.65405405405405403</v>
      </c>
    </row>
    <row r="156" spans="1:13" x14ac:dyDescent="0.25">
      <c r="A156" s="16" t="s">
        <v>14</v>
      </c>
      <c r="B156" s="17">
        <v>45307</v>
      </c>
      <c r="C156" s="18">
        <v>158</v>
      </c>
      <c r="D156" s="18">
        <v>138</v>
      </c>
      <c r="E156" s="18">
        <v>20</v>
      </c>
      <c r="F156" s="18">
        <v>0</v>
      </c>
      <c r="G156" s="18">
        <v>0</v>
      </c>
      <c r="H156" s="18">
        <v>94</v>
      </c>
      <c r="I156" s="18">
        <v>64</v>
      </c>
      <c r="J156" s="19">
        <f t="shared" si="4"/>
        <v>0.87341772151898733</v>
      </c>
      <c r="K156" s="19">
        <f t="shared" si="5"/>
        <v>0.12658227848101267</v>
      </c>
      <c r="L156" s="20">
        <f>ReporteDiario[[#This Row],[Población]]-(VLOOKUP(ReporteDiario[[#This Row],[CJDR]],albergue[],2,FALSE))</f>
        <v>32</v>
      </c>
      <c r="M156" s="21">
        <f>ReporteDiario[[#This Row],[Población]]/VLOOKUP(ReporteDiario[[#This Row],[CJDR]],albergue[],2,FALSE)</f>
        <v>1.253968253968254</v>
      </c>
    </row>
    <row r="157" spans="1:13" x14ac:dyDescent="0.25">
      <c r="A157" s="16" t="s">
        <v>15</v>
      </c>
      <c r="B157" s="17">
        <v>45307</v>
      </c>
      <c r="C157" s="18">
        <v>151</v>
      </c>
      <c r="D157" s="18">
        <v>91</v>
      </c>
      <c r="E157" s="18">
        <v>60</v>
      </c>
      <c r="F157" s="18">
        <v>0</v>
      </c>
      <c r="G157" s="18">
        <v>0</v>
      </c>
      <c r="H157" s="18">
        <v>70</v>
      </c>
      <c r="I157" s="18">
        <v>81</v>
      </c>
      <c r="J157" s="19">
        <f t="shared" si="4"/>
        <v>0.60264900662251653</v>
      </c>
      <c r="K157" s="19">
        <f t="shared" si="5"/>
        <v>0.39735099337748342</v>
      </c>
      <c r="L157" s="20">
        <f>ReporteDiario[[#This Row],[Población]]-(VLOOKUP(ReporteDiario[[#This Row],[CJDR]],albergue[],2,FALSE))</f>
        <v>45</v>
      </c>
      <c r="M157" s="21">
        <f>ReporteDiario[[#This Row],[Población]]/VLOOKUP(ReporteDiario[[#This Row],[CJDR]],albergue[],2,FALSE)</f>
        <v>1.4245283018867925</v>
      </c>
    </row>
    <row r="158" spans="1:13" x14ac:dyDescent="0.25">
      <c r="A158" s="16" t="s">
        <v>16</v>
      </c>
      <c r="B158" s="17">
        <v>45307</v>
      </c>
      <c r="C158" s="18">
        <v>173</v>
      </c>
      <c r="D158" s="18">
        <v>150</v>
      </c>
      <c r="E158" s="18">
        <v>23</v>
      </c>
      <c r="F158" s="18">
        <v>0</v>
      </c>
      <c r="G158" s="18">
        <v>0</v>
      </c>
      <c r="H158" s="18">
        <v>31</v>
      </c>
      <c r="I158" s="18">
        <v>142</v>
      </c>
      <c r="J158" s="19">
        <f t="shared" si="4"/>
        <v>0.86705202312138729</v>
      </c>
      <c r="K158" s="19">
        <f t="shared" si="5"/>
        <v>0.13294797687861271</v>
      </c>
      <c r="L158" s="20">
        <f>ReporteDiario[[#This Row],[Población]]-(VLOOKUP(ReporteDiario[[#This Row],[CJDR]],albergue[],2,FALSE))</f>
        <v>63</v>
      </c>
      <c r="M158" s="21">
        <f>ReporteDiario[[#This Row],[Población]]/VLOOKUP(ReporteDiario[[#This Row],[CJDR]],albergue[],2,FALSE)</f>
        <v>1.5727272727272728</v>
      </c>
    </row>
    <row r="159" spans="1:13" x14ac:dyDescent="0.25">
      <c r="A159" s="16" t="s">
        <v>17</v>
      </c>
      <c r="B159" s="17">
        <v>45307</v>
      </c>
      <c r="C159" s="18">
        <v>189</v>
      </c>
      <c r="D159" s="18">
        <v>151</v>
      </c>
      <c r="E159" s="18">
        <v>38</v>
      </c>
      <c r="F159" s="18">
        <v>1</v>
      </c>
      <c r="G159" s="18">
        <v>0</v>
      </c>
      <c r="H159" s="18">
        <v>107</v>
      </c>
      <c r="I159" s="18">
        <v>82</v>
      </c>
      <c r="J159" s="19">
        <f t="shared" si="4"/>
        <v>0.79894179894179895</v>
      </c>
      <c r="K159" s="19">
        <f t="shared" si="5"/>
        <v>0.20105820105820105</v>
      </c>
      <c r="L159" s="20">
        <f>ReporteDiario[[#This Row],[Población]]-(VLOOKUP(ReporteDiario[[#This Row],[CJDR]],albergue[],2,FALSE))</f>
        <v>79</v>
      </c>
      <c r="M159" s="21">
        <f>ReporteDiario[[#This Row],[Población]]/VLOOKUP(ReporteDiario[[#This Row],[CJDR]],albergue[],2,FALSE)</f>
        <v>1.7181818181818183</v>
      </c>
    </row>
    <row r="160" spans="1:13" x14ac:dyDescent="0.25">
      <c r="A160" s="16" t="s">
        <v>18</v>
      </c>
      <c r="B160" s="17">
        <v>45307</v>
      </c>
      <c r="C160" s="18">
        <v>143</v>
      </c>
      <c r="D160" s="18">
        <v>130</v>
      </c>
      <c r="E160" s="18">
        <v>13</v>
      </c>
      <c r="F160" s="18">
        <v>0</v>
      </c>
      <c r="G160" s="18">
        <v>0</v>
      </c>
      <c r="H160" s="18">
        <v>65</v>
      </c>
      <c r="I160" s="18">
        <v>78</v>
      </c>
      <c r="J160" s="19">
        <f t="shared" si="4"/>
        <v>0.90909090909090906</v>
      </c>
      <c r="K160" s="19">
        <f t="shared" si="5"/>
        <v>9.0909090909090912E-2</v>
      </c>
      <c r="L160" s="20">
        <f>ReporteDiario[[#This Row],[Población]]-(VLOOKUP(ReporteDiario[[#This Row],[CJDR]],albergue[],2,FALSE))</f>
        <v>47</v>
      </c>
      <c r="M160" s="21">
        <f>ReporteDiario[[#This Row],[Población]]/VLOOKUP(ReporteDiario[[#This Row],[CJDR]],albergue[],2,FALSE)</f>
        <v>1.4895833333333333</v>
      </c>
    </row>
    <row r="161" spans="1:13" x14ac:dyDescent="0.25">
      <c r="A161" s="16" t="s">
        <v>19</v>
      </c>
      <c r="B161" s="17">
        <v>45307</v>
      </c>
      <c r="C161" s="18">
        <v>105</v>
      </c>
      <c r="D161" s="18">
        <v>87</v>
      </c>
      <c r="E161" s="18">
        <v>18</v>
      </c>
      <c r="F161" s="18">
        <v>0</v>
      </c>
      <c r="G161" s="18">
        <v>0</v>
      </c>
      <c r="H161" s="18">
        <v>67</v>
      </c>
      <c r="I161" s="18">
        <v>38</v>
      </c>
      <c r="J161" s="19">
        <f t="shared" si="4"/>
        <v>0.82857142857142863</v>
      </c>
      <c r="K161" s="19">
        <f t="shared" si="5"/>
        <v>0.17142857142857143</v>
      </c>
      <c r="L161" s="20">
        <f>ReporteDiario[[#This Row],[Población]]-(VLOOKUP(ReporteDiario[[#This Row],[CJDR]],albergue[],2,FALSE))</f>
        <v>13</v>
      </c>
      <c r="M161" s="21">
        <f>ReporteDiario[[#This Row],[Población]]/VLOOKUP(ReporteDiario[[#This Row],[CJDR]],albergue[],2,FALSE)</f>
        <v>1.1413043478260869</v>
      </c>
    </row>
    <row r="162" spans="1:13" x14ac:dyDescent="0.25">
      <c r="A162" s="16" t="s">
        <v>10</v>
      </c>
      <c r="B162" s="17">
        <v>45308</v>
      </c>
      <c r="C162" s="18">
        <v>591</v>
      </c>
      <c r="D162" s="18">
        <v>506</v>
      </c>
      <c r="E162" s="18">
        <v>85</v>
      </c>
      <c r="F162" s="18">
        <v>2</v>
      </c>
      <c r="G162" s="18">
        <v>0</v>
      </c>
      <c r="H162" s="18">
        <v>336</v>
      </c>
      <c r="I162" s="18">
        <v>255</v>
      </c>
      <c r="J162" s="19">
        <f t="shared" si="4"/>
        <v>0.85617597292724201</v>
      </c>
      <c r="K162" s="19">
        <f t="shared" si="5"/>
        <v>0.14382402707275804</v>
      </c>
      <c r="L162" s="20">
        <f>ReporteDiario[[#This Row],[Población]]-(VLOOKUP(ReporteDiario[[#This Row],[CJDR]],albergue[],2,FALSE))</f>
        <v>31</v>
      </c>
      <c r="M162" s="21">
        <f>ReporteDiario[[#This Row],[Población]]/VLOOKUP(ReporteDiario[[#This Row],[CJDR]],albergue[],2,FALSE)</f>
        <v>1.0553571428571429</v>
      </c>
    </row>
    <row r="163" spans="1:13" x14ac:dyDescent="0.25">
      <c r="A163" s="16" t="s">
        <v>11</v>
      </c>
      <c r="B163" s="17">
        <v>45308</v>
      </c>
      <c r="C163" s="18">
        <v>108</v>
      </c>
      <c r="D163" s="18">
        <v>108</v>
      </c>
      <c r="E163" s="18">
        <v>0</v>
      </c>
      <c r="F163" s="18">
        <v>1</v>
      </c>
      <c r="G163" s="18">
        <v>0</v>
      </c>
      <c r="H163" s="18">
        <v>108</v>
      </c>
      <c r="I163" s="18">
        <v>0</v>
      </c>
      <c r="J163" s="19">
        <f t="shared" si="4"/>
        <v>1</v>
      </c>
      <c r="K163" s="19">
        <f t="shared" si="5"/>
        <v>0</v>
      </c>
      <c r="L163" s="22">
        <f>ReporteDiario[[#This Row],[Población]]-(VLOOKUP(ReporteDiario[[#This Row],[CJDR]],albergue[],2,FALSE))</f>
        <v>-84</v>
      </c>
      <c r="M163" s="23">
        <f>ReporteDiario[[#This Row],[Población]]/VLOOKUP(ReporteDiario[[#This Row],[CJDR]],albergue[],2,FALSE)</f>
        <v>0.5625</v>
      </c>
    </row>
    <row r="164" spans="1:13" x14ac:dyDescent="0.25">
      <c r="A164" s="16" t="s">
        <v>12</v>
      </c>
      <c r="B164" s="17">
        <v>45308</v>
      </c>
      <c r="C164" s="18">
        <v>83</v>
      </c>
      <c r="D164" s="18">
        <v>69</v>
      </c>
      <c r="E164" s="18">
        <v>14</v>
      </c>
      <c r="F164" s="18">
        <v>0</v>
      </c>
      <c r="G164" s="18">
        <v>0</v>
      </c>
      <c r="H164" s="18">
        <v>39</v>
      </c>
      <c r="I164" s="18">
        <v>44</v>
      </c>
      <c r="J164" s="19">
        <f t="shared" si="4"/>
        <v>0.83132530120481929</v>
      </c>
      <c r="K164" s="19">
        <f t="shared" si="5"/>
        <v>0.16867469879518071</v>
      </c>
      <c r="L164" s="22">
        <f>ReporteDiario[[#This Row],[Población]]-(VLOOKUP(ReporteDiario[[#This Row],[CJDR]],albergue[],2,FALSE))</f>
        <v>-5</v>
      </c>
      <c r="M164" s="23">
        <f>ReporteDiario[[#This Row],[Población]]/VLOOKUP(ReporteDiario[[#This Row],[CJDR]],albergue[],2,FALSE)</f>
        <v>0.94318181818181823</v>
      </c>
    </row>
    <row r="165" spans="1:13" x14ac:dyDescent="0.25">
      <c r="A165" s="16" t="s">
        <v>13</v>
      </c>
      <c r="B165" s="17">
        <v>45308</v>
      </c>
      <c r="C165" s="18">
        <v>121</v>
      </c>
      <c r="D165" s="18">
        <v>98</v>
      </c>
      <c r="E165" s="18">
        <v>23</v>
      </c>
      <c r="F165" s="18">
        <v>0</v>
      </c>
      <c r="G165" s="18">
        <v>0</v>
      </c>
      <c r="H165" s="18">
        <v>69</v>
      </c>
      <c r="I165" s="18">
        <v>52</v>
      </c>
      <c r="J165" s="19">
        <f t="shared" si="4"/>
        <v>0.80991735537190079</v>
      </c>
      <c r="K165" s="19">
        <f t="shared" si="5"/>
        <v>0.19008264462809918</v>
      </c>
      <c r="L165" s="20">
        <f>ReporteDiario[[#This Row],[Población]]-(VLOOKUP(ReporteDiario[[#This Row],[CJDR]],albergue[],2,FALSE))</f>
        <v>-64</v>
      </c>
      <c r="M165" s="21">
        <f>ReporteDiario[[#This Row],[Población]]/VLOOKUP(ReporteDiario[[#This Row],[CJDR]],albergue[],2,FALSE)</f>
        <v>0.65405405405405403</v>
      </c>
    </row>
    <row r="166" spans="1:13" x14ac:dyDescent="0.25">
      <c r="A166" s="16" t="s">
        <v>14</v>
      </c>
      <c r="B166" s="17">
        <v>45308</v>
      </c>
      <c r="C166" s="18">
        <v>158</v>
      </c>
      <c r="D166" s="18">
        <v>138</v>
      </c>
      <c r="E166" s="18">
        <v>20</v>
      </c>
      <c r="F166" s="18">
        <v>0</v>
      </c>
      <c r="G166" s="18">
        <v>0</v>
      </c>
      <c r="H166" s="18">
        <v>94</v>
      </c>
      <c r="I166" s="18">
        <v>64</v>
      </c>
      <c r="J166" s="19">
        <f t="shared" si="4"/>
        <v>0.87341772151898733</v>
      </c>
      <c r="K166" s="19">
        <f t="shared" si="5"/>
        <v>0.12658227848101267</v>
      </c>
      <c r="L166" s="20">
        <f>ReporteDiario[[#This Row],[Población]]-(VLOOKUP(ReporteDiario[[#This Row],[CJDR]],albergue[],2,FALSE))</f>
        <v>32</v>
      </c>
      <c r="M166" s="21">
        <f>ReporteDiario[[#This Row],[Población]]/VLOOKUP(ReporteDiario[[#This Row],[CJDR]],albergue[],2,FALSE)</f>
        <v>1.253968253968254</v>
      </c>
    </row>
    <row r="167" spans="1:13" x14ac:dyDescent="0.25">
      <c r="A167" s="16" t="s">
        <v>15</v>
      </c>
      <c r="B167" s="17">
        <v>45308</v>
      </c>
      <c r="C167" s="18">
        <v>151</v>
      </c>
      <c r="D167" s="18">
        <v>91</v>
      </c>
      <c r="E167" s="18">
        <v>60</v>
      </c>
      <c r="F167" s="18">
        <v>0</v>
      </c>
      <c r="G167" s="18">
        <v>0</v>
      </c>
      <c r="H167" s="18">
        <v>70</v>
      </c>
      <c r="I167" s="18">
        <v>81</v>
      </c>
      <c r="J167" s="19">
        <f t="shared" si="4"/>
        <v>0.60264900662251653</v>
      </c>
      <c r="K167" s="19">
        <f t="shared" si="5"/>
        <v>0.39735099337748342</v>
      </c>
      <c r="L167" s="20">
        <f>ReporteDiario[[#This Row],[Población]]-(VLOOKUP(ReporteDiario[[#This Row],[CJDR]],albergue[],2,FALSE))</f>
        <v>45</v>
      </c>
      <c r="M167" s="21">
        <f>ReporteDiario[[#This Row],[Población]]/VLOOKUP(ReporteDiario[[#This Row],[CJDR]],albergue[],2,FALSE)</f>
        <v>1.4245283018867925</v>
      </c>
    </row>
    <row r="168" spans="1:13" x14ac:dyDescent="0.25">
      <c r="A168" s="16" t="s">
        <v>16</v>
      </c>
      <c r="B168" s="17">
        <v>45308</v>
      </c>
      <c r="C168" s="18">
        <v>173</v>
      </c>
      <c r="D168" s="18">
        <v>150</v>
      </c>
      <c r="E168" s="18">
        <v>23</v>
      </c>
      <c r="F168" s="18">
        <v>0</v>
      </c>
      <c r="G168" s="18">
        <v>0</v>
      </c>
      <c r="H168" s="18">
        <v>32</v>
      </c>
      <c r="I168" s="18">
        <v>142</v>
      </c>
      <c r="J168" s="19">
        <f t="shared" si="4"/>
        <v>0.86705202312138729</v>
      </c>
      <c r="K168" s="19">
        <f t="shared" si="5"/>
        <v>0.13294797687861271</v>
      </c>
      <c r="L168" s="20">
        <f>ReporteDiario[[#This Row],[Población]]-(VLOOKUP(ReporteDiario[[#This Row],[CJDR]],albergue[],2,FALSE))</f>
        <v>63</v>
      </c>
      <c r="M168" s="21">
        <f>ReporteDiario[[#This Row],[Población]]/VLOOKUP(ReporteDiario[[#This Row],[CJDR]],albergue[],2,FALSE)</f>
        <v>1.5727272727272728</v>
      </c>
    </row>
    <row r="169" spans="1:13" x14ac:dyDescent="0.25">
      <c r="A169" s="16" t="s">
        <v>17</v>
      </c>
      <c r="B169" s="17">
        <v>45308</v>
      </c>
      <c r="C169" s="18">
        <v>189</v>
      </c>
      <c r="D169" s="18">
        <v>152</v>
      </c>
      <c r="E169" s="18">
        <v>37</v>
      </c>
      <c r="F169" s="18">
        <v>0</v>
      </c>
      <c r="G169" s="18">
        <v>0</v>
      </c>
      <c r="H169" s="18">
        <v>107</v>
      </c>
      <c r="I169" s="18">
        <v>82</v>
      </c>
      <c r="J169" s="19">
        <f t="shared" si="4"/>
        <v>0.80423280423280419</v>
      </c>
      <c r="K169" s="19">
        <f t="shared" si="5"/>
        <v>0.19576719576719576</v>
      </c>
      <c r="L169" s="20">
        <f>ReporteDiario[[#This Row],[Población]]-(VLOOKUP(ReporteDiario[[#This Row],[CJDR]],albergue[],2,FALSE))</f>
        <v>79</v>
      </c>
      <c r="M169" s="21">
        <f>ReporteDiario[[#This Row],[Población]]/VLOOKUP(ReporteDiario[[#This Row],[CJDR]],albergue[],2,FALSE)</f>
        <v>1.7181818181818183</v>
      </c>
    </row>
    <row r="170" spans="1:13" x14ac:dyDescent="0.25">
      <c r="A170" s="16" t="s">
        <v>18</v>
      </c>
      <c r="B170" s="17">
        <v>45308</v>
      </c>
      <c r="C170" s="18">
        <v>143</v>
      </c>
      <c r="D170" s="18">
        <v>131</v>
      </c>
      <c r="E170" s="18">
        <v>12</v>
      </c>
      <c r="F170" s="18">
        <v>0</v>
      </c>
      <c r="G170" s="18">
        <v>0</v>
      </c>
      <c r="H170" s="18">
        <v>65</v>
      </c>
      <c r="I170" s="18">
        <v>78</v>
      </c>
      <c r="J170" s="19">
        <f t="shared" si="4"/>
        <v>0.91608391608391604</v>
      </c>
      <c r="K170" s="19">
        <f t="shared" si="5"/>
        <v>8.3916083916083919E-2</v>
      </c>
      <c r="L170" s="20">
        <f>ReporteDiario[[#This Row],[Población]]-(VLOOKUP(ReporteDiario[[#This Row],[CJDR]],albergue[],2,FALSE))</f>
        <v>47</v>
      </c>
      <c r="M170" s="21">
        <f>ReporteDiario[[#This Row],[Población]]/VLOOKUP(ReporteDiario[[#This Row],[CJDR]],albergue[],2,FALSE)</f>
        <v>1.4895833333333333</v>
      </c>
    </row>
    <row r="171" spans="1:13" x14ac:dyDescent="0.25">
      <c r="A171" s="16" t="s">
        <v>19</v>
      </c>
      <c r="B171" s="17">
        <v>45308</v>
      </c>
      <c r="C171" s="18">
        <v>105</v>
      </c>
      <c r="D171" s="18">
        <v>87</v>
      </c>
      <c r="E171" s="18">
        <v>18</v>
      </c>
      <c r="F171" s="18">
        <v>0</v>
      </c>
      <c r="G171" s="18">
        <v>0</v>
      </c>
      <c r="H171" s="18">
        <v>67</v>
      </c>
      <c r="I171" s="18">
        <v>38</v>
      </c>
      <c r="J171" s="19">
        <f t="shared" si="4"/>
        <v>0.82857142857142863</v>
      </c>
      <c r="K171" s="19">
        <f t="shared" si="5"/>
        <v>0.17142857142857143</v>
      </c>
      <c r="L171" s="20">
        <f>ReporteDiario[[#This Row],[Población]]-(VLOOKUP(ReporteDiario[[#This Row],[CJDR]],albergue[],2,FALSE))</f>
        <v>13</v>
      </c>
      <c r="M171" s="21">
        <f>ReporteDiario[[#This Row],[Población]]/VLOOKUP(ReporteDiario[[#This Row],[CJDR]],albergue[],2,FALSE)</f>
        <v>1.1413043478260869</v>
      </c>
    </row>
    <row r="172" spans="1:13" x14ac:dyDescent="0.25">
      <c r="A172" s="16" t="s">
        <v>10</v>
      </c>
      <c r="B172" s="17">
        <v>45309</v>
      </c>
      <c r="C172" s="18">
        <v>591</v>
      </c>
      <c r="D172" s="18">
        <v>506</v>
      </c>
      <c r="E172" s="18">
        <v>0.85</v>
      </c>
      <c r="F172" s="18">
        <v>0</v>
      </c>
      <c r="G172" s="18">
        <v>0</v>
      </c>
      <c r="H172" s="18">
        <v>337</v>
      </c>
      <c r="I172" s="18">
        <v>254</v>
      </c>
      <c r="J172" s="19">
        <f t="shared" si="4"/>
        <v>0.85617597292724201</v>
      </c>
      <c r="K172" s="19">
        <f t="shared" si="5"/>
        <v>1.4382402707275802E-3</v>
      </c>
      <c r="L172" s="20">
        <f>ReporteDiario[[#This Row],[Población]]-(VLOOKUP(ReporteDiario[[#This Row],[CJDR]],albergue[],2,FALSE))</f>
        <v>31</v>
      </c>
      <c r="M172" s="21">
        <f>ReporteDiario[[#This Row],[Población]]/VLOOKUP(ReporteDiario[[#This Row],[CJDR]],albergue[],2,FALSE)</f>
        <v>1.0553571428571429</v>
      </c>
    </row>
    <row r="173" spans="1:13" x14ac:dyDescent="0.25">
      <c r="A173" s="16" t="s">
        <v>11</v>
      </c>
      <c r="B173" s="17">
        <v>45309</v>
      </c>
      <c r="C173" s="18">
        <v>107</v>
      </c>
      <c r="D173" s="18">
        <v>107</v>
      </c>
      <c r="E173" s="18">
        <v>0</v>
      </c>
      <c r="F173" s="18">
        <v>1</v>
      </c>
      <c r="G173" s="18">
        <v>0</v>
      </c>
      <c r="H173" s="18">
        <v>107</v>
      </c>
      <c r="I173" s="18">
        <v>0</v>
      </c>
      <c r="J173" s="19">
        <f t="shared" si="4"/>
        <v>1</v>
      </c>
      <c r="K173" s="19">
        <f t="shared" si="5"/>
        <v>0</v>
      </c>
      <c r="L173" s="22">
        <f>ReporteDiario[[#This Row],[Población]]-(VLOOKUP(ReporteDiario[[#This Row],[CJDR]],albergue[],2,FALSE))</f>
        <v>-85</v>
      </c>
      <c r="M173" s="23">
        <f>ReporteDiario[[#This Row],[Población]]/VLOOKUP(ReporteDiario[[#This Row],[CJDR]],albergue[],2,FALSE)</f>
        <v>0.55729166666666663</v>
      </c>
    </row>
    <row r="174" spans="1:13" x14ac:dyDescent="0.25">
      <c r="A174" s="16" t="s">
        <v>12</v>
      </c>
      <c r="B174" s="17">
        <v>45309</v>
      </c>
      <c r="C174" s="18">
        <v>83</v>
      </c>
      <c r="D174" s="18">
        <v>69</v>
      </c>
      <c r="E174" s="18">
        <v>14</v>
      </c>
      <c r="F174" s="18">
        <v>0</v>
      </c>
      <c r="G174" s="18">
        <v>0</v>
      </c>
      <c r="H174" s="18">
        <v>39</v>
      </c>
      <c r="I174" s="18">
        <v>44</v>
      </c>
      <c r="J174" s="19">
        <f t="shared" si="4"/>
        <v>0.83132530120481929</v>
      </c>
      <c r="K174" s="19">
        <f t="shared" si="5"/>
        <v>0.16867469879518071</v>
      </c>
      <c r="L174" s="22">
        <f>ReporteDiario[[#This Row],[Población]]-(VLOOKUP(ReporteDiario[[#This Row],[CJDR]],albergue[],2,FALSE))</f>
        <v>-5</v>
      </c>
      <c r="M174" s="23">
        <f>ReporteDiario[[#This Row],[Población]]/VLOOKUP(ReporteDiario[[#This Row],[CJDR]],albergue[],2,FALSE)</f>
        <v>0.94318181818181823</v>
      </c>
    </row>
    <row r="175" spans="1:13" x14ac:dyDescent="0.25">
      <c r="A175" s="16" t="s">
        <v>13</v>
      </c>
      <c r="B175" s="17">
        <v>45309</v>
      </c>
      <c r="C175" s="18">
        <v>121</v>
      </c>
      <c r="D175" s="18">
        <v>98</v>
      </c>
      <c r="E175" s="18">
        <v>23</v>
      </c>
      <c r="F175" s="18">
        <v>0</v>
      </c>
      <c r="G175" s="18">
        <v>0</v>
      </c>
      <c r="H175" s="18">
        <v>69</v>
      </c>
      <c r="I175" s="18">
        <v>52</v>
      </c>
      <c r="J175" s="19">
        <f t="shared" si="4"/>
        <v>0.80991735537190079</v>
      </c>
      <c r="K175" s="19">
        <f t="shared" si="5"/>
        <v>0.19008264462809918</v>
      </c>
      <c r="L175" s="20">
        <f>ReporteDiario[[#This Row],[Población]]-(VLOOKUP(ReporteDiario[[#This Row],[CJDR]],albergue[],2,FALSE))</f>
        <v>-64</v>
      </c>
      <c r="M175" s="21">
        <f>ReporteDiario[[#This Row],[Población]]/VLOOKUP(ReporteDiario[[#This Row],[CJDR]],albergue[],2,FALSE)</f>
        <v>0.65405405405405403</v>
      </c>
    </row>
    <row r="176" spans="1:13" x14ac:dyDescent="0.25">
      <c r="A176" s="16" t="s">
        <v>14</v>
      </c>
      <c r="B176" s="17">
        <v>45309</v>
      </c>
      <c r="C176" s="18">
        <v>158</v>
      </c>
      <c r="D176" s="18">
        <v>139</v>
      </c>
      <c r="E176" s="18">
        <v>19</v>
      </c>
      <c r="F176" s="18">
        <v>0</v>
      </c>
      <c r="G176" s="18">
        <v>0</v>
      </c>
      <c r="H176" s="18">
        <v>94</v>
      </c>
      <c r="I176" s="18">
        <v>64</v>
      </c>
      <c r="J176" s="19">
        <f t="shared" si="4"/>
        <v>0.879746835443038</v>
      </c>
      <c r="K176" s="19">
        <f t="shared" si="5"/>
        <v>0.12025316455696203</v>
      </c>
      <c r="L176" s="20">
        <f>ReporteDiario[[#This Row],[Población]]-(VLOOKUP(ReporteDiario[[#This Row],[CJDR]],albergue[],2,FALSE))</f>
        <v>32</v>
      </c>
      <c r="M176" s="21">
        <f>ReporteDiario[[#This Row],[Población]]/VLOOKUP(ReporteDiario[[#This Row],[CJDR]],albergue[],2,FALSE)</f>
        <v>1.253968253968254</v>
      </c>
    </row>
    <row r="177" spans="1:13" x14ac:dyDescent="0.25">
      <c r="A177" s="16" t="s">
        <v>15</v>
      </c>
      <c r="B177" s="17">
        <v>45309</v>
      </c>
      <c r="C177" s="18">
        <v>150</v>
      </c>
      <c r="D177" s="18">
        <v>91</v>
      </c>
      <c r="E177" s="18">
        <v>59</v>
      </c>
      <c r="F177" s="18">
        <v>1</v>
      </c>
      <c r="G177" s="18">
        <v>0</v>
      </c>
      <c r="H177" s="18">
        <v>70</v>
      </c>
      <c r="I177" s="18">
        <v>80</v>
      </c>
      <c r="J177" s="19">
        <f t="shared" si="4"/>
        <v>0.60666666666666669</v>
      </c>
      <c r="K177" s="19">
        <f t="shared" si="5"/>
        <v>0.39333333333333331</v>
      </c>
      <c r="L177" s="20">
        <f>ReporteDiario[[#This Row],[Población]]-(VLOOKUP(ReporteDiario[[#This Row],[CJDR]],albergue[],2,FALSE))</f>
        <v>44</v>
      </c>
      <c r="M177" s="21">
        <f>ReporteDiario[[#This Row],[Población]]/VLOOKUP(ReporteDiario[[#This Row],[CJDR]],albergue[],2,FALSE)</f>
        <v>1.4150943396226414</v>
      </c>
    </row>
    <row r="178" spans="1:13" x14ac:dyDescent="0.25">
      <c r="A178" s="16" t="s">
        <v>16</v>
      </c>
      <c r="B178" s="17">
        <v>45309</v>
      </c>
      <c r="C178" s="18">
        <v>174</v>
      </c>
      <c r="D178" s="18">
        <v>150</v>
      </c>
      <c r="E178" s="18">
        <v>24</v>
      </c>
      <c r="F178" s="18">
        <v>0</v>
      </c>
      <c r="G178" s="18">
        <v>1</v>
      </c>
      <c r="H178" s="18">
        <v>31</v>
      </c>
      <c r="I178" s="18">
        <v>143</v>
      </c>
      <c r="J178" s="19">
        <f t="shared" si="4"/>
        <v>0.86206896551724133</v>
      </c>
      <c r="K178" s="19">
        <f t="shared" si="5"/>
        <v>0.13793103448275862</v>
      </c>
      <c r="L178" s="20">
        <f>ReporteDiario[[#This Row],[Población]]-(VLOOKUP(ReporteDiario[[#This Row],[CJDR]],albergue[],2,FALSE))</f>
        <v>64</v>
      </c>
      <c r="M178" s="21">
        <f>ReporteDiario[[#This Row],[Población]]/VLOOKUP(ReporteDiario[[#This Row],[CJDR]],albergue[],2,FALSE)</f>
        <v>1.5818181818181818</v>
      </c>
    </row>
    <row r="179" spans="1:13" x14ac:dyDescent="0.25">
      <c r="A179" s="16" t="s">
        <v>17</v>
      </c>
      <c r="B179" s="17">
        <v>45309</v>
      </c>
      <c r="C179" s="18">
        <v>189</v>
      </c>
      <c r="D179" s="18">
        <v>152</v>
      </c>
      <c r="E179" s="18">
        <v>37</v>
      </c>
      <c r="F179" s="18">
        <v>0</v>
      </c>
      <c r="G179" s="18">
        <v>0</v>
      </c>
      <c r="H179" s="18">
        <v>107</v>
      </c>
      <c r="I179" s="18">
        <v>82</v>
      </c>
      <c r="J179" s="19">
        <f t="shared" si="4"/>
        <v>0.80423280423280419</v>
      </c>
      <c r="K179" s="19">
        <f t="shared" si="5"/>
        <v>0.19576719576719576</v>
      </c>
      <c r="L179" s="20">
        <f>ReporteDiario[[#This Row],[Población]]-(VLOOKUP(ReporteDiario[[#This Row],[CJDR]],albergue[],2,FALSE))</f>
        <v>79</v>
      </c>
      <c r="M179" s="21">
        <f>ReporteDiario[[#This Row],[Población]]/VLOOKUP(ReporteDiario[[#This Row],[CJDR]],albergue[],2,FALSE)</f>
        <v>1.7181818181818183</v>
      </c>
    </row>
    <row r="180" spans="1:13" x14ac:dyDescent="0.25">
      <c r="A180" s="16" t="s">
        <v>18</v>
      </c>
      <c r="B180" s="17">
        <v>45309</v>
      </c>
      <c r="C180" s="18">
        <v>143</v>
      </c>
      <c r="D180" s="18">
        <v>131</v>
      </c>
      <c r="E180" s="18">
        <v>12</v>
      </c>
      <c r="F180" s="18">
        <v>0</v>
      </c>
      <c r="G180" s="18">
        <v>0</v>
      </c>
      <c r="H180" s="18">
        <v>65</v>
      </c>
      <c r="I180" s="18">
        <v>78</v>
      </c>
      <c r="J180" s="19">
        <f t="shared" si="4"/>
        <v>0.91608391608391604</v>
      </c>
      <c r="K180" s="19">
        <f t="shared" si="5"/>
        <v>8.3916083916083919E-2</v>
      </c>
      <c r="L180" s="20">
        <f>ReporteDiario[[#This Row],[Población]]-(VLOOKUP(ReporteDiario[[#This Row],[CJDR]],albergue[],2,FALSE))</f>
        <v>47</v>
      </c>
      <c r="M180" s="21">
        <f>ReporteDiario[[#This Row],[Población]]/VLOOKUP(ReporteDiario[[#This Row],[CJDR]],albergue[],2,FALSE)</f>
        <v>1.4895833333333333</v>
      </c>
    </row>
    <row r="181" spans="1:13" x14ac:dyDescent="0.25">
      <c r="A181" s="16" t="s">
        <v>19</v>
      </c>
      <c r="B181" s="17">
        <v>45309</v>
      </c>
      <c r="C181" s="18">
        <v>105</v>
      </c>
      <c r="D181" s="18">
        <v>87</v>
      </c>
      <c r="E181" s="18">
        <v>18</v>
      </c>
      <c r="F181" s="18">
        <v>0</v>
      </c>
      <c r="G181" s="18">
        <v>0</v>
      </c>
      <c r="H181" s="18">
        <v>67</v>
      </c>
      <c r="I181" s="18">
        <v>38</v>
      </c>
      <c r="J181" s="19">
        <f t="shared" si="4"/>
        <v>0.82857142857142863</v>
      </c>
      <c r="K181" s="19">
        <f t="shared" si="5"/>
        <v>0.17142857142857143</v>
      </c>
      <c r="L181" s="20">
        <f>ReporteDiario[[#This Row],[Población]]-(VLOOKUP(ReporteDiario[[#This Row],[CJDR]],albergue[],2,FALSE))</f>
        <v>13</v>
      </c>
      <c r="M181" s="21">
        <f>ReporteDiario[[#This Row],[Población]]/VLOOKUP(ReporteDiario[[#This Row],[CJDR]],albergue[],2,FALSE)</f>
        <v>1.1413043478260869</v>
      </c>
    </row>
    <row r="182" spans="1:13" x14ac:dyDescent="0.25">
      <c r="A182" s="16" t="s">
        <v>10</v>
      </c>
      <c r="B182" s="17">
        <v>45310</v>
      </c>
      <c r="C182" s="18">
        <v>591</v>
      </c>
      <c r="D182" s="18">
        <v>506</v>
      </c>
      <c r="E182" s="18">
        <v>85</v>
      </c>
      <c r="F182" s="18">
        <v>1</v>
      </c>
      <c r="G182" s="18">
        <v>1</v>
      </c>
      <c r="H182" s="18">
        <v>336</v>
      </c>
      <c r="I182" s="18">
        <v>255</v>
      </c>
      <c r="J182" s="19">
        <f t="shared" si="4"/>
        <v>0.85617597292724201</v>
      </c>
      <c r="K182" s="19">
        <f t="shared" si="5"/>
        <v>0.14382402707275804</v>
      </c>
      <c r="L182" s="20">
        <f>ReporteDiario[[#This Row],[Población]]-(VLOOKUP(ReporteDiario[[#This Row],[CJDR]],albergue[],2,FALSE))</f>
        <v>31</v>
      </c>
      <c r="M182" s="21">
        <f>ReporteDiario[[#This Row],[Población]]/VLOOKUP(ReporteDiario[[#This Row],[CJDR]],albergue[],2,FALSE)</f>
        <v>1.0553571428571429</v>
      </c>
    </row>
    <row r="183" spans="1:13" x14ac:dyDescent="0.25">
      <c r="A183" s="16" t="s">
        <v>11</v>
      </c>
      <c r="B183" s="17">
        <v>45310</v>
      </c>
      <c r="C183" s="18">
        <v>107</v>
      </c>
      <c r="D183" s="18">
        <v>107</v>
      </c>
      <c r="E183" s="18">
        <v>0</v>
      </c>
      <c r="F183" s="18">
        <v>0</v>
      </c>
      <c r="G183" s="18">
        <v>0</v>
      </c>
      <c r="H183" s="18">
        <v>107</v>
      </c>
      <c r="I183" s="18">
        <v>0</v>
      </c>
      <c r="J183" s="19">
        <f t="shared" si="4"/>
        <v>1</v>
      </c>
      <c r="K183" s="19">
        <f t="shared" si="5"/>
        <v>0</v>
      </c>
      <c r="L183" s="22">
        <f>ReporteDiario[[#This Row],[Población]]-(VLOOKUP(ReporteDiario[[#This Row],[CJDR]],albergue[],2,FALSE))</f>
        <v>-85</v>
      </c>
      <c r="M183" s="23">
        <f>ReporteDiario[[#This Row],[Población]]/VLOOKUP(ReporteDiario[[#This Row],[CJDR]],albergue[],2,FALSE)</f>
        <v>0.55729166666666663</v>
      </c>
    </row>
    <row r="184" spans="1:13" x14ac:dyDescent="0.25">
      <c r="A184" s="16" t="s">
        <v>12</v>
      </c>
      <c r="B184" s="17">
        <v>45310</v>
      </c>
      <c r="C184" s="18">
        <v>83</v>
      </c>
      <c r="D184" s="18">
        <v>69</v>
      </c>
      <c r="E184" s="18">
        <v>14</v>
      </c>
      <c r="F184" s="18">
        <v>0</v>
      </c>
      <c r="G184" s="18">
        <v>0</v>
      </c>
      <c r="H184" s="18">
        <v>39</v>
      </c>
      <c r="I184" s="18">
        <v>44</v>
      </c>
      <c r="J184" s="19">
        <f t="shared" si="4"/>
        <v>0.83132530120481929</v>
      </c>
      <c r="K184" s="19">
        <f t="shared" si="5"/>
        <v>0.16867469879518071</v>
      </c>
      <c r="L184" s="22">
        <f>ReporteDiario[[#This Row],[Población]]-(VLOOKUP(ReporteDiario[[#This Row],[CJDR]],albergue[],2,FALSE))</f>
        <v>-5</v>
      </c>
      <c r="M184" s="23">
        <f>ReporteDiario[[#This Row],[Población]]/VLOOKUP(ReporteDiario[[#This Row],[CJDR]],albergue[],2,FALSE)</f>
        <v>0.94318181818181823</v>
      </c>
    </row>
    <row r="185" spans="1:13" x14ac:dyDescent="0.25">
      <c r="A185" s="16" t="s">
        <v>13</v>
      </c>
      <c r="B185" s="17">
        <v>45310</v>
      </c>
      <c r="C185" s="18">
        <v>121</v>
      </c>
      <c r="D185" s="18">
        <v>99</v>
      </c>
      <c r="E185" s="18">
        <v>22</v>
      </c>
      <c r="F185" s="18">
        <v>0</v>
      </c>
      <c r="G185" s="18">
        <v>0</v>
      </c>
      <c r="H185" s="18">
        <v>69</v>
      </c>
      <c r="I185" s="18">
        <v>52</v>
      </c>
      <c r="J185" s="19">
        <f t="shared" si="4"/>
        <v>0.81818181818181823</v>
      </c>
      <c r="K185" s="19">
        <f t="shared" si="5"/>
        <v>0.18181818181818182</v>
      </c>
      <c r="L185" s="20">
        <f>ReporteDiario[[#This Row],[Población]]-(VLOOKUP(ReporteDiario[[#This Row],[CJDR]],albergue[],2,FALSE))</f>
        <v>-64</v>
      </c>
      <c r="M185" s="21">
        <f>ReporteDiario[[#This Row],[Población]]/VLOOKUP(ReporteDiario[[#This Row],[CJDR]],albergue[],2,FALSE)</f>
        <v>0.65405405405405403</v>
      </c>
    </row>
    <row r="186" spans="1:13" x14ac:dyDescent="0.25">
      <c r="A186" s="16" t="s">
        <v>14</v>
      </c>
      <c r="B186" s="17">
        <v>45310</v>
      </c>
      <c r="C186" s="18">
        <v>158</v>
      </c>
      <c r="D186" s="18">
        <v>138</v>
      </c>
      <c r="E186" s="18">
        <v>20</v>
      </c>
      <c r="F186" s="18">
        <v>0</v>
      </c>
      <c r="G186" s="18">
        <v>0</v>
      </c>
      <c r="H186" s="18">
        <v>94</v>
      </c>
      <c r="I186" s="18">
        <v>64</v>
      </c>
      <c r="J186" s="19">
        <f t="shared" si="4"/>
        <v>0.87341772151898733</v>
      </c>
      <c r="K186" s="19">
        <f t="shared" si="5"/>
        <v>0.12658227848101267</v>
      </c>
      <c r="L186" s="20">
        <f>ReporteDiario[[#This Row],[Población]]-(VLOOKUP(ReporteDiario[[#This Row],[CJDR]],albergue[],2,FALSE))</f>
        <v>32</v>
      </c>
      <c r="M186" s="21">
        <f>ReporteDiario[[#This Row],[Población]]/VLOOKUP(ReporteDiario[[#This Row],[CJDR]],albergue[],2,FALSE)</f>
        <v>1.253968253968254</v>
      </c>
    </row>
    <row r="187" spans="1:13" x14ac:dyDescent="0.25">
      <c r="A187" s="16" t="s">
        <v>15</v>
      </c>
      <c r="B187" s="17">
        <v>45310</v>
      </c>
      <c r="C187" s="18">
        <v>150</v>
      </c>
      <c r="D187" s="18">
        <v>91</v>
      </c>
      <c r="E187" s="18">
        <v>59</v>
      </c>
      <c r="F187" s="18">
        <v>0</v>
      </c>
      <c r="G187" s="18">
        <v>0</v>
      </c>
      <c r="H187" s="18">
        <v>70</v>
      </c>
      <c r="I187" s="18">
        <v>80</v>
      </c>
      <c r="J187" s="19">
        <f t="shared" si="4"/>
        <v>0.60666666666666669</v>
      </c>
      <c r="K187" s="19">
        <f t="shared" si="5"/>
        <v>0.39333333333333331</v>
      </c>
      <c r="L187" s="20">
        <f>ReporteDiario[[#This Row],[Población]]-(VLOOKUP(ReporteDiario[[#This Row],[CJDR]],albergue[],2,FALSE))</f>
        <v>44</v>
      </c>
      <c r="M187" s="21">
        <f>ReporteDiario[[#This Row],[Población]]/VLOOKUP(ReporteDiario[[#This Row],[CJDR]],albergue[],2,FALSE)</f>
        <v>1.4150943396226414</v>
      </c>
    </row>
    <row r="188" spans="1:13" x14ac:dyDescent="0.25">
      <c r="A188" s="16" t="s">
        <v>16</v>
      </c>
      <c r="B188" s="17">
        <v>45310</v>
      </c>
      <c r="C188" s="18">
        <v>174</v>
      </c>
      <c r="D188" s="18">
        <v>150</v>
      </c>
      <c r="E188" s="18">
        <v>24</v>
      </c>
      <c r="F188" s="18">
        <v>0</v>
      </c>
      <c r="G188" s="18">
        <v>0</v>
      </c>
      <c r="H188" s="18">
        <v>31</v>
      </c>
      <c r="I188" s="18">
        <v>143</v>
      </c>
      <c r="J188" s="19">
        <f t="shared" si="4"/>
        <v>0.86206896551724133</v>
      </c>
      <c r="K188" s="19">
        <f t="shared" si="5"/>
        <v>0.13793103448275862</v>
      </c>
      <c r="L188" s="20">
        <f>ReporteDiario[[#This Row],[Población]]-(VLOOKUP(ReporteDiario[[#This Row],[CJDR]],albergue[],2,FALSE))</f>
        <v>64</v>
      </c>
      <c r="M188" s="21">
        <f>ReporteDiario[[#This Row],[Población]]/VLOOKUP(ReporteDiario[[#This Row],[CJDR]],albergue[],2,FALSE)</f>
        <v>1.5818181818181818</v>
      </c>
    </row>
    <row r="189" spans="1:13" x14ac:dyDescent="0.25">
      <c r="A189" s="16" t="s">
        <v>17</v>
      </c>
      <c r="B189" s="17">
        <v>45310</v>
      </c>
      <c r="C189" s="18">
        <v>189</v>
      </c>
      <c r="D189" s="18">
        <v>153</v>
      </c>
      <c r="E189" s="18">
        <v>36</v>
      </c>
      <c r="F189" s="18">
        <v>0</v>
      </c>
      <c r="G189" s="18">
        <v>0</v>
      </c>
      <c r="H189" s="18">
        <v>108</v>
      </c>
      <c r="I189" s="18">
        <v>81</v>
      </c>
      <c r="J189" s="19">
        <f t="shared" si="4"/>
        <v>0.80952380952380953</v>
      </c>
      <c r="K189" s="19">
        <f t="shared" si="5"/>
        <v>0.19047619047619047</v>
      </c>
      <c r="L189" s="20">
        <f>ReporteDiario[[#This Row],[Población]]-(VLOOKUP(ReporteDiario[[#This Row],[CJDR]],albergue[],2,FALSE))</f>
        <v>79</v>
      </c>
      <c r="M189" s="21">
        <f>ReporteDiario[[#This Row],[Población]]/VLOOKUP(ReporteDiario[[#This Row],[CJDR]],albergue[],2,FALSE)</f>
        <v>1.7181818181818183</v>
      </c>
    </row>
    <row r="190" spans="1:13" x14ac:dyDescent="0.25">
      <c r="A190" s="16" t="s">
        <v>18</v>
      </c>
      <c r="B190" s="17">
        <v>45310</v>
      </c>
      <c r="C190" s="18">
        <v>143</v>
      </c>
      <c r="D190" s="18">
        <v>131</v>
      </c>
      <c r="E190" s="18">
        <v>12</v>
      </c>
      <c r="F190" s="18">
        <v>0</v>
      </c>
      <c r="G190" s="18">
        <v>0</v>
      </c>
      <c r="H190" s="18">
        <v>65</v>
      </c>
      <c r="I190" s="18">
        <v>78</v>
      </c>
      <c r="J190" s="19">
        <f t="shared" si="4"/>
        <v>0.91608391608391604</v>
      </c>
      <c r="K190" s="19">
        <f t="shared" si="5"/>
        <v>8.3916083916083919E-2</v>
      </c>
      <c r="L190" s="20">
        <f>ReporteDiario[[#This Row],[Población]]-(VLOOKUP(ReporteDiario[[#This Row],[CJDR]],albergue[],2,FALSE))</f>
        <v>47</v>
      </c>
      <c r="M190" s="21">
        <f>ReporteDiario[[#This Row],[Población]]/VLOOKUP(ReporteDiario[[#This Row],[CJDR]],albergue[],2,FALSE)</f>
        <v>1.4895833333333333</v>
      </c>
    </row>
    <row r="191" spans="1:13" x14ac:dyDescent="0.25">
      <c r="A191" s="16" t="s">
        <v>19</v>
      </c>
      <c r="B191" s="17">
        <v>45310</v>
      </c>
      <c r="C191" s="18">
        <v>105</v>
      </c>
      <c r="D191" s="18">
        <v>87</v>
      </c>
      <c r="E191" s="18">
        <v>18</v>
      </c>
      <c r="F191" s="18">
        <v>0</v>
      </c>
      <c r="G191" s="18">
        <v>0</v>
      </c>
      <c r="H191" s="18">
        <v>67</v>
      </c>
      <c r="I191" s="18">
        <v>38</v>
      </c>
      <c r="J191" s="19">
        <f t="shared" si="4"/>
        <v>0.82857142857142863</v>
      </c>
      <c r="K191" s="19">
        <f t="shared" si="5"/>
        <v>0.17142857142857143</v>
      </c>
      <c r="L191" s="20">
        <f>ReporteDiario[[#This Row],[Población]]-(VLOOKUP(ReporteDiario[[#This Row],[CJDR]],albergue[],2,FALSE))</f>
        <v>13</v>
      </c>
      <c r="M191" s="21">
        <f>ReporteDiario[[#This Row],[Población]]/VLOOKUP(ReporteDiario[[#This Row],[CJDR]],albergue[],2,FALSE)</f>
        <v>1.1413043478260869</v>
      </c>
    </row>
    <row r="192" spans="1:13" x14ac:dyDescent="0.25">
      <c r="A192" s="16" t="s">
        <v>10</v>
      </c>
      <c r="B192" s="17">
        <v>45311</v>
      </c>
      <c r="C192" s="18">
        <v>592</v>
      </c>
      <c r="D192" s="18">
        <v>506</v>
      </c>
      <c r="E192" s="18">
        <v>86</v>
      </c>
      <c r="F192" s="18">
        <v>0</v>
      </c>
      <c r="G192" s="18">
        <v>1</v>
      </c>
      <c r="H192" s="18">
        <v>337</v>
      </c>
      <c r="I192" s="18">
        <v>255</v>
      </c>
      <c r="J192" s="19">
        <f t="shared" si="4"/>
        <v>0.85472972972972971</v>
      </c>
      <c r="K192" s="19">
        <f t="shared" si="5"/>
        <v>0.14527027027027026</v>
      </c>
      <c r="L192" s="20">
        <f>ReporteDiario[[#This Row],[Población]]-(VLOOKUP(ReporteDiario[[#This Row],[CJDR]],albergue[],2,FALSE))</f>
        <v>32</v>
      </c>
      <c r="M192" s="21">
        <f>ReporteDiario[[#This Row],[Población]]/VLOOKUP(ReporteDiario[[#This Row],[CJDR]],albergue[],2,FALSE)</f>
        <v>1.0571428571428572</v>
      </c>
    </row>
    <row r="193" spans="1:13" x14ac:dyDescent="0.25">
      <c r="A193" s="16" t="s">
        <v>11</v>
      </c>
      <c r="B193" s="17">
        <v>45311</v>
      </c>
      <c r="C193" s="18">
        <v>107</v>
      </c>
      <c r="D193" s="18">
        <v>107</v>
      </c>
      <c r="E193" s="18">
        <v>0</v>
      </c>
      <c r="F193" s="18">
        <v>0</v>
      </c>
      <c r="G193" s="18">
        <v>0</v>
      </c>
      <c r="H193" s="18">
        <v>107</v>
      </c>
      <c r="I193" s="18">
        <v>0</v>
      </c>
      <c r="J193" s="19">
        <f t="shared" si="4"/>
        <v>1</v>
      </c>
      <c r="K193" s="19">
        <f t="shared" si="5"/>
        <v>0</v>
      </c>
      <c r="L193" s="22">
        <f>ReporteDiario[[#This Row],[Población]]-(VLOOKUP(ReporteDiario[[#This Row],[CJDR]],albergue[],2,FALSE))</f>
        <v>-85</v>
      </c>
      <c r="M193" s="23">
        <f>ReporteDiario[[#This Row],[Población]]/VLOOKUP(ReporteDiario[[#This Row],[CJDR]],albergue[],2,FALSE)</f>
        <v>0.55729166666666663</v>
      </c>
    </row>
    <row r="194" spans="1:13" x14ac:dyDescent="0.25">
      <c r="A194" s="16" t="s">
        <v>12</v>
      </c>
      <c r="B194" s="17">
        <v>45311</v>
      </c>
      <c r="C194" s="18">
        <v>82</v>
      </c>
      <c r="D194" s="18">
        <v>68</v>
      </c>
      <c r="E194" s="18">
        <v>14</v>
      </c>
      <c r="F194" s="18">
        <v>1</v>
      </c>
      <c r="G194" s="18">
        <v>0</v>
      </c>
      <c r="H194" s="18">
        <v>39</v>
      </c>
      <c r="I194" s="18">
        <v>43</v>
      </c>
      <c r="J194" s="19">
        <f t="shared" si="4"/>
        <v>0.82926829268292679</v>
      </c>
      <c r="K194" s="19">
        <f t="shared" si="5"/>
        <v>0.17073170731707318</v>
      </c>
      <c r="L194" s="22">
        <f>ReporteDiario[[#This Row],[Población]]-(VLOOKUP(ReporteDiario[[#This Row],[CJDR]],albergue[],2,FALSE))</f>
        <v>-6</v>
      </c>
      <c r="M194" s="23">
        <f>ReporteDiario[[#This Row],[Población]]/VLOOKUP(ReporteDiario[[#This Row],[CJDR]],albergue[],2,FALSE)</f>
        <v>0.93181818181818177</v>
      </c>
    </row>
    <row r="195" spans="1:13" x14ac:dyDescent="0.25">
      <c r="A195" s="16" t="s">
        <v>13</v>
      </c>
      <c r="B195" s="17">
        <v>45311</v>
      </c>
      <c r="C195" s="18">
        <v>122</v>
      </c>
      <c r="D195" s="18">
        <v>99</v>
      </c>
      <c r="E195" s="18">
        <v>23</v>
      </c>
      <c r="F195" s="18">
        <v>0</v>
      </c>
      <c r="G195" s="18">
        <v>1</v>
      </c>
      <c r="H195" s="18">
        <v>69</v>
      </c>
      <c r="I195" s="18">
        <v>53</v>
      </c>
      <c r="J195" s="19">
        <f t="shared" ref="J195:J258" si="6">D195/C195</f>
        <v>0.81147540983606559</v>
      </c>
      <c r="K195" s="19">
        <f t="shared" ref="K195:K258" si="7">E195/C195</f>
        <v>0.18852459016393441</v>
      </c>
      <c r="L195" s="20">
        <f>ReporteDiario[[#This Row],[Población]]-(VLOOKUP(ReporteDiario[[#This Row],[CJDR]],albergue[],2,FALSE))</f>
        <v>-63</v>
      </c>
      <c r="M195" s="21">
        <f>ReporteDiario[[#This Row],[Población]]/VLOOKUP(ReporteDiario[[#This Row],[CJDR]],albergue[],2,FALSE)</f>
        <v>0.6594594594594595</v>
      </c>
    </row>
    <row r="196" spans="1:13" x14ac:dyDescent="0.25">
      <c r="A196" s="16" t="s">
        <v>14</v>
      </c>
      <c r="B196" s="17">
        <v>45311</v>
      </c>
      <c r="C196" s="18">
        <v>158</v>
      </c>
      <c r="D196" s="18">
        <v>138</v>
      </c>
      <c r="E196" s="18">
        <v>20</v>
      </c>
      <c r="F196" s="18">
        <v>0</v>
      </c>
      <c r="G196" s="18">
        <v>0</v>
      </c>
      <c r="H196" s="18">
        <v>94</v>
      </c>
      <c r="I196" s="18">
        <v>64</v>
      </c>
      <c r="J196" s="19">
        <f t="shared" si="6"/>
        <v>0.87341772151898733</v>
      </c>
      <c r="K196" s="19">
        <f t="shared" si="7"/>
        <v>0.12658227848101267</v>
      </c>
      <c r="L196" s="20">
        <f>ReporteDiario[[#This Row],[Población]]-(VLOOKUP(ReporteDiario[[#This Row],[CJDR]],albergue[],2,FALSE))</f>
        <v>32</v>
      </c>
      <c r="M196" s="21">
        <f>ReporteDiario[[#This Row],[Población]]/VLOOKUP(ReporteDiario[[#This Row],[CJDR]],albergue[],2,FALSE)</f>
        <v>1.253968253968254</v>
      </c>
    </row>
    <row r="197" spans="1:13" x14ac:dyDescent="0.25">
      <c r="A197" s="16" t="s">
        <v>15</v>
      </c>
      <c r="B197" s="17">
        <v>45311</v>
      </c>
      <c r="C197" s="18">
        <v>151</v>
      </c>
      <c r="D197" s="18">
        <v>91</v>
      </c>
      <c r="E197" s="18">
        <v>60</v>
      </c>
      <c r="F197" s="18">
        <v>0</v>
      </c>
      <c r="G197" s="18">
        <v>1</v>
      </c>
      <c r="H197" s="18">
        <v>70</v>
      </c>
      <c r="I197" s="18">
        <v>81</v>
      </c>
      <c r="J197" s="19">
        <f t="shared" si="6"/>
        <v>0.60264900662251653</v>
      </c>
      <c r="K197" s="19">
        <f t="shared" si="7"/>
        <v>0.39735099337748342</v>
      </c>
      <c r="L197" s="20">
        <f>ReporteDiario[[#This Row],[Población]]-(VLOOKUP(ReporteDiario[[#This Row],[CJDR]],albergue[],2,FALSE))</f>
        <v>45</v>
      </c>
      <c r="M197" s="21">
        <f>ReporteDiario[[#This Row],[Población]]/VLOOKUP(ReporteDiario[[#This Row],[CJDR]],albergue[],2,FALSE)</f>
        <v>1.4245283018867925</v>
      </c>
    </row>
    <row r="198" spans="1:13" x14ac:dyDescent="0.25">
      <c r="A198" s="16" t="s">
        <v>16</v>
      </c>
      <c r="B198" s="17">
        <v>45311</v>
      </c>
      <c r="C198" s="18">
        <v>174</v>
      </c>
      <c r="D198" s="18">
        <v>150</v>
      </c>
      <c r="E198" s="18">
        <v>24</v>
      </c>
      <c r="F198" s="18">
        <v>0</v>
      </c>
      <c r="G198" s="18">
        <v>0</v>
      </c>
      <c r="H198" s="18">
        <v>31</v>
      </c>
      <c r="I198" s="18">
        <v>143</v>
      </c>
      <c r="J198" s="19">
        <f t="shared" si="6"/>
        <v>0.86206896551724133</v>
      </c>
      <c r="K198" s="19">
        <f t="shared" si="7"/>
        <v>0.13793103448275862</v>
      </c>
      <c r="L198" s="20">
        <f>ReporteDiario[[#This Row],[Población]]-(VLOOKUP(ReporteDiario[[#This Row],[CJDR]],albergue[],2,FALSE))</f>
        <v>64</v>
      </c>
      <c r="M198" s="21">
        <f>ReporteDiario[[#This Row],[Población]]/VLOOKUP(ReporteDiario[[#This Row],[CJDR]],albergue[],2,FALSE)</f>
        <v>1.5818181818181818</v>
      </c>
    </row>
    <row r="199" spans="1:13" x14ac:dyDescent="0.25">
      <c r="A199" s="16" t="s">
        <v>17</v>
      </c>
      <c r="B199" s="17">
        <v>45311</v>
      </c>
      <c r="C199" s="18">
        <v>189</v>
      </c>
      <c r="D199" s="18">
        <v>153</v>
      </c>
      <c r="E199" s="18">
        <v>36</v>
      </c>
      <c r="F199" s="18">
        <v>0</v>
      </c>
      <c r="G199" s="18">
        <v>0</v>
      </c>
      <c r="H199" s="18">
        <v>108</v>
      </c>
      <c r="I199" s="18">
        <v>81</v>
      </c>
      <c r="J199" s="19">
        <f t="shared" si="6"/>
        <v>0.80952380952380953</v>
      </c>
      <c r="K199" s="19">
        <f t="shared" si="7"/>
        <v>0.19047619047619047</v>
      </c>
      <c r="L199" s="20">
        <f>ReporteDiario[[#This Row],[Población]]-(VLOOKUP(ReporteDiario[[#This Row],[CJDR]],albergue[],2,FALSE))</f>
        <v>79</v>
      </c>
      <c r="M199" s="21">
        <f>ReporteDiario[[#This Row],[Población]]/VLOOKUP(ReporteDiario[[#This Row],[CJDR]],albergue[],2,FALSE)</f>
        <v>1.7181818181818183</v>
      </c>
    </row>
    <row r="200" spans="1:13" x14ac:dyDescent="0.25">
      <c r="A200" s="16" t="s">
        <v>18</v>
      </c>
      <c r="B200" s="17">
        <v>45311</v>
      </c>
      <c r="C200" s="18">
        <v>142</v>
      </c>
      <c r="D200" s="18">
        <v>131</v>
      </c>
      <c r="E200" s="18">
        <v>11</v>
      </c>
      <c r="F200" s="18">
        <v>1</v>
      </c>
      <c r="G200" s="18">
        <v>0</v>
      </c>
      <c r="H200" s="18">
        <v>64</v>
      </c>
      <c r="I200" s="18">
        <v>78</v>
      </c>
      <c r="J200" s="19">
        <f t="shared" si="6"/>
        <v>0.92253521126760563</v>
      </c>
      <c r="K200" s="19">
        <f t="shared" si="7"/>
        <v>7.746478873239436E-2</v>
      </c>
      <c r="L200" s="20">
        <f>ReporteDiario[[#This Row],[Población]]-(VLOOKUP(ReporteDiario[[#This Row],[CJDR]],albergue[],2,FALSE))</f>
        <v>46</v>
      </c>
      <c r="M200" s="21">
        <f>ReporteDiario[[#This Row],[Población]]/VLOOKUP(ReporteDiario[[#This Row],[CJDR]],albergue[],2,FALSE)</f>
        <v>1.4791666666666667</v>
      </c>
    </row>
    <row r="201" spans="1:13" x14ac:dyDescent="0.25">
      <c r="A201" s="16" t="s">
        <v>19</v>
      </c>
      <c r="B201" s="17">
        <v>45311</v>
      </c>
      <c r="C201" s="18">
        <v>105</v>
      </c>
      <c r="D201" s="18">
        <v>87</v>
      </c>
      <c r="E201" s="18">
        <v>16</v>
      </c>
      <c r="F201" s="18">
        <v>0</v>
      </c>
      <c r="G201" s="18">
        <v>0</v>
      </c>
      <c r="H201" s="18">
        <v>67</v>
      </c>
      <c r="I201" s="18">
        <v>38</v>
      </c>
      <c r="J201" s="19">
        <f t="shared" si="6"/>
        <v>0.82857142857142863</v>
      </c>
      <c r="K201" s="19">
        <f t="shared" si="7"/>
        <v>0.15238095238095239</v>
      </c>
      <c r="L201" s="20">
        <f>ReporteDiario[[#This Row],[Población]]-(VLOOKUP(ReporteDiario[[#This Row],[CJDR]],albergue[],2,FALSE))</f>
        <v>13</v>
      </c>
      <c r="M201" s="21">
        <f>ReporteDiario[[#This Row],[Población]]/VLOOKUP(ReporteDiario[[#This Row],[CJDR]],albergue[],2,FALSE)</f>
        <v>1.1413043478260869</v>
      </c>
    </row>
    <row r="202" spans="1:13" x14ac:dyDescent="0.25">
      <c r="A202" s="16" t="s">
        <v>10</v>
      </c>
      <c r="B202" s="17">
        <v>45312</v>
      </c>
      <c r="C202" s="18">
        <v>592</v>
      </c>
      <c r="D202" s="18">
        <v>506</v>
      </c>
      <c r="E202" s="18">
        <v>86</v>
      </c>
      <c r="F202" s="18">
        <v>0</v>
      </c>
      <c r="G202" s="18">
        <v>0</v>
      </c>
      <c r="H202" s="18">
        <v>337</v>
      </c>
      <c r="I202" s="18">
        <v>255</v>
      </c>
      <c r="J202" s="19">
        <f t="shared" si="6"/>
        <v>0.85472972972972971</v>
      </c>
      <c r="K202" s="19">
        <f t="shared" si="7"/>
        <v>0.14527027027027026</v>
      </c>
      <c r="L202" s="20">
        <f>ReporteDiario[[#This Row],[Población]]-(VLOOKUP(ReporteDiario[[#This Row],[CJDR]],albergue[],2,FALSE))</f>
        <v>32</v>
      </c>
      <c r="M202" s="21">
        <f>ReporteDiario[[#This Row],[Población]]/VLOOKUP(ReporteDiario[[#This Row],[CJDR]],albergue[],2,FALSE)</f>
        <v>1.0571428571428572</v>
      </c>
    </row>
    <row r="203" spans="1:13" x14ac:dyDescent="0.25">
      <c r="A203" s="16" t="s">
        <v>11</v>
      </c>
      <c r="B203" s="17">
        <v>45312</v>
      </c>
      <c r="C203" s="18">
        <v>107</v>
      </c>
      <c r="D203" s="18">
        <v>107</v>
      </c>
      <c r="E203" s="18">
        <v>0</v>
      </c>
      <c r="F203" s="18">
        <v>0</v>
      </c>
      <c r="G203" s="18">
        <v>0</v>
      </c>
      <c r="H203" s="18">
        <v>107</v>
      </c>
      <c r="I203" s="18">
        <v>0</v>
      </c>
      <c r="J203" s="19">
        <f t="shared" si="6"/>
        <v>1</v>
      </c>
      <c r="K203" s="19">
        <f t="shared" si="7"/>
        <v>0</v>
      </c>
      <c r="L203" s="22">
        <f>ReporteDiario[[#This Row],[Población]]-(VLOOKUP(ReporteDiario[[#This Row],[CJDR]],albergue[],2,FALSE))</f>
        <v>-85</v>
      </c>
      <c r="M203" s="23">
        <f>ReporteDiario[[#This Row],[Población]]/VLOOKUP(ReporteDiario[[#This Row],[CJDR]],albergue[],2,FALSE)</f>
        <v>0.55729166666666663</v>
      </c>
    </row>
    <row r="204" spans="1:13" x14ac:dyDescent="0.25">
      <c r="A204" s="16" t="s">
        <v>12</v>
      </c>
      <c r="B204" s="17">
        <v>45312</v>
      </c>
      <c r="C204" s="18">
        <v>82</v>
      </c>
      <c r="D204" s="18">
        <v>69</v>
      </c>
      <c r="E204" s="18">
        <v>13</v>
      </c>
      <c r="F204" s="18">
        <v>0</v>
      </c>
      <c r="G204" s="18">
        <v>0</v>
      </c>
      <c r="H204" s="18">
        <v>39</v>
      </c>
      <c r="I204" s="18">
        <v>43</v>
      </c>
      <c r="J204" s="19">
        <f t="shared" si="6"/>
        <v>0.84146341463414631</v>
      </c>
      <c r="K204" s="19">
        <f t="shared" si="7"/>
        <v>0.15853658536585366</v>
      </c>
      <c r="L204" s="22">
        <f>ReporteDiario[[#This Row],[Población]]-(VLOOKUP(ReporteDiario[[#This Row],[CJDR]],albergue[],2,FALSE))</f>
        <v>-6</v>
      </c>
      <c r="M204" s="23">
        <f>ReporteDiario[[#This Row],[Población]]/VLOOKUP(ReporteDiario[[#This Row],[CJDR]],albergue[],2,FALSE)</f>
        <v>0.93181818181818177</v>
      </c>
    </row>
    <row r="205" spans="1:13" x14ac:dyDescent="0.25">
      <c r="A205" s="16" t="s">
        <v>13</v>
      </c>
      <c r="B205" s="17">
        <v>45312</v>
      </c>
      <c r="C205" s="18">
        <v>122</v>
      </c>
      <c r="D205" s="18">
        <v>99</v>
      </c>
      <c r="E205" s="18">
        <v>23</v>
      </c>
      <c r="F205" s="18">
        <v>0</v>
      </c>
      <c r="G205" s="18">
        <v>0</v>
      </c>
      <c r="H205" s="18">
        <v>69</v>
      </c>
      <c r="I205" s="18">
        <v>53</v>
      </c>
      <c r="J205" s="19">
        <f t="shared" si="6"/>
        <v>0.81147540983606559</v>
      </c>
      <c r="K205" s="19">
        <f t="shared" si="7"/>
        <v>0.18852459016393441</v>
      </c>
      <c r="L205" s="20">
        <f>ReporteDiario[[#This Row],[Población]]-(VLOOKUP(ReporteDiario[[#This Row],[CJDR]],albergue[],2,FALSE))</f>
        <v>-63</v>
      </c>
      <c r="M205" s="21">
        <f>ReporteDiario[[#This Row],[Población]]/VLOOKUP(ReporteDiario[[#This Row],[CJDR]],albergue[],2,FALSE)</f>
        <v>0.6594594594594595</v>
      </c>
    </row>
    <row r="206" spans="1:13" x14ac:dyDescent="0.25">
      <c r="A206" s="16" t="s">
        <v>14</v>
      </c>
      <c r="B206" s="17">
        <v>45312</v>
      </c>
      <c r="C206" s="18">
        <v>158</v>
      </c>
      <c r="D206" s="18">
        <v>139</v>
      </c>
      <c r="E206" s="18">
        <v>19</v>
      </c>
      <c r="F206" s="18">
        <v>0</v>
      </c>
      <c r="G206" s="18">
        <v>0</v>
      </c>
      <c r="H206" s="18">
        <v>94</v>
      </c>
      <c r="I206" s="18">
        <v>64</v>
      </c>
      <c r="J206" s="19">
        <f t="shared" si="6"/>
        <v>0.879746835443038</v>
      </c>
      <c r="K206" s="19">
        <f t="shared" si="7"/>
        <v>0.12025316455696203</v>
      </c>
      <c r="L206" s="20">
        <f>ReporteDiario[[#This Row],[Población]]-(VLOOKUP(ReporteDiario[[#This Row],[CJDR]],albergue[],2,FALSE))</f>
        <v>32</v>
      </c>
      <c r="M206" s="21">
        <f>ReporteDiario[[#This Row],[Población]]/VLOOKUP(ReporteDiario[[#This Row],[CJDR]],albergue[],2,FALSE)</f>
        <v>1.253968253968254</v>
      </c>
    </row>
    <row r="207" spans="1:13" x14ac:dyDescent="0.25">
      <c r="A207" s="16" t="s">
        <v>15</v>
      </c>
      <c r="B207" s="17">
        <v>45312</v>
      </c>
      <c r="C207" s="18">
        <v>151</v>
      </c>
      <c r="D207" s="18">
        <v>91</v>
      </c>
      <c r="E207" s="18">
        <v>60</v>
      </c>
      <c r="F207" s="18">
        <v>0</v>
      </c>
      <c r="G207" s="18">
        <v>0</v>
      </c>
      <c r="H207" s="18">
        <v>70</v>
      </c>
      <c r="I207" s="18">
        <v>81</v>
      </c>
      <c r="J207" s="19">
        <f t="shared" si="6"/>
        <v>0.60264900662251653</v>
      </c>
      <c r="K207" s="19">
        <f t="shared" si="7"/>
        <v>0.39735099337748342</v>
      </c>
      <c r="L207" s="20">
        <f>ReporteDiario[[#This Row],[Población]]-(VLOOKUP(ReporteDiario[[#This Row],[CJDR]],albergue[],2,FALSE))</f>
        <v>45</v>
      </c>
      <c r="M207" s="21">
        <f>ReporteDiario[[#This Row],[Población]]/VLOOKUP(ReporteDiario[[#This Row],[CJDR]],albergue[],2,FALSE)</f>
        <v>1.4245283018867925</v>
      </c>
    </row>
    <row r="208" spans="1:13" x14ac:dyDescent="0.25">
      <c r="A208" s="16" t="s">
        <v>16</v>
      </c>
      <c r="B208" s="17">
        <v>45312</v>
      </c>
      <c r="C208" s="18">
        <v>175</v>
      </c>
      <c r="D208" s="18">
        <v>150</v>
      </c>
      <c r="E208" s="18">
        <v>25</v>
      </c>
      <c r="F208" s="18">
        <v>0</v>
      </c>
      <c r="G208" s="18">
        <v>1</v>
      </c>
      <c r="H208" s="18">
        <v>31</v>
      </c>
      <c r="I208" s="18">
        <v>144</v>
      </c>
      <c r="J208" s="19">
        <f t="shared" si="6"/>
        <v>0.8571428571428571</v>
      </c>
      <c r="K208" s="19">
        <f t="shared" si="7"/>
        <v>0.14285714285714285</v>
      </c>
      <c r="L208" s="20">
        <f>ReporteDiario[[#This Row],[Población]]-(VLOOKUP(ReporteDiario[[#This Row],[CJDR]],albergue[],2,FALSE))</f>
        <v>65</v>
      </c>
      <c r="M208" s="21">
        <f>ReporteDiario[[#This Row],[Población]]/VLOOKUP(ReporteDiario[[#This Row],[CJDR]],albergue[],2,FALSE)</f>
        <v>1.5909090909090908</v>
      </c>
    </row>
    <row r="209" spans="1:13" x14ac:dyDescent="0.25">
      <c r="A209" s="16" t="s">
        <v>17</v>
      </c>
      <c r="B209" s="17">
        <v>45312</v>
      </c>
      <c r="C209" s="18">
        <v>189</v>
      </c>
      <c r="D209" s="18">
        <v>153</v>
      </c>
      <c r="E209" s="18">
        <v>36</v>
      </c>
      <c r="F209" s="18">
        <v>0</v>
      </c>
      <c r="G209" s="18">
        <v>0</v>
      </c>
      <c r="H209" s="18">
        <v>108</v>
      </c>
      <c r="I209" s="18">
        <v>81</v>
      </c>
      <c r="J209" s="19">
        <f t="shared" si="6"/>
        <v>0.80952380952380953</v>
      </c>
      <c r="K209" s="19">
        <f t="shared" si="7"/>
        <v>0.19047619047619047</v>
      </c>
      <c r="L209" s="20">
        <f>ReporteDiario[[#This Row],[Población]]-(VLOOKUP(ReporteDiario[[#This Row],[CJDR]],albergue[],2,FALSE))</f>
        <v>79</v>
      </c>
      <c r="M209" s="21">
        <f>ReporteDiario[[#This Row],[Población]]/VLOOKUP(ReporteDiario[[#This Row],[CJDR]],albergue[],2,FALSE)</f>
        <v>1.7181818181818183</v>
      </c>
    </row>
    <row r="210" spans="1:13" x14ac:dyDescent="0.25">
      <c r="A210" s="16" t="s">
        <v>18</v>
      </c>
      <c r="B210" s="17">
        <v>45312</v>
      </c>
      <c r="C210" s="18">
        <v>142</v>
      </c>
      <c r="D210" s="18">
        <v>131</v>
      </c>
      <c r="E210" s="18">
        <v>11</v>
      </c>
      <c r="F210" s="18">
        <v>0</v>
      </c>
      <c r="G210" s="18">
        <v>0</v>
      </c>
      <c r="H210" s="18">
        <v>64</v>
      </c>
      <c r="I210" s="18">
        <v>78</v>
      </c>
      <c r="J210" s="19">
        <f t="shared" si="6"/>
        <v>0.92253521126760563</v>
      </c>
      <c r="K210" s="19">
        <f t="shared" si="7"/>
        <v>7.746478873239436E-2</v>
      </c>
      <c r="L210" s="20">
        <f>ReporteDiario[[#This Row],[Población]]-(VLOOKUP(ReporteDiario[[#This Row],[CJDR]],albergue[],2,FALSE))</f>
        <v>46</v>
      </c>
      <c r="M210" s="21">
        <f>ReporteDiario[[#This Row],[Población]]/VLOOKUP(ReporteDiario[[#This Row],[CJDR]],albergue[],2,FALSE)</f>
        <v>1.4791666666666667</v>
      </c>
    </row>
    <row r="211" spans="1:13" x14ac:dyDescent="0.25">
      <c r="A211" s="16" t="s">
        <v>19</v>
      </c>
      <c r="B211" s="17">
        <v>45312</v>
      </c>
      <c r="C211" s="18">
        <v>105</v>
      </c>
      <c r="D211" s="18">
        <v>87</v>
      </c>
      <c r="E211" s="18">
        <v>18</v>
      </c>
      <c r="F211" s="18">
        <v>0</v>
      </c>
      <c r="G211" s="18">
        <v>0</v>
      </c>
      <c r="H211" s="18">
        <v>67</v>
      </c>
      <c r="I211" s="18">
        <v>38</v>
      </c>
      <c r="J211" s="19">
        <f t="shared" si="6"/>
        <v>0.82857142857142863</v>
      </c>
      <c r="K211" s="19">
        <f t="shared" si="7"/>
        <v>0.17142857142857143</v>
      </c>
      <c r="L211" s="20">
        <f>ReporteDiario[[#This Row],[Población]]-(VLOOKUP(ReporteDiario[[#This Row],[CJDR]],albergue[],2,FALSE))</f>
        <v>13</v>
      </c>
      <c r="M211" s="21">
        <f>ReporteDiario[[#This Row],[Población]]/VLOOKUP(ReporteDiario[[#This Row],[CJDR]],albergue[],2,FALSE)</f>
        <v>1.1413043478260869</v>
      </c>
    </row>
    <row r="212" spans="1:13" x14ac:dyDescent="0.25">
      <c r="A212" s="16" t="s">
        <v>10</v>
      </c>
      <c r="B212" s="17">
        <v>45313</v>
      </c>
      <c r="C212" s="18">
        <v>588</v>
      </c>
      <c r="D212" s="18">
        <v>501</v>
      </c>
      <c r="E212" s="18">
        <v>87</v>
      </c>
      <c r="F212" s="18">
        <v>5</v>
      </c>
      <c r="G212" s="18">
        <v>1</v>
      </c>
      <c r="H212" s="18">
        <v>332</v>
      </c>
      <c r="I212" s="18">
        <v>256</v>
      </c>
      <c r="J212" s="19">
        <f t="shared" si="6"/>
        <v>0.85204081632653061</v>
      </c>
      <c r="K212" s="19">
        <f t="shared" si="7"/>
        <v>0.14795918367346939</v>
      </c>
      <c r="L212" s="20">
        <f>ReporteDiario[[#This Row],[Población]]-(VLOOKUP(ReporteDiario[[#This Row],[CJDR]],albergue[],2,FALSE))</f>
        <v>28</v>
      </c>
      <c r="M212" s="21">
        <f>ReporteDiario[[#This Row],[Población]]/VLOOKUP(ReporteDiario[[#This Row],[CJDR]],albergue[],2,FALSE)</f>
        <v>1.05</v>
      </c>
    </row>
    <row r="213" spans="1:13" x14ac:dyDescent="0.25">
      <c r="A213" s="16" t="s">
        <v>11</v>
      </c>
      <c r="B213" s="17">
        <v>45313</v>
      </c>
      <c r="C213" s="18">
        <v>107</v>
      </c>
      <c r="D213" s="18">
        <v>107</v>
      </c>
      <c r="E213" s="18">
        <v>0</v>
      </c>
      <c r="F213" s="18">
        <v>0</v>
      </c>
      <c r="G213" s="18">
        <v>0</v>
      </c>
      <c r="H213" s="18">
        <v>107</v>
      </c>
      <c r="I213" s="18">
        <v>0</v>
      </c>
      <c r="J213" s="19">
        <f t="shared" si="6"/>
        <v>1</v>
      </c>
      <c r="K213" s="19">
        <f t="shared" si="7"/>
        <v>0</v>
      </c>
      <c r="L213" s="22">
        <f>ReporteDiario[[#This Row],[Población]]-(VLOOKUP(ReporteDiario[[#This Row],[CJDR]],albergue[],2,FALSE))</f>
        <v>-85</v>
      </c>
      <c r="M213" s="23">
        <f>ReporteDiario[[#This Row],[Población]]/VLOOKUP(ReporteDiario[[#This Row],[CJDR]],albergue[],2,FALSE)</f>
        <v>0.55729166666666663</v>
      </c>
    </row>
    <row r="214" spans="1:13" x14ac:dyDescent="0.25">
      <c r="A214" s="16" t="s">
        <v>12</v>
      </c>
      <c r="B214" s="17">
        <v>45313</v>
      </c>
      <c r="C214" s="18">
        <v>82</v>
      </c>
      <c r="D214" s="18">
        <v>69</v>
      </c>
      <c r="E214" s="18">
        <v>13</v>
      </c>
      <c r="F214" s="18">
        <v>0</v>
      </c>
      <c r="G214" s="18">
        <v>0</v>
      </c>
      <c r="H214" s="18">
        <v>39</v>
      </c>
      <c r="I214" s="18">
        <v>44</v>
      </c>
      <c r="J214" s="19">
        <f t="shared" si="6"/>
        <v>0.84146341463414631</v>
      </c>
      <c r="K214" s="19">
        <f t="shared" si="7"/>
        <v>0.15853658536585366</v>
      </c>
      <c r="L214" s="22">
        <f>ReporteDiario[[#This Row],[Población]]-(VLOOKUP(ReporteDiario[[#This Row],[CJDR]],albergue[],2,FALSE))</f>
        <v>-6</v>
      </c>
      <c r="M214" s="23">
        <f>ReporteDiario[[#This Row],[Población]]/VLOOKUP(ReporteDiario[[#This Row],[CJDR]],albergue[],2,FALSE)</f>
        <v>0.93181818181818177</v>
      </c>
    </row>
    <row r="215" spans="1:13" x14ac:dyDescent="0.25">
      <c r="A215" s="16" t="s">
        <v>13</v>
      </c>
      <c r="B215" s="17">
        <v>45313</v>
      </c>
      <c r="C215" s="18">
        <v>122</v>
      </c>
      <c r="D215" s="18">
        <v>100</v>
      </c>
      <c r="E215" s="18">
        <v>22</v>
      </c>
      <c r="F215" s="18">
        <v>0</v>
      </c>
      <c r="G215" s="18">
        <v>0</v>
      </c>
      <c r="H215" s="18">
        <v>69</v>
      </c>
      <c r="I215" s="18">
        <v>53</v>
      </c>
      <c r="J215" s="19">
        <f t="shared" si="6"/>
        <v>0.81967213114754101</v>
      </c>
      <c r="K215" s="19">
        <f t="shared" si="7"/>
        <v>0.18032786885245902</v>
      </c>
      <c r="L215" s="20">
        <f>ReporteDiario[[#This Row],[Población]]-(VLOOKUP(ReporteDiario[[#This Row],[CJDR]],albergue[],2,FALSE))</f>
        <v>-63</v>
      </c>
      <c r="M215" s="21">
        <f>ReporteDiario[[#This Row],[Población]]/VLOOKUP(ReporteDiario[[#This Row],[CJDR]],albergue[],2,FALSE)</f>
        <v>0.6594594594594595</v>
      </c>
    </row>
    <row r="216" spans="1:13" x14ac:dyDescent="0.25">
      <c r="A216" s="16" t="s">
        <v>14</v>
      </c>
      <c r="B216" s="17">
        <v>45313</v>
      </c>
      <c r="C216" s="18">
        <v>158</v>
      </c>
      <c r="D216" s="18">
        <v>140</v>
      </c>
      <c r="E216" s="18">
        <v>18</v>
      </c>
      <c r="F216" s="18">
        <v>0</v>
      </c>
      <c r="G216" s="18">
        <v>0</v>
      </c>
      <c r="H216" s="18">
        <v>94</v>
      </c>
      <c r="I216" s="18">
        <v>64</v>
      </c>
      <c r="J216" s="19">
        <f t="shared" si="6"/>
        <v>0.88607594936708856</v>
      </c>
      <c r="K216" s="19">
        <f t="shared" si="7"/>
        <v>0.11392405063291139</v>
      </c>
      <c r="L216" s="20">
        <f>ReporteDiario[[#This Row],[Población]]-(VLOOKUP(ReporteDiario[[#This Row],[CJDR]],albergue[],2,FALSE))</f>
        <v>32</v>
      </c>
      <c r="M216" s="21">
        <f>ReporteDiario[[#This Row],[Población]]/VLOOKUP(ReporteDiario[[#This Row],[CJDR]],albergue[],2,FALSE)</f>
        <v>1.253968253968254</v>
      </c>
    </row>
    <row r="217" spans="1:13" x14ac:dyDescent="0.25">
      <c r="A217" s="16" t="s">
        <v>15</v>
      </c>
      <c r="B217" s="17">
        <v>45313</v>
      </c>
      <c r="C217" s="18">
        <v>150</v>
      </c>
      <c r="D217" s="18">
        <v>90</v>
      </c>
      <c r="E217" s="18">
        <v>60</v>
      </c>
      <c r="F217" s="18">
        <v>1</v>
      </c>
      <c r="G217" s="18">
        <v>0</v>
      </c>
      <c r="H217" s="18">
        <v>69</v>
      </c>
      <c r="I217" s="18">
        <v>81</v>
      </c>
      <c r="J217" s="19">
        <f t="shared" si="6"/>
        <v>0.6</v>
      </c>
      <c r="K217" s="19">
        <f t="shared" si="7"/>
        <v>0.4</v>
      </c>
      <c r="L217" s="20">
        <f>ReporteDiario[[#This Row],[Población]]-(VLOOKUP(ReporteDiario[[#This Row],[CJDR]],albergue[],2,FALSE))</f>
        <v>44</v>
      </c>
      <c r="M217" s="21">
        <f>ReporteDiario[[#This Row],[Población]]/VLOOKUP(ReporteDiario[[#This Row],[CJDR]],albergue[],2,FALSE)</f>
        <v>1.4150943396226414</v>
      </c>
    </row>
    <row r="218" spans="1:13" x14ac:dyDescent="0.25">
      <c r="A218" s="16" t="s">
        <v>16</v>
      </c>
      <c r="B218" s="17">
        <v>45313</v>
      </c>
      <c r="C218" s="18">
        <v>175</v>
      </c>
      <c r="D218" s="18">
        <v>150</v>
      </c>
      <c r="E218" s="18">
        <v>25</v>
      </c>
      <c r="F218" s="18">
        <v>0</v>
      </c>
      <c r="G218" s="18">
        <v>0</v>
      </c>
      <c r="H218" s="18">
        <v>31</v>
      </c>
      <c r="I218" s="18">
        <v>144</v>
      </c>
      <c r="J218" s="19">
        <f t="shared" si="6"/>
        <v>0.8571428571428571</v>
      </c>
      <c r="K218" s="19">
        <f t="shared" si="7"/>
        <v>0.14285714285714285</v>
      </c>
      <c r="L218" s="20">
        <f>ReporteDiario[[#This Row],[Población]]-(VLOOKUP(ReporteDiario[[#This Row],[CJDR]],albergue[],2,FALSE))</f>
        <v>65</v>
      </c>
      <c r="M218" s="21">
        <f>ReporteDiario[[#This Row],[Población]]/VLOOKUP(ReporteDiario[[#This Row],[CJDR]],albergue[],2,FALSE)</f>
        <v>1.5909090909090908</v>
      </c>
    </row>
    <row r="219" spans="1:13" x14ac:dyDescent="0.25">
      <c r="A219" s="16" t="s">
        <v>17</v>
      </c>
      <c r="B219" s="17">
        <v>45313</v>
      </c>
      <c r="C219" s="18">
        <v>189</v>
      </c>
      <c r="D219" s="18">
        <v>153</v>
      </c>
      <c r="E219" s="18">
        <v>36</v>
      </c>
      <c r="F219" s="18">
        <v>0</v>
      </c>
      <c r="G219" s="18">
        <v>0</v>
      </c>
      <c r="H219" s="18">
        <v>108</v>
      </c>
      <c r="I219" s="18">
        <v>81</v>
      </c>
      <c r="J219" s="19">
        <f t="shared" si="6"/>
        <v>0.80952380952380953</v>
      </c>
      <c r="K219" s="19">
        <f t="shared" si="7"/>
        <v>0.19047619047619047</v>
      </c>
      <c r="L219" s="20">
        <f>ReporteDiario[[#This Row],[Población]]-(VLOOKUP(ReporteDiario[[#This Row],[CJDR]],albergue[],2,FALSE))</f>
        <v>79</v>
      </c>
      <c r="M219" s="21">
        <f>ReporteDiario[[#This Row],[Población]]/VLOOKUP(ReporteDiario[[#This Row],[CJDR]],albergue[],2,FALSE)</f>
        <v>1.7181818181818183</v>
      </c>
    </row>
    <row r="220" spans="1:13" x14ac:dyDescent="0.25">
      <c r="A220" s="16" t="s">
        <v>18</v>
      </c>
      <c r="B220" s="17">
        <v>45313</v>
      </c>
      <c r="C220" s="18">
        <v>139</v>
      </c>
      <c r="D220" s="18">
        <v>128</v>
      </c>
      <c r="E220" s="18">
        <v>11</v>
      </c>
      <c r="F220" s="18">
        <v>3</v>
      </c>
      <c r="G220" s="18">
        <v>0</v>
      </c>
      <c r="H220" s="18">
        <v>64</v>
      </c>
      <c r="I220" s="18">
        <v>75</v>
      </c>
      <c r="J220" s="19">
        <f t="shared" si="6"/>
        <v>0.92086330935251803</v>
      </c>
      <c r="K220" s="19">
        <f t="shared" si="7"/>
        <v>7.9136690647482008E-2</v>
      </c>
      <c r="L220" s="20">
        <f>ReporteDiario[[#This Row],[Población]]-(VLOOKUP(ReporteDiario[[#This Row],[CJDR]],albergue[],2,FALSE))</f>
        <v>43</v>
      </c>
      <c r="M220" s="21">
        <f>ReporteDiario[[#This Row],[Población]]/VLOOKUP(ReporteDiario[[#This Row],[CJDR]],albergue[],2,FALSE)</f>
        <v>1.4479166666666667</v>
      </c>
    </row>
    <row r="221" spans="1:13" x14ac:dyDescent="0.25">
      <c r="A221" s="16" t="s">
        <v>19</v>
      </c>
      <c r="B221" s="17">
        <v>45313</v>
      </c>
      <c r="C221" s="18">
        <v>105</v>
      </c>
      <c r="D221" s="18">
        <v>87</v>
      </c>
      <c r="E221" s="18">
        <v>18</v>
      </c>
      <c r="F221" s="18">
        <v>0</v>
      </c>
      <c r="G221" s="18">
        <v>0</v>
      </c>
      <c r="H221" s="18">
        <v>67</v>
      </c>
      <c r="I221" s="18">
        <v>38</v>
      </c>
      <c r="J221" s="19">
        <f t="shared" si="6"/>
        <v>0.82857142857142863</v>
      </c>
      <c r="K221" s="19">
        <f t="shared" si="7"/>
        <v>0.17142857142857143</v>
      </c>
      <c r="L221" s="20">
        <f>ReporteDiario[[#This Row],[Población]]-(VLOOKUP(ReporteDiario[[#This Row],[CJDR]],albergue[],2,FALSE))</f>
        <v>13</v>
      </c>
      <c r="M221" s="21">
        <f>ReporteDiario[[#This Row],[Población]]/VLOOKUP(ReporteDiario[[#This Row],[CJDR]],albergue[],2,FALSE)</f>
        <v>1.1413043478260869</v>
      </c>
    </row>
    <row r="222" spans="1:13" x14ac:dyDescent="0.25">
      <c r="A222" s="16" t="s">
        <v>10</v>
      </c>
      <c r="B222" s="17">
        <v>45314</v>
      </c>
      <c r="C222" s="18">
        <v>587</v>
      </c>
      <c r="D222" s="18">
        <v>505</v>
      </c>
      <c r="E222" s="18">
        <v>82</v>
      </c>
      <c r="F222" s="18">
        <v>1</v>
      </c>
      <c r="G222" s="18">
        <v>0</v>
      </c>
      <c r="H222" s="18">
        <v>336</v>
      </c>
      <c r="I222" s="18">
        <v>251</v>
      </c>
      <c r="J222" s="19">
        <f t="shared" si="6"/>
        <v>0.86030664395229983</v>
      </c>
      <c r="K222" s="19">
        <f t="shared" si="7"/>
        <v>0.13969335604770017</v>
      </c>
      <c r="L222" s="20">
        <f>ReporteDiario[[#This Row],[Población]]-(VLOOKUP(ReporteDiario[[#This Row],[CJDR]],albergue[],2,FALSE))</f>
        <v>27</v>
      </c>
      <c r="M222" s="21">
        <f>ReporteDiario[[#This Row],[Población]]/VLOOKUP(ReporteDiario[[#This Row],[CJDR]],albergue[],2,FALSE)</f>
        <v>1.0482142857142858</v>
      </c>
    </row>
    <row r="223" spans="1:13" x14ac:dyDescent="0.25">
      <c r="A223" s="16" t="s">
        <v>11</v>
      </c>
      <c r="B223" s="17">
        <v>45314</v>
      </c>
      <c r="C223" s="18">
        <v>108</v>
      </c>
      <c r="D223" s="18">
        <v>108</v>
      </c>
      <c r="E223" s="18">
        <v>0</v>
      </c>
      <c r="F223" s="18">
        <v>1</v>
      </c>
      <c r="G223" s="18">
        <v>2</v>
      </c>
      <c r="H223" s="18">
        <v>108</v>
      </c>
      <c r="I223" s="18">
        <v>0</v>
      </c>
      <c r="J223" s="19">
        <f t="shared" si="6"/>
        <v>1</v>
      </c>
      <c r="K223" s="19">
        <f t="shared" si="7"/>
        <v>0</v>
      </c>
      <c r="L223" s="22">
        <f>ReporteDiario[[#This Row],[Población]]-(VLOOKUP(ReporteDiario[[#This Row],[CJDR]],albergue[],2,FALSE))</f>
        <v>-84</v>
      </c>
      <c r="M223" s="23">
        <f>ReporteDiario[[#This Row],[Población]]/VLOOKUP(ReporteDiario[[#This Row],[CJDR]],albergue[],2,FALSE)</f>
        <v>0.5625</v>
      </c>
    </row>
    <row r="224" spans="1:13" x14ac:dyDescent="0.25">
      <c r="A224" s="16" t="s">
        <v>12</v>
      </c>
      <c r="B224" s="17">
        <v>45314</v>
      </c>
      <c r="C224" s="18">
        <v>82</v>
      </c>
      <c r="D224" s="18">
        <v>69</v>
      </c>
      <c r="E224" s="18">
        <v>13</v>
      </c>
      <c r="F224" s="18">
        <v>0</v>
      </c>
      <c r="G224" s="18">
        <v>0</v>
      </c>
      <c r="H224" s="18">
        <v>39</v>
      </c>
      <c r="I224" s="18">
        <v>43</v>
      </c>
      <c r="J224" s="19">
        <f t="shared" si="6"/>
        <v>0.84146341463414631</v>
      </c>
      <c r="K224" s="19">
        <f t="shared" si="7"/>
        <v>0.15853658536585366</v>
      </c>
      <c r="L224" s="22">
        <f>ReporteDiario[[#This Row],[Población]]-(VLOOKUP(ReporteDiario[[#This Row],[CJDR]],albergue[],2,FALSE))</f>
        <v>-6</v>
      </c>
      <c r="M224" s="23">
        <f>ReporteDiario[[#This Row],[Población]]/VLOOKUP(ReporteDiario[[#This Row],[CJDR]],albergue[],2,FALSE)</f>
        <v>0.93181818181818177</v>
      </c>
    </row>
    <row r="225" spans="1:13" x14ac:dyDescent="0.25">
      <c r="A225" s="16" t="s">
        <v>13</v>
      </c>
      <c r="B225" s="17">
        <v>45314</v>
      </c>
      <c r="C225" s="18">
        <v>122</v>
      </c>
      <c r="D225" s="18">
        <v>100</v>
      </c>
      <c r="E225" s="18">
        <v>22</v>
      </c>
      <c r="F225" s="18">
        <v>0</v>
      </c>
      <c r="G225" s="18">
        <v>0</v>
      </c>
      <c r="H225" s="18">
        <v>69</v>
      </c>
      <c r="I225" s="18">
        <v>53</v>
      </c>
      <c r="J225" s="19">
        <f t="shared" si="6"/>
        <v>0.81967213114754101</v>
      </c>
      <c r="K225" s="19">
        <f t="shared" si="7"/>
        <v>0.18032786885245902</v>
      </c>
      <c r="L225" s="20">
        <f>ReporteDiario[[#This Row],[Población]]-(VLOOKUP(ReporteDiario[[#This Row],[CJDR]],albergue[],2,FALSE))</f>
        <v>-63</v>
      </c>
      <c r="M225" s="21">
        <f>ReporteDiario[[#This Row],[Población]]/VLOOKUP(ReporteDiario[[#This Row],[CJDR]],albergue[],2,FALSE)</f>
        <v>0.6594594594594595</v>
      </c>
    </row>
    <row r="226" spans="1:13" x14ac:dyDescent="0.25">
      <c r="A226" s="16" t="s">
        <v>14</v>
      </c>
      <c r="B226" s="17">
        <v>45314</v>
      </c>
      <c r="C226" s="18">
        <v>158</v>
      </c>
      <c r="D226" s="18">
        <v>140</v>
      </c>
      <c r="E226" s="18">
        <v>18</v>
      </c>
      <c r="F226" s="18">
        <v>0</v>
      </c>
      <c r="G226" s="18">
        <v>0</v>
      </c>
      <c r="H226" s="18">
        <v>94</v>
      </c>
      <c r="I226" s="18">
        <v>64</v>
      </c>
      <c r="J226" s="19">
        <f t="shared" si="6"/>
        <v>0.88607594936708856</v>
      </c>
      <c r="K226" s="19">
        <f t="shared" si="7"/>
        <v>0.11392405063291139</v>
      </c>
      <c r="L226" s="20">
        <f>ReporteDiario[[#This Row],[Población]]-(VLOOKUP(ReporteDiario[[#This Row],[CJDR]],albergue[],2,FALSE))</f>
        <v>32</v>
      </c>
      <c r="M226" s="21">
        <f>ReporteDiario[[#This Row],[Población]]/VLOOKUP(ReporteDiario[[#This Row],[CJDR]],albergue[],2,FALSE)</f>
        <v>1.253968253968254</v>
      </c>
    </row>
    <row r="227" spans="1:13" x14ac:dyDescent="0.25">
      <c r="A227" s="16" t="s">
        <v>15</v>
      </c>
      <c r="B227" s="17">
        <v>45314</v>
      </c>
      <c r="C227" s="18">
        <v>150</v>
      </c>
      <c r="D227" s="18">
        <v>90</v>
      </c>
      <c r="E227" s="18">
        <v>60</v>
      </c>
      <c r="F227" s="18">
        <v>0</v>
      </c>
      <c r="G227" s="18">
        <v>0</v>
      </c>
      <c r="H227" s="18">
        <v>69</v>
      </c>
      <c r="I227" s="18">
        <v>81</v>
      </c>
      <c r="J227" s="19">
        <f t="shared" si="6"/>
        <v>0.6</v>
      </c>
      <c r="K227" s="19">
        <f t="shared" si="7"/>
        <v>0.4</v>
      </c>
      <c r="L227" s="20">
        <f>ReporteDiario[[#This Row],[Población]]-(VLOOKUP(ReporteDiario[[#This Row],[CJDR]],albergue[],2,FALSE))</f>
        <v>44</v>
      </c>
      <c r="M227" s="21">
        <f>ReporteDiario[[#This Row],[Población]]/VLOOKUP(ReporteDiario[[#This Row],[CJDR]],albergue[],2,FALSE)</f>
        <v>1.4150943396226414</v>
      </c>
    </row>
    <row r="228" spans="1:13" x14ac:dyDescent="0.25">
      <c r="A228" s="16" t="s">
        <v>16</v>
      </c>
      <c r="B228" s="17">
        <v>45314</v>
      </c>
      <c r="C228" s="18">
        <v>176</v>
      </c>
      <c r="D228" s="18">
        <v>150</v>
      </c>
      <c r="E228" s="18">
        <v>26</v>
      </c>
      <c r="F228" s="18">
        <v>0</v>
      </c>
      <c r="G228" s="18">
        <v>1</v>
      </c>
      <c r="H228" s="18">
        <v>31</v>
      </c>
      <c r="I228" s="18">
        <v>145</v>
      </c>
      <c r="J228" s="19">
        <f t="shared" si="6"/>
        <v>0.85227272727272729</v>
      </c>
      <c r="K228" s="19">
        <f t="shared" si="7"/>
        <v>0.14772727272727273</v>
      </c>
      <c r="L228" s="20">
        <f>ReporteDiario[[#This Row],[Población]]-(VLOOKUP(ReporteDiario[[#This Row],[CJDR]],albergue[],2,FALSE))</f>
        <v>66</v>
      </c>
      <c r="M228" s="21">
        <f>ReporteDiario[[#This Row],[Población]]/VLOOKUP(ReporteDiario[[#This Row],[CJDR]],albergue[],2,FALSE)</f>
        <v>1.6</v>
      </c>
    </row>
    <row r="229" spans="1:13" x14ac:dyDescent="0.25">
      <c r="A229" s="16" t="s">
        <v>17</v>
      </c>
      <c r="B229" s="17">
        <v>45314</v>
      </c>
      <c r="C229" s="18">
        <v>189</v>
      </c>
      <c r="D229" s="18">
        <v>153</v>
      </c>
      <c r="E229" s="18">
        <v>36</v>
      </c>
      <c r="F229" s="18">
        <v>0</v>
      </c>
      <c r="G229" s="18">
        <v>0</v>
      </c>
      <c r="H229" s="18">
        <v>108</v>
      </c>
      <c r="I229" s="18">
        <v>81</v>
      </c>
      <c r="J229" s="19">
        <f t="shared" si="6"/>
        <v>0.80952380952380953</v>
      </c>
      <c r="K229" s="19">
        <f t="shared" si="7"/>
        <v>0.19047619047619047</v>
      </c>
      <c r="L229" s="20">
        <f>ReporteDiario[[#This Row],[Población]]-(VLOOKUP(ReporteDiario[[#This Row],[CJDR]],albergue[],2,FALSE))</f>
        <v>79</v>
      </c>
      <c r="M229" s="21">
        <f>ReporteDiario[[#This Row],[Población]]/VLOOKUP(ReporteDiario[[#This Row],[CJDR]],albergue[],2,FALSE)</f>
        <v>1.7181818181818183</v>
      </c>
    </row>
    <row r="230" spans="1:13" x14ac:dyDescent="0.25">
      <c r="A230" s="16" t="s">
        <v>18</v>
      </c>
      <c r="B230" s="17">
        <v>45314</v>
      </c>
      <c r="C230" s="18">
        <v>139</v>
      </c>
      <c r="D230" s="18">
        <v>128</v>
      </c>
      <c r="E230" s="18">
        <v>11</v>
      </c>
      <c r="F230" s="18">
        <v>0</v>
      </c>
      <c r="G230" s="18">
        <v>0</v>
      </c>
      <c r="H230" s="18">
        <v>64</v>
      </c>
      <c r="I230" s="18">
        <v>75</v>
      </c>
      <c r="J230" s="19">
        <f t="shared" si="6"/>
        <v>0.92086330935251803</v>
      </c>
      <c r="K230" s="19">
        <f t="shared" si="7"/>
        <v>7.9136690647482008E-2</v>
      </c>
      <c r="L230" s="20">
        <f>ReporteDiario[[#This Row],[Población]]-(VLOOKUP(ReporteDiario[[#This Row],[CJDR]],albergue[],2,FALSE))</f>
        <v>43</v>
      </c>
      <c r="M230" s="21">
        <f>ReporteDiario[[#This Row],[Población]]/VLOOKUP(ReporteDiario[[#This Row],[CJDR]],albergue[],2,FALSE)</f>
        <v>1.4479166666666667</v>
      </c>
    </row>
    <row r="231" spans="1:13" x14ac:dyDescent="0.25">
      <c r="A231" s="16" t="s">
        <v>19</v>
      </c>
      <c r="B231" s="17">
        <v>45314</v>
      </c>
      <c r="C231" s="18">
        <v>104</v>
      </c>
      <c r="D231" s="18">
        <v>86</v>
      </c>
      <c r="E231" s="18">
        <v>18</v>
      </c>
      <c r="F231" s="18">
        <v>1</v>
      </c>
      <c r="G231" s="18">
        <v>0</v>
      </c>
      <c r="H231" s="18">
        <v>66</v>
      </c>
      <c r="I231" s="18">
        <v>38</v>
      </c>
      <c r="J231" s="19">
        <f t="shared" si="6"/>
        <v>0.82692307692307687</v>
      </c>
      <c r="K231" s="19">
        <f t="shared" si="7"/>
        <v>0.17307692307692307</v>
      </c>
      <c r="L231" s="20">
        <f>ReporteDiario[[#This Row],[Población]]-(VLOOKUP(ReporteDiario[[#This Row],[CJDR]],albergue[],2,FALSE))</f>
        <v>12</v>
      </c>
      <c r="M231" s="21">
        <f>ReporteDiario[[#This Row],[Población]]/VLOOKUP(ReporteDiario[[#This Row],[CJDR]],albergue[],2,FALSE)</f>
        <v>1.1304347826086956</v>
      </c>
    </row>
    <row r="232" spans="1:13" x14ac:dyDescent="0.25">
      <c r="A232" s="16" t="s">
        <v>10</v>
      </c>
      <c r="B232" s="17">
        <v>45315</v>
      </c>
      <c r="C232" s="18">
        <v>586</v>
      </c>
      <c r="D232" s="18">
        <v>510</v>
      </c>
      <c r="E232" s="18">
        <v>76</v>
      </c>
      <c r="F232" s="18">
        <v>1</v>
      </c>
      <c r="G232" s="18">
        <v>0</v>
      </c>
      <c r="H232" s="18">
        <v>337</v>
      </c>
      <c r="I232" s="18">
        <v>249</v>
      </c>
      <c r="J232" s="19">
        <f t="shared" si="6"/>
        <v>0.87030716723549484</v>
      </c>
      <c r="K232" s="19">
        <f t="shared" si="7"/>
        <v>0.12969283276450511</v>
      </c>
      <c r="L232" s="20">
        <f>ReporteDiario[[#This Row],[Población]]-(VLOOKUP(ReporteDiario[[#This Row],[CJDR]],albergue[],2,FALSE))</f>
        <v>26</v>
      </c>
      <c r="M232" s="21">
        <f>ReporteDiario[[#This Row],[Población]]/VLOOKUP(ReporteDiario[[#This Row],[CJDR]],albergue[],2,FALSE)</f>
        <v>1.0464285714285715</v>
      </c>
    </row>
    <row r="233" spans="1:13" x14ac:dyDescent="0.25">
      <c r="A233" s="16" t="s">
        <v>11</v>
      </c>
      <c r="B233" s="17">
        <v>45315</v>
      </c>
      <c r="C233" s="18">
        <v>108</v>
      </c>
      <c r="D233" s="18">
        <v>108</v>
      </c>
      <c r="E233" s="18">
        <v>0</v>
      </c>
      <c r="F233" s="18">
        <v>0</v>
      </c>
      <c r="G233" s="18">
        <v>0</v>
      </c>
      <c r="H233" s="18">
        <v>108</v>
      </c>
      <c r="I233" s="18">
        <v>0</v>
      </c>
      <c r="J233" s="19">
        <f t="shared" si="6"/>
        <v>1</v>
      </c>
      <c r="K233" s="19">
        <f t="shared" si="7"/>
        <v>0</v>
      </c>
      <c r="L233" s="22">
        <f>ReporteDiario[[#This Row],[Población]]-(VLOOKUP(ReporteDiario[[#This Row],[CJDR]],albergue[],2,FALSE))</f>
        <v>-84</v>
      </c>
      <c r="M233" s="23">
        <f>ReporteDiario[[#This Row],[Población]]/VLOOKUP(ReporteDiario[[#This Row],[CJDR]],albergue[],2,FALSE)</f>
        <v>0.5625</v>
      </c>
    </row>
    <row r="234" spans="1:13" x14ac:dyDescent="0.25">
      <c r="A234" s="16" t="s">
        <v>12</v>
      </c>
      <c r="B234" s="17">
        <v>45315</v>
      </c>
      <c r="C234" s="18">
        <v>81</v>
      </c>
      <c r="D234" s="18">
        <v>68</v>
      </c>
      <c r="E234" s="18">
        <v>13</v>
      </c>
      <c r="F234" s="18">
        <v>1</v>
      </c>
      <c r="G234" s="18">
        <v>0</v>
      </c>
      <c r="H234" s="18">
        <v>37</v>
      </c>
      <c r="I234" s="18">
        <v>44</v>
      </c>
      <c r="J234" s="19">
        <f t="shared" si="6"/>
        <v>0.83950617283950613</v>
      </c>
      <c r="K234" s="19">
        <f t="shared" si="7"/>
        <v>0.16049382716049382</v>
      </c>
      <c r="L234" s="22">
        <f>ReporteDiario[[#This Row],[Población]]-(VLOOKUP(ReporteDiario[[#This Row],[CJDR]],albergue[],2,FALSE))</f>
        <v>-7</v>
      </c>
      <c r="M234" s="23">
        <f>ReporteDiario[[#This Row],[Población]]/VLOOKUP(ReporteDiario[[#This Row],[CJDR]],albergue[],2,FALSE)</f>
        <v>0.92045454545454541</v>
      </c>
    </row>
    <row r="235" spans="1:13" x14ac:dyDescent="0.25">
      <c r="A235" s="16" t="s">
        <v>13</v>
      </c>
      <c r="B235" s="17">
        <v>45315</v>
      </c>
      <c r="C235" s="18">
        <v>122</v>
      </c>
      <c r="D235" s="18">
        <v>102</v>
      </c>
      <c r="E235" s="18">
        <v>20</v>
      </c>
      <c r="F235" s="18">
        <v>0</v>
      </c>
      <c r="G235" s="18">
        <v>0</v>
      </c>
      <c r="H235" s="18">
        <v>69</v>
      </c>
      <c r="I235" s="18">
        <v>53</v>
      </c>
      <c r="J235" s="19">
        <f t="shared" si="6"/>
        <v>0.83606557377049184</v>
      </c>
      <c r="K235" s="19">
        <f t="shared" si="7"/>
        <v>0.16393442622950818</v>
      </c>
      <c r="L235" s="20">
        <f>ReporteDiario[[#This Row],[Población]]-(VLOOKUP(ReporteDiario[[#This Row],[CJDR]],albergue[],2,FALSE))</f>
        <v>-63</v>
      </c>
      <c r="M235" s="21">
        <f>ReporteDiario[[#This Row],[Población]]/VLOOKUP(ReporteDiario[[#This Row],[CJDR]],albergue[],2,FALSE)</f>
        <v>0.6594594594594595</v>
      </c>
    </row>
    <row r="236" spans="1:13" x14ac:dyDescent="0.25">
      <c r="A236" s="16" t="s">
        <v>14</v>
      </c>
      <c r="B236" s="17">
        <v>45315</v>
      </c>
      <c r="C236" s="18">
        <v>158</v>
      </c>
      <c r="D236" s="18">
        <v>140</v>
      </c>
      <c r="E236" s="18">
        <v>18</v>
      </c>
      <c r="F236" s="18">
        <v>0</v>
      </c>
      <c r="G236" s="18">
        <v>0</v>
      </c>
      <c r="H236" s="18">
        <v>94</v>
      </c>
      <c r="I236" s="18">
        <v>64</v>
      </c>
      <c r="J236" s="19">
        <f t="shared" si="6"/>
        <v>0.88607594936708856</v>
      </c>
      <c r="K236" s="19">
        <f t="shared" si="7"/>
        <v>0.11392405063291139</v>
      </c>
      <c r="L236" s="20">
        <f>ReporteDiario[[#This Row],[Población]]-(VLOOKUP(ReporteDiario[[#This Row],[CJDR]],albergue[],2,FALSE))</f>
        <v>32</v>
      </c>
      <c r="M236" s="21">
        <f>ReporteDiario[[#This Row],[Población]]/VLOOKUP(ReporteDiario[[#This Row],[CJDR]],albergue[],2,FALSE)</f>
        <v>1.253968253968254</v>
      </c>
    </row>
    <row r="237" spans="1:13" x14ac:dyDescent="0.25">
      <c r="A237" s="16" t="s">
        <v>15</v>
      </c>
      <c r="B237" s="17">
        <v>45315</v>
      </c>
      <c r="C237" s="18">
        <v>150</v>
      </c>
      <c r="D237" s="18">
        <v>90</v>
      </c>
      <c r="E237" s="18">
        <v>60</v>
      </c>
      <c r="F237" s="18">
        <v>0</v>
      </c>
      <c r="G237" s="18">
        <v>0</v>
      </c>
      <c r="H237" s="18">
        <v>69</v>
      </c>
      <c r="I237" s="18">
        <v>81</v>
      </c>
      <c r="J237" s="19">
        <f t="shared" si="6"/>
        <v>0.6</v>
      </c>
      <c r="K237" s="19">
        <f t="shared" si="7"/>
        <v>0.4</v>
      </c>
      <c r="L237" s="20">
        <f>ReporteDiario[[#This Row],[Población]]-(VLOOKUP(ReporteDiario[[#This Row],[CJDR]],albergue[],2,FALSE))</f>
        <v>44</v>
      </c>
      <c r="M237" s="21">
        <f>ReporteDiario[[#This Row],[Población]]/VLOOKUP(ReporteDiario[[#This Row],[CJDR]],albergue[],2,FALSE)</f>
        <v>1.4150943396226414</v>
      </c>
    </row>
    <row r="238" spans="1:13" x14ac:dyDescent="0.25">
      <c r="A238" s="16" t="s">
        <v>16</v>
      </c>
      <c r="B238" s="17">
        <v>45315</v>
      </c>
      <c r="C238" s="18">
        <v>176</v>
      </c>
      <c r="D238" s="18">
        <v>150</v>
      </c>
      <c r="E238" s="18">
        <v>26</v>
      </c>
      <c r="F238" s="18">
        <v>0</v>
      </c>
      <c r="G238" s="18">
        <v>0</v>
      </c>
      <c r="H238" s="18">
        <v>31</v>
      </c>
      <c r="I238" s="18">
        <v>145</v>
      </c>
      <c r="J238" s="19">
        <f t="shared" si="6"/>
        <v>0.85227272727272729</v>
      </c>
      <c r="K238" s="19">
        <f t="shared" si="7"/>
        <v>0.14772727272727273</v>
      </c>
      <c r="L238" s="20">
        <f>ReporteDiario[[#This Row],[Población]]-(VLOOKUP(ReporteDiario[[#This Row],[CJDR]],albergue[],2,FALSE))</f>
        <v>66</v>
      </c>
      <c r="M238" s="21">
        <f>ReporteDiario[[#This Row],[Población]]/VLOOKUP(ReporteDiario[[#This Row],[CJDR]],albergue[],2,FALSE)</f>
        <v>1.6</v>
      </c>
    </row>
    <row r="239" spans="1:13" x14ac:dyDescent="0.25">
      <c r="A239" s="16" t="s">
        <v>17</v>
      </c>
      <c r="B239" s="17">
        <v>45315</v>
      </c>
      <c r="C239" s="18">
        <v>189</v>
      </c>
      <c r="D239" s="18">
        <v>153</v>
      </c>
      <c r="E239" s="18">
        <v>36</v>
      </c>
      <c r="F239" s="18">
        <v>0</v>
      </c>
      <c r="G239" s="18">
        <v>0</v>
      </c>
      <c r="H239" s="18">
        <v>108</v>
      </c>
      <c r="I239" s="18">
        <v>81</v>
      </c>
      <c r="J239" s="19">
        <f t="shared" si="6"/>
        <v>0.80952380952380953</v>
      </c>
      <c r="K239" s="19">
        <f t="shared" si="7"/>
        <v>0.19047619047619047</v>
      </c>
      <c r="L239" s="20">
        <f>ReporteDiario[[#This Row],[Población]]-(VLOOKUP(ReporteDiario[[#This Row],[CJDR]],albergue[],2,FALSE))</f>
        <v>79</v>
      </c>
      <c r="M239" s="21">
        <f>ReporteDiario[[#This Row],[Población]]/VLOOKUP(ReporteDiario[[#This Row],[CJDR]],albergue[],2,FALSE)</f>
        <v>1.7181818181818183</v>
      </c>
    </row>
    <row r="240" spans="1:13" x14ac:dyDescent="0.25">
      <c r="A240" s="16" t="s">
        <v>18</v>
      </c>
      <c r="B240" s="17">
        <v>45315</v>
      </c>
      <c r="C240" s="18">
        <v>141</v>
      </c>
      <c r="D240" s="18">
        <v>128</v>
      </c>
      <c r="E240" s="18">
        <v>13</v>
      </c>
      <c r="F240" s="18">
        <v>0</v>
      </c>
      <c r="G240" s="18">
        <v>2</v>
      </c>
      <c r="H240" s="18">
        <v>64</v>
      </c>
      <c r="I240" s="18">
        <v>77</v>
      </c>
      <c r="J240" s="19">
        <f t="shared" si="6"/>
        <v>0.90780141843971629</v>
      </c>
      <c r="K240" s="19">
        <f t="shared" si="7"/>
        <v>9.2198581560283682E-2</v>
      </c>
      <c r="L240" s="20">
        <f>ReporteDiario[[#This Row],[Población]]-(VLOOKUP(ReporteDiario[[#This Row],[CJDR]],albergue[],2,FALSE))</f>
        <v>45</v>
      </c>
      <c r="M240" s="21">
        <f>ReporteDiario[[#This Row],[Población]]/VLOOKUP(ReporteDiario[[#This Row],[CJDR]],albergue[],2,FALSE)</f>
        <v>1.46875</v>
      </c>
    </row>
    <row r="241" spans="1:13" x14ac:dyDescent="0.25">
      <c r="A241" s="16" t="s">
        <v>19</v>
      </c>
      <c r="B241" s="17">
        <v>45315</v>
      </c>
      <c r="C241" s="18">
        <v>104</v>
      </c>
      <c r="D241" s="18">
        <v>86</v>
      </c>
      <c r="E241" s="18">
        <v>18</v>
      </c>
      <c r="F241" s="18">
        <v>0</v>
      </c>
      <c r="G241" s="18">
        <v>0</v>
      </c>
      <c r="H241" s="18">
        <v>86</v>
      </c>
      <c r="I241" s="18">
        <v>18</v>
      </c>
      <c r="J241" s="19">
        <f t="shared" si="6"/>
        <v>0.82692307692307687</v>
      </c>
      <c r="K241" s="19">
        <f t="shared" si="7"/>
        <v>0.17307692307692307</v>
      </c>
      <c r="L241" s="20">
        <f>ReporteDiario[[#This Row],[Población]]-(VLOOKUP(ReporteDiario[[#This Row],[CJDR]],albergue[],2,FALSE))</f>
        <v>12</v>
      </c>
      <c r="M241" s="21">
        <f>ReporteDiario[[#This Row],[Población]]/VLOOKUP(ReporteDiario[[#This Row],[CJDR]],albergue[],2,FALSE)</f>
        <v>1.1304347826086956</v>
      </c>
    </row>
    <row r="242" spans="1:13" x14ac:dyDescent="0.25">
      <c r="A242" s="16" t="s">
        <v>10</v>
      </c>
      <c r="B242" s="17">
        <v>45316</v>
      </c>
      <c r="C242" s="18">
        <v>586</v>
      </c>
      <c r="D242" s="18">
        <v>510</v>
      </c>
      <c r="E242" s="18">
        <v>76</v>
      </c>
      <c r="F242" s="18">
        <v>0</v>
      </c>
      <c r="G242" s="18">
        <v>0</v>
      </c>
      <c r="H242" s="18">
        <v>337</v>
      </c>
      <c r="I242" s="18">
        <v>249</v>
      </c>
      <c r="J242" s="19">
        <f t="shared" si="6"/>
        <v>0.87030716723549484</v>
      </c>
      <c r="K242" s="19">
        <f t="shared" si="7"/>
        <v>0.12969283276450511</v>
      </c>
      <c r="L242" s="20">
        <f>ReporteDiario[[#This Row],[Población]]-(VLOOKUP(ReporteDiario[[#This Row],[CJDR]],albergue[],2,FALSE))</f>
        <v>26</v>
      </c>
      <c r="M242" s="21">
        <f>ReporteDiario[[#This Row],[Población]]/VLOOKUP(ReporteDiario[[#This Row],[CJDR]],albergue[],2,FALSE)</f>
        <v>1.0464285714285715</v>
      </c>
    </row>
    <row r="243" spans="1:13" x14ac:dyDescent="0.25">
      <c r="A243" s="16" t="s">
        <v>11</v>
      </c>
      <c r="B243" s="17">
        <v>45316</v>
      </c>
      <c r="C243" s="18">
        <v>108</v>
      </c>
      <c r="D243" s="18">
        <v>108</v>
      </c>
      <c r="E243" s="18">
        <v>0</v>
      </c>
      <c r="F243" s="18">
        <v>0</v>
      </c>
      <c r="G243" s="18">
        <v>0</v>
      </c>
      <c r="H243" s="18">
        <v>108</v>
      </c>
      <c r="I243" s="18">
        <v>0</v>
      </c>
      <c r="J243" s="19">
        <f t="shared" si="6"/>
        <v>1</v>
      </c>
      <c r="K243" s="19">
        <f t="shared" si="7"/>
        <v>0</v>
      </c>
      <c r="L243" s="22">
        <f>ReporteDiario[[#This Row],[Población]]-(VLOOKUP(ReporteDiario[[#This Row],[CJDR]],albergue[],2,FALSE))</f>
        <v>-84</v>
      </c>
      <c r="M243" s="23">
        <f>ReporteDiario[[#This Row],[Población]]/VLOOKUP(ReporteDiario[[#This Row],[CJDR]],albergue[],2,FALSE)</f>
        <v>0.5625</v>
      </c>
    </row>
    <row r="244" spans="1:13" x14ac:dyDescent="0.25">
      <c r="A244" s="16" t="s">
        <v>12</v>
      </c>
      <c r="B244" s="17">
        <v>45316</v>
      </c>
      <c r="C244" s="18">
        <v>81</v>
      </c>
      <c r="D244" s="18">
        <v>68</v>
      </c>
      <c r="E244" s="18">
        <v>13</v>
      </c>
      <c r="F244" s="18">
        <v>0</v>
      </c>
      <c r="G244" s="18">
        <v>0</v>
      </c>
      <c r="H244" s="18">
        <v>37</v>
      </c>
      <c r="I244" s="18">
        <v>44</v>
      </c>
      <c r="J244" s="19">
        <f t="shared" si="6"/>
        <v>0.83950617283950613</v>
      </c>
      <c r="K244" s="19">
        <f t="shared" si="7"/>
        <v>0.16049382716049382</v>
      </c>
      <c r="L244" s="22">
        <f>ReporteDiario[[#This Row],[Población]]-(VLOOKUP(ReporteDiario[[#This Row],[CJDR]],albergue[],2,FALSE))</f>
        <v>-7</v>
      </c>
      <c r="M244" s="23">
        <f>ReporteDiario[[#This Row],[Población]]/VLOOKUP(ReporteDiario[[#This Row],[CJDR]],albergue[],2,FALSE)</f>
        <v>0.92045454545454541</v>
      </c>
    </row>
    <row r="245" spans="1:13" x14ac:dyDescent="0.25">
      <c r="A245" s="16" t="s">
        <v>13</v>
      </c>
      <c r="B245" s="17">
        <v>45316</v>
      </c>
      <c r="C245" s="18">
        <v>123</v>
      </c>
      <c r="D245" s="18">
        <v>102</v>
      </c>
      <c r="E245" s="18">
        <v>21</v>
      </c>
      <c r="F245" s="18">
        <v>0</v>
      </c>
      <c r="G245" s="18">
        <v>1</v>
      </c>
      <c r="H245" s="18">
        <v>69</v>
      </c>
      <c r="I245" s="18">
        <v>54</v>
      </c>
      <c r="J245" s="19">
        <f t="shared" si="6"/>
        <v>0.82926829268292679</v>
      </c>
      <c r="K245" s="19">
        <f t="shared" si="7"/>
        <v>0.17073170731707318</v>
      </c>
      <c r="L245" s="20">
        <f>ReporteDiario[[#This Row],[Población]]-(VLOOKUP(ReporteDiario[[#This Row],[CJDR]],albergue[],2,FALSE))</f>
        <v>-62</v>
      </c>
      <c r="M245" s="21">
        <f>ReporteDiario[[#This Row],[Población]]/VLOOKUP(ReporteDiario[[#This Row],[CJDR]],albergue[],2,FALSE)</f>
        <v>0.66486486486486485</v>
      </c>
    </row>
    <row r="246" spans="1:13" x14ac:dyDescent="0.25">
      <c r="A246" s="16" t="s">
        <v>14</v>
      </c>
      <c r="B246" s="17">
        <v>45316</v>
      </c>
      <c r="C246" s="18">
        <v>157</v>
      </c>
      <c r="D246" s="18">
        <v>139</v>
      </c>
      <c r="E246" s="18">
        <v>18</v>
      </c>
      <c r="F246" s="18">
        <v>1</v>
      </c>
      <c r="G246" s="18">
        <v>0</v>
      </c>
      <c r="H246" s="18">
        <v>93</v>
      </c>
      <c r="I246" s="18">
        <v>64</v>
      </c>
      <c r="J246" s="19">
        <f t="shared" si="6"/>
        <v>0.88535031847133761</v>
      </c>
      <c r="K246" s="19">
        <f t="shared" si="7"/>
        <v>0.11464968152866242</v>
      </c>
      <c r="L246" s="20">
        <f>ReporteDiario[[#This Row],[Población]]-(VLOOKUP(ReporteDiario[[#This Row],[CJDR]],albergue[],2,FALSE))</f>
        <v>31</v>
      </c>
      <c r="M246" s="21">
        <f>ReporteDiario[[#This Row],[Población]]/VLOOKUP(ReporteDiario[[#This Row],[CJDR]],albergue[],2,FALSE)</f>
        <v>1.246031746031746</v>
      </c>
    </row>
    <row r="247" spans="1:13" x14ac:dyDescent="0.25">
      <c r="A247" s="16" t="s">
        <v>15</v>
      </c>
      <c r="B247" s="17">
        <v>45316</v>
      </c>
      <c r="C247" s="18">
        <v>149</v>
      </c>
      <c r="D247" s="18">
        <v>89</v>
      </c>
      <c r="E247" s="18">
        <v>60</v>
      </c>
      <c r="F247" s="18">
        <v>1</v>
      </c>
      <c r="G247" s="18">
        <v>0</v>
      </c>
      <c r="H247" s="18">
        <v>68</v>
      </c>
      <c r="I247" s="18">
        <v>81</v>
      </c>
      <c r="J247" s="19">
        <f t="shared" si="6"/>
        <v>0.59731543624161076</v>
      </c>
      <c r="K247" s="19">
        <f t="shared" si="7"/>
        <v>0.40268456375838924</v>
      </c>
      <c r="L247" s="20">
        <f>ReporteDiario[[#This Row],[Población]]-(VLOOKUP(ReporteDiario[[#This Row],[CJDR]],albergue[],2,FALSE))</f>
        <v>43</v>
      </c>
      <c r="M247" s="21">
        <f>ReporteDiario[[#This Row],[Población]]/VLOOKUP(ReporteDiario[[#This Row],[CJDR]],albergue[],2,FALSE)</f>
        <v>1.4056603773584906</v>
      </c>
    </row>
    <row r="248" spans="1:13" x14ac:dyDescent="0.25">
      <c r="A248" s="16" t="s">
        <v>16</v>
      </c>
      <c r="B248" s="17">
        <v>45316</v>
      </c>
      <c r="C248" s="18">
        <v>175</v>
      </c>
      <c r="D248" s="18">
        <v>150</v>
      </c>
      <c r="E248" s="18">
        <v>25</v>
      </c>
      <c r="F248" s="18">
        <v>1</v>
      </c>
      <c r="G248" s="18">
        <v>0</v>
      </c>
      <c r="H248" s="18">
        <v>30</v>
      </c>
      <c r="I248" s="18">
        <v>145</v>
      </c>
      <c r="J248" s="19">
        <f t="shared" si="6"/>
        <v>0.8571428571428571</v>
      </c>
      <c r="K248" s="19">
        <f t="shared" si="7"/>
        <v>0.14285714285714285</v>
      </c>
      <c r="L248" s="20">
        <f>ReporteDiario[[#This Row],[Población]]-(VLOOKUP(ReporteDiario[[#This Row],[CJDR]],albergue[],2,FALSE))</f>
        <v>65</v>
      </c>
      <c r="M248" s="21">
        <f>ReporteDiario[[#This Row],[Población]]/VLOOKUP(ReporteDiario[[#This Row],[CJDR]],albergue[],2,FALSE)</f>
        <v>1.5909090909090908</v>
      </c>
    </row>
    <row r="249" spans="1:13" x14ac:dyDescent="0.25">
      <c r="A249" s="16" t="s">
        <v>17</v>
      </c>
      <c r="B249" s="17">
        <v>45316</v>
      </c>
      <c r="C249" s="18">
        <v>190</v>
      </c>
      <c r="D249" s="18">
        <v>154</v>
      </c>
      <c r="E249" s="18">
        <v>36</v>
      </c>
      <c r="F249" s="18">
        <v>0</v>
      </c>
      <c r="G249" s="18">
        <v>1</v>
      </c>
      <c r="H249" s="18">
        <v>109</v>
      </c>
      <c r="I249" s="18">
        <v>81</v>
      </c>
      <c r="J249" s="19">
        <f t="shared" si="6"/>
        <v>0.81052631578947365</v>
      </c>
      <c r="K249" s="19">
        <f t="shared" si="7"/>
        <v>0.18947368421052632</v>
      </c>
      <c r="L249" s="20">
        <f>ReporteDiario[[#This Row],[Población]]-(VLOOKUP(ReporteDiario[[#This Row],[CJDR]],albergue[],2,FALSE))</f>
        <v>80</v>
      </c>
      <c r="M249" s="21">
        <f>ReporteDiario[[#This Row],[Población]]/VLOOKUP(ReporteDiario[[#This Row],[CJDR]],albergue[],2,FALSE)</f>
        <v>1.7272727272727273</v>
      </c>
    </row>
    <row r="250" spans="1:13" x14ac:dyDescent="0.25">
      <c r="A250" s="16" t="s">
        <v>18</v>
      </c>
      <c r="B250" s="17">
        <v>45316</v>
      </c>
      <c r="C250" s="18">
        <v>139</v>
      </c>
      <c r="D250" s="18">
        <v>126</v>
      </c>
      <c r="E250" s="18">
        <v>13</v>
      </c>
      <c r="F250" s="18">
        <v>2</v>
      </c>
      <c r="G250" s="18">
        <v>0</v>
      </c>
      <c r="H250" s="18">
        <v>63</v>
      </c>
      <c r="I250" s="18">
        <v>76</v>
      </c>
      <c r="J250" s="19">
        <f t="shared" si="6"/>
        <v>0.90647482014388492</v>
      </c>
      <c r="K250" s="19">
        <f t="shared" si="7"/>
        <v>9.3525179856115109E-2</v>
      </c>
      <c r="L250" s="20">
        <f>ReporteDiario[[#This Row],[Población]]-(VLOOKUP(ReporteDiario[[#This Row],[CJDR]],albergue[],2,FALSE))</f>
        <v>43</v>
      </c>
      <c r="M250" s="21">
        <f>ReporteDiario[[#This Row],[Población]]/VLOOKUP(ReporteDiario[[#This Row],[CJDR]],albergue[],2,FALSE)</f>
        <v>1.4479166666666667</v>
      </c>
    </row>
    <row r="251" spans="1:13" x14ac:dyDescent="0.25">
      <c r="A251" s="16" t="s">
        <v>19</v>
      </c>
      <c r="B251" s="17">
        <v>45316</v>
      </c>
      <c r="C251" s="18">
        <v>104</v>
      </c>
      <c r="D251" s="18">
        <v>87</v>
      </c>
      <c r="E251" s="18">
        <v>17</v>
      </c>
      <c r="F251" s="18">
        <v>0</v>
      </c>
      <c r="G251" s="18">
        <v>0</v>
      </c>
      <c r="H251" s="18">
        <v>66</v>
      </c>
      <c r="I251" s="18">
        <v>38</v>
      </c>
      <c r="J251" s="19">
        <f t="shared" si="6"/>
        <v>0.83653846153846156</v>
      </c>
      <c r="K251" s="19">
        <f t="shared" si="7"/>
        <v>0.16346153846153846</v>
      </c>
      <c r="L251" s="20">
        <f>ReporteDiario[[#This Row],[Población]]-(VLOOKUP(ReporteDiario[[#This Row],[CJDR]],albergue[],2,FALSE))</f>
        <v>12</v>
      </c>
      <c r="M251" s="21">
        <f>ReporteDiario[[#This Row],[Población]]/VLOOKUP(ReporteDiario[[#This Row],[CJDR]],albergue[],2,FALSE)</f>
        <v>1.1304347826086956</v>
      </c>
    </row>
    <row r="252" spans="1:13" x14ac:dyDescent="0.25">
      <c r="A252" s="16" t="s">
        <v>10</v>
      </c>
      <c r="B252" s="17">
        <v>45317</v>
      </c>
      <c r="C252" s="18">
        <v>589</v>
      </c>
      <c r="D252" s="18">
        <v>510</v>
      </c>
      <c r="E252" s="18">
        <v>79</v>
      </c>
      <c r="F252" s="18">
        <v>0</v>
      </c>
      <c r="G252" s="18">
        <v>3</v>
      </c>
      <c r="H252" s="18">
        <v>336</v>
      </c>
      <c r="I252" s="18">
        <v>253</v>
      </c>
      <c r="J252" s="19">
        <f t="shared" si="6"/>
        <v>0.86587436332767398</v>
      </c>
      <c r="K252" s="19">
        <f t="shared" si="7"/>
        <v>0.13412563667232597</v>
      </c>
      <c r="L252" s="20">
        <f>ReporteDiario[[#This Row],[Población]]-(VLOOKUP(ReporteDiario[[#This Row],[CJDR]],albergue[],2,FALSE))</f>
        <v>29</v>
      </c>
      <c r="M252" s="21">
        <f>ReporteDiario[[#This Row],[Población]]/VLOOKUP(ReporteDiario[[#This Row],[CJDR]],albergue[],2,FALSE)</f>
        <v>1.0517857142857143</v>
      </c>
    </row>
    <row r="253" spans="1:13" x14ac:dyDescent="0.25">
      <c r="A253" s="16" t="s">
        <v>11</v>
      </c>
      <c r="B253" s="17">
        <v>45317</v>
      </c>
      <c r="C253" s="18">
        <v>108</v>
      </c>
      <c r="D253" s="18">
        <v>108</v>
      </c>
      <c r="E253" s="18">
        <v>0</v>
      </c>
      <c r="F253" s="18">
        <v>0</v>
      </c>
      <c r="G253" s="18">
        <v>0</v>
      </c>
      <c r="H253" s="18">
        <v>108</v>
      </c>
      <c r="I253" s="18">
        <v>0</v>
      </c>
      <c r="J253" s="19">
        <f t="shared" si="6"/>
        <v>1</v>
      </c>
      <c r="K253" s="19">
        <f t="shared" si="7"/>
        <v>0</v>
      </c>
      <c r="L253" s="22">
        <f>ReporteDiario[[#This Row],[Población]]-(VLOOKUP(ReporteDiario[[#This Row],[CJDR]],albergue[],2,FALSE))</f>
        <v>-84</v>
      </c>
      <c r="M253" s="23">
        <f>ReporteDiario[[#This Row],[Población]]/VLOOKUP(ReporteDiario[[#This Row],[CJDR]],albergue[],2,FALSE)</f>
        <v>0.5625</v>
      </c>
    </row>
    <row r="254" spans="1:13" x14ac:dyDescent="0.25">
      <c r="A254" s="16" t="s">
        <v>12</v>
      </c>
      <c r="B254" s="17">
        <v>45317</v>
      </c>
      <c r="C254" s="18">
        <v>81</v>
      </c>
      <c r="D254" s="18">
        <v>68</v>
      </c>
      <c r="E254" s="18">
        <v>13</v>
      </c>
      <c r="F254" s="18">
        <v>0</v>
      </c>
      <c r="G254" s="18">
        <v>0</v>
      </c>
      <c r="H254" s="18">
        <v>37</v>
      </c>
      <c r="I254" s="18">
        <v>44</v>
      </c>
      <c r="J254" s="19">
        <f t="shared" si="6"/>
        <v>0.83950617283950613</v>
      </c>
      <c r="K254" s="19">
        <f t="shared" si="7"/>
        <v>0.16049382716049382</v>
      </c>
      <c r="L254" s="22">
        <f>ReporteDiario[[#This Row],[Población]]-(VLOOKUP(ReporteDiario[[#This Row],[CJDR]],albergue[],2,FALSE))</f>
        <v>-7</v>
      </c>
      <c r="M254" s="23">
        <f>ReporteDiario[[#This Row],[Población]]/VLOOKUP(ReporteDiario[[#This Row],[CJDR]],albergue[],2,FALSE)</f>
        <v>0.92045454545454541</v>
      </c>
    </row>
    <row r="255" spans="1:13" x14ac:dyDescent="0.25">
      <c r="A255" s="16" t="s">
        <v>13</v>
      </c>
      <c r="B255" s="17">
        <v>45317</v>
      </c>
      <c r="C255" s="18">
        <v>123</v>
      </c>
      <c r="D255" s="18">
        <v>104</v>
      </c>
      <c r="E255" s="18">
        <v>19</v>
      </c>
      <c r="F255" s="18">
        <v>0</v>
      </c>
      <c r="G255" s="18">
        <v>0</v>
      </c>
      <c r="H255" s="18">
        <v>69</v>
      </c>
      <c r="I255" s="18">
        <v>54</v>
      </c>
      <c r="J255" s="19">
        <f t="shared" si="6"/>
        <v>0.84552845528455289</v>
      </c>
      <c r="K255" s="19">
        <f t="shared" si="7"/>
        <v>0.15447154471544716</v>
      </c>
      <c r="L255" s="20">
        <f>ReporteDiario[[#This Row],[Población]]-(VLOOKUP(ReporteDiario[[#This Row],[CJDR]],albergue[],2,FALSE))</f>
        <v>-62</v>
      </c>
      <c r="M255" s="21">
        <f>ReporteDiario[[#This Row],[Población]]/VLOOKUP(ReporteDiario[[#This Row],[CJDR]],albergue[],2,FALSE)</f>
        <v>0.66486486486486485</v>
      </c>
    </row>
    <row r="256" spans="1:13" x14ac:dyDescent="0.25">
      <c r="A256" s="16" t="s">
        <v>14</v>
      </c>
      <c r="B256" s="17">
        <v>45317</v>
      </c>
      <c r="C256" s="18">
        <v>157</v>
      </c>
      <c r="D256" s="18">
        <v>139</v>
      </c>
      <c r="E256" s="18">
        <v>18</v>
      </c>
      <c r="F256" s="18">
        <v>0</v>
      </c>
      <c r="G256" s="18">
        <v>0</v>
      </c>
      <c r="H256" s="18">
        <v>93</v>
      </c>
      <c r="I256" s="18">
        <v>64</v>
      </c>
      <c r="J256" s="19">
        <f t="shared" si="6"/>
        <v>0.88535031847133761</v>
      </c>
      <c r="K256" s="19">
        <f t="shared" si="7"/>
        <v>0.11464968152866242</v>
      </c>
      <c r="L256" s="20">
        <f>ReporteDiario[[#This Row],[Población]]-(VLOOKUP(ReporteDiario[[#This Row],[CJDR]],albergue[],2,FALSE))</f>
        <v>31</v>
      </c>
      <c r="M256" s="21">
        <f>ReporteDiario[[#This Row],[Población]]/VLOOKUP(ReporteDiario[[#This Row],[CJDR]],albergue[],2,FALSE)</f>
        <v>1.246031746031746</v>
      </c>
    </row>
    <row r="257" spans="1:13" x14ac:dyDescent="0.25">
      <c r="A257" s="16" t="s">
        <v>15</v>
      </c>
      <c r="B257" s="17">
        <v>45317</v>
      </c>
      <c r="C257" s="18">
        <v>145</v>
      </c>
      <c r="D257" s="18">
        <v>85</v>
      </c>
      <c r="E257" s="18">
        <v>60</v>
      </c>
      <c r="F257" s="18">
        <v>4</v>
      </c>
      <c r="G257" s="18">
        <v>0</v>
      </c>
      <c r="H257" s="18">
        <v>66</v>
      </c>
      <c r="I257" s="18">
        <v>79</v>
      </c>
      <c r="J257" s="19">
        <f t="shared" si="6"/>
        <v>0.58620689655172409</v>
      </c>
      <c r="K257" s="19">
        <f t="shared" si="7"/>
        <v>0.41379310344827586</v>
      </c>
      <c r="L257" s="20">
        <f>ReporteDiario[[#This Row],[Población]]-(VLOOKUP(ReporteDiario[[#This Row],[CJDR]],albergue[],2,FALSE))</f>
        <v>39</v>
      </c>
      <c r="M257" s="21">
        <f>ReporteDiario[[#This Row],[Población]]/VLOOKUP(ReporteDiario[[#This Row],[CJDR]],albergue[],2,FALSE)</f>
        <v>1.3679245283018868</v>
      </c>
    </row>
    <row r="258" spans="1:13" x14ac:dyDescent="0.25">
      <c r="A258" s="16" t="s">
        <v>16</v>
      </c>
      <c r="B258" s="17">
        <v>45317</v>
      </c>
      <c r="C258" s="18">
        <v>175</v>
      </c>
      <c r="D258" s="18">
        <v>150</v>
      </c>
      <c r="E258" s="18">
        <v>25</v>
      </c>
      <c r="F258" s="18">
        <v>0</v>
      </c>
      <c r="G258" s="18">
        <v>0</v>
      </c>
      <c r="H258" s="18">
        <v>30</v>
      </c>
      <c r="I258" s="18">
        <v>145</v>
      </c>
      <c r="J258" s="19">
        <f t="shared" si="6"/>
        <v>0.8571428571428571</v>
      </c>
      <c r="K258" s="19">
        <f t="shared" si="7"/>
        <v>0.14285714285714285</v>
      </c>
      <c r="L258" s="20">
        <f>ReporteDiario[[#This Row],[Población]]-(VLOOKUP(ReporteDiario[[#This Row],[CJDR]],albergue[],2,FALSE))</f>
        <v>65</v>
      </c>
      <c r="M258" s="21">
        <f>ReporteDiario[[#This Row],[Población]]/VLOOKUP(ReporteDiario[[#This Row],[CJDR]],albergue[],2,FALSE)</f>
        <v>1.5909090909090908</v>
      </c>
    </row>
    <row r="259" spans="1:13" x14ac:dyDescent="0.25">
      <c r="A259" s="16" t="s">
        <v>17</v>
      </c>
      <c r="B259" s="17">
        <v>45317</v>
      </c>
      <c r="C259" s="18">
        <v>190</v>
      </c>
      <c r="D259" s="18">
        <v>155</v>
      </c>
      <c r="E259" s="18">
        <v>35</v>
      </c>
      <c r="F259" s="18">
        <v>0</v>
      </c>
      <c r="G259" s="18">
        <v>0</v>
      </c>
      <c r="H259" s="18">
        <v>109</v>
      </c>
      <c r="I259" s="18">
        <v>81</v>
      </c>
      <c r="J259" s="19">
        <f t="shared" ref="J259:J322" si="8">D259/C259</f>
        <v>0.81578947368421051</v>
      </c>
      <c r="K259" s="19">
        <f t="shared" ref="K259:K322" si="9">E259/C259</f>
        <v>0.18421052631578946</v>
      </c>
      <c r="L259" s="20">
        <f>ReporteDiario[[#This Row],[Población]]-(VLOOKUP(ReporteDiario[[#This Row],[CJDR]],albergue[],2,FALSE))</f>
        <v>80</v>
      </c>
      <c r="M259" s="21">
        <f>ReporteDiario[[#This Row],[Población]]/VLOOKUP(ReporteDiario[[#This Row],[CJDR]],albergue[],2,FALSE)</f>
        <v>1.7272727272727273</v>
      </c>
    </row>
    <row r="260" spans="1:13" x14ac:dyDescent="0.25">
      <c r="A260" s="16" t="s">
        <v>18</v>
      </c>
      <c r="B260" s="17">
        <v>45317</v>
      </c>
      <c r="C260" s="18">
        <v>137</v>
      </c>
      <c r="D260" s="18">
        <v>125</v>
      </c>
      <c r="E260" s="18">
        <v>12</v>
      </c>
      <c r="F260" s="18">
        <v>2</v>
      </c>
      <c r="G260" s="18">
        <v>0</v>
      </c>
      <c r="H260" s="18">
        <v>62</v>
      </c>
      <c r="I260" s="18">
        <v>75</v>
      </c>
      <c r="J260" s="19">
        <f t="shared" si="8"/>
        <v>0.91240875912408759</v>
      </c>
      <c r="K260" s="19">
        <f t="shared" si="9"/>
        <v>8.7591240875912413E-2</v>
      </c>
      <c r="L260" s="20">
        <f>ReporteDiario[[#This Row],[Población]]-(VLOOKUP(ReporteDiario[[#This Row],[CJDR]],albergue[],2,FALSE))</f>
        <v>41</v>
      </c>
      <c r="M260" s="21">
        <f>ReporteDiario[[#This Row],[Población]]/VLOOKUP(ReporteDiario[[#This Row],[CJDR]],albergue[],2,FALSE)</f>
        <v>1.4270833333333333</v>
      </c>
    </row>
    <row r="261" spans="1:13" x14ac:dyDescent="0.25">
      <c r="A261" s="16" t="s">
        <v>19</v>
      </c>
      <c r="B261" s="17">
        <v>45317</v>
      </c>
      <c r="C261" s="18">
        <v>104</v>
      </c>
      <c r="D261" s="18">
        <v>87</v>
      </c>
      <c r="E261" s="18">
        <v>17</v>
      </c>
      <c r="F261" s="18">
        <v>0</v>
      </c>
      <c r="G261" s="18">
        <v>0</v>
      </c>
      <c r="H261" s="18">
        <v>66</v>
      </c>
      <c r="I261" s="18">
        <v>38</v>
      </c>
      <c r="J261" s="19">
        <f t="shared" si="8"/>
        <v>0.83653846153846156</v>
      </c>
      <c r="K261" s="19">
        <f t="shared" si="9"/>
        <v>0.16346153846153846</v>
      </c>
      <c r="L261" s="20">
        <f>ReporteDiario[[#This Row],[Población]]-(VLOOKUP(ReporteDiario[[#This Row],[CJDR]],albergue[],2,FALSE))</f>
        <v>12</v>
      </c>
      <c r="M261" s="21">
        <f>ReporteDiario[[#This Row],[Población]]/VLOOKUP(ReporteDiario[[#This Row],[CJDR]],albergue[],2,FALSE)</f>
        <v>1.1304347826086956</v>
      </c>
    </row>
    <row r="262" spans="1:13" x14ac:dyDescent="0.25">
      <c r="A262" s="16" t="s">
        <v>10</v>
      </c>
      <c r="B262" s="17">
        <v>45318</v>
      </c>
      <c r="C262" s="18">
        <v>588</v>
      </c>
      <c r="D262" s="18">
        <v>510</v>
      </c>
      <c r="E262" s="18">
        <v>78</v>
      </c>
      <c r="F262" s="18">
        <v>1</v>
      </c>
      <c r="G262" s="18">
        <v>0</v>
      </c>
      <c r="H262" s="18">
        <v>336</v>
      </c>
      <c r="I262" s="18">
        <v>252</v>
      </c>
      <c r="J262" s="19">
        <f t="shared" si="8"/>
        <v>0.86734693877551017</v>
      </c>
      <c r="K262" s="19">
        <f t="shared" si="9"/>
        <v>0.1326530612244898</v>
      </c>
      <c r="L262" s="20">
        <f>ReporteDiario[[#This Row],[Población]]-(VLOOKUP(ReporteDiario[[#This Row],[CJDR]],albergue[],2,FALSE))</f>
        <v>28</v>
      </c>
      <c r="M262" s="21">
        <f>ReporteDiario[[#This Row],[Población]]/VLOOKUP(ReporteDiario[[#This Row],[CJDR]],albergue[],2,FALSE)</f>
        <v>1.05</v>
      </c>
    </row>
    <row r="263" spans="1:13" x14ac:dyDescent="0.25">
      <c r="A263" s="16" t="s">
        <v>11</v>
      </c>
      <c r="B263" s="17">
        <v>45318</v>
      </c>
      <c r="C263" s="18">
        <v>108</v>
      </c>
      <c r="D263" s="18">
        <v>108</v>
      </c>
      <c r="E263" s="18">
        <v>0</v>
      </c>
      <c r="F263" s="18">
        <v>0</v>
      </c>
      <c r="G263" s="18">
        <v>0</v>
      </c>
      <c r="H263" s="18">
        <v>108</v>
      </c>
      <c r="I263" s="18">
        <v>0</v>
      </c>
      <c r="J263" s="19">
        <f t="shared" si="8"/>
        <v>1</v>
      </c>
      <c r="K263" s="19">
        <f t="shared" si="9"/>
        <v>0</v>
      </c>
      <c r="L263" s="22">
        <f>ReporteDiario[[#This Row],[Población]]-(VLOOKUP(ReporteDiario[[#This Row],[CJDR]],albergue[],2,FALSE))</f>
        <v>-84</v>
      </c>
      <c r="M263" s="23">
        <f>ReporteDiario[[#This Row],[Población]]/VLOOKUP(ReporteDiario[[#This Row],[CJDR]],albergue[],2,FALSE)</f>
        <v>0.5625</v>
      </c>
    </row>
    <row r="264" spans="1:13" x14ac:dyDescent="0.25">
      <c r="A264" s="16" t="s">
        <v>12</v>
      </c>
      <c r="B264" s="17">
        <v>45318</v>
      </c>
      <c r="C264" s="18">
        <v>81</v>
      </c>
      <c r="D264" s="18">
        <v>68</v>
      </c>
      <c r="E264" s="18">
        <v>13</v>
      </c>
      <c r="F264" s="18">
        <v>0</v>
      </c>
      <c r="G264" s="18">
        <v>0</v>
      </c>
      <c r="H264" s="18">
        <v>37</v>
      </c>
      <c r="I264" s="18">
        <v>44</v>
      </c>
      <c r="J264" s="19">
        <f t="shared" si="8"/>
        <v>0.83950617283950613</v>
      </c>
      <c r="K264" s="19">
        <f t="shared" si="9"/>
        <v>0.16049382716049382</v>
      </c>
      <c r="L264" s="22">
        <f>ReporteDiario[[#This Row],[Población]]-(VLOOKUP(ReporteDiario[[#This Row],[CJDR]],albergue[],2,FALSE))</f>
        <v>-7</v>
      </c>
      <c r="M264" s="23">
        <f>ReporteDiario[[#This Row],[Población]]/VLOOKUP(ReporteDiario[[#This Row],[CJDR]],albergue[],2,FALSE)</f>
        <v>0.92045454545454541</v>
      </c>
    </row>
    <row r="265" spans="1:13" x14ac:dyDescent="0.25">
      <c r="A265" s="16" t="s">
        <v>13</v>
      </c>
      <c r="B265" s="17">
        <v>45318</v>
      </c>
      <c r="C265" s="18">
        <v>122</v>
      </c>
      <c r="D265" s="18">
        <v>103</v>
      </c>
      <c r="E265" s="18">
        <v>19</v>
      </c>
      <c r="F265" s="18">
        <v>1</v>
      </c>
      <c r="G265" s="18">
        <v>0</v>
      </c>
      <c r="H265" s="18">
        <v>68</v>
      </c>
      <c r="I265" s="18">
        <v>54</v>
      </c>
      <c r="J265" s="19">
        <f t="shared" si="8"/>
        <v>0.84426229508196726</v>
      </c>
      <c r="K265" s="19">
        <f t="shared" si="9"/>
        <v>0.15573770491803279</v>
      </c>
      <c r="L265" s="20">
        <f>ReporteDiario[[#This Row],[Población]]-(VLOOKUP(ReporteDiario[[#This Row],[CJDR]],albergue[],2,FALSE))</f>
        <v>-63</v>
      </c>
      <c r="M265" s="21">
        <f>ReporteDiario[[#This Row],[Población]]/VLOOKUP(ReporteDiario[[#This Row],[CJDR]],albergue[],2,FALSE)</f>
        <v>0.6594594594594595</v>
      </c>
    </row>
    <row r="266" spans="1:13" x14ac:dyDescent="0.25">
      <c r="A266" s="16" t="s">
        <v>14</v>
      </c>
      <c r="B266" s="17">
        <v>45318</v>
      </c>
      <c r="C266" s="18">
        <v>157</v>
      </c>
      <c r="D266" s="18">
        <v>139</v>
      </c>
      <c r="E266" s="18">
        <v>18</v>
      </c>
      <c r="F266" s="18">
        <v>0</v>
      </c>
      <c r="G266" s="18">
        <v>0</v>
      </c>
      <c r="H266" s="18">
        <v>93</v>
      </c>
      <c r="I266" s="18">
        <v>64</v>
      </c>
      <c r="J266" s="19">
        <f t="shared" si="8"/>
        <v>0.88535031847133761</v>
      </c>
      <c r="K266" s="19">
        <f t="shared" si="9"/>
        <v>0.11464968152866242</v>
      </c>
      <c r="L266" s="20">
        <f>ReporteDiario[[#This Row],[Población]]-(VLOOKUP(ReporteDiario[[#This Row],[CJDR]],albergue[],2,FALSE))</f>
        <v>31</v>
      </c>
      <c r="M266" s="21">
        <f>ReporteDiario[[#This Row],[Población]]/VLOOKUP(ReporteDiario[[#This Row],[CJDR]],albergue[],2,FALSE)</f>
        <v>1.246031746031746</v>
      </c>
    </row>
    <row r="267" spans="1:13" x14ac:dyDescent="0.25">
      <c r="A267" s="16" t="s">
        <v>15</v>
      </c>
      <c r="B267" s="17">
        <v>45318</v>
      </c>
      <c r="C267" s="18">
        <v>145</v>
      </c>
      <c r="D267" s="18">
        <v>85</v>
      </c>
      <c r="E267" s="18">
        <v>60</v>
      </c>
      <c r="F267" s="18">
        <v>0</v>
      </c>
      <c r="G267" s="18">
        <v>0</v>
      </c>
      <c r="H267" s="18">
        <v>66</v>
      </c>
      <c r="I267" s="18">
        <v>79</v>
      </c>
      <c r="J267" s="19">
        <f t="shared" si="8"/>
        <v>0.58620689655172409</v>
      </c>
      <c r="K267" s="19">
        <f t="shared" si="9"/>
        <v>0.41379310344827586</v>
      </c>
      <c r="L267" s="20">
        <f>ReporteDiario[[#This Row],[Población]]-(VLOOKUP(ReporteDiario[[#This Row],[CJDR]],albergue[],2,FALSE))</f>
        <v>39</v>
      </c>
      <c r="M267" s="21">
        <f>ReporteDiario[[#This Row],[Población]]/VLOOKUP(ReporteDiario[[#This Row],[CJDR]],albergue[],2,FALSE)</f>
        <v>1.3679245283018868</v>
      </c>
    </row>
    <row r="268" spans="1:13" x14ac:dyDescent="0.25">
      <c r="A268" s="16" t="s">
        <v>16</v>
      </c>
      <c r="B268" s="17">
        <v>45318</v>
      </c>
      <c r="C268" s="18">
        <v>174</v>
      </c>
      <c r="D268" s="18">
        <v>150</v>
      </c>
      <c r="E268" s="18">
        <v>25</v>
      </c>
      <c r="F268" s="18">
        <v>1</v>
      </c>
      <c r="G268" s="18">
        <v>0</v>
      </c>
      <c r="H268" s="18">
        <v>30</v>
      </c>
      <c r="I268" s="18">
        <v>145</v>
      </c>
      <c r="J268" s="19">
        <f t="shared" si="8"/>
        <v>0.86206896551724133</v>
      </c>
      <c r="K268" s="19">
        <f t="shared" si="9"/>
        <v>0.14367816091954022</v>
      </c>
      <c r="L268" s="20">
        <f>ReporteDiario[[#This Row],[Población]]-(VLOOKUP(ReporteDiario[[#This Row],[CJDR]],albergue[],2,FALSE))</f>
        <v>64</v>
      </c>
      <c r="M268" s="21">
        <f>ReporteDiario[[#This Row],[Población]]/VLOOKUP(ReporteDiario[[#This Row],[CJDR]],albergue[],2,FALSE)</f>
        <v>1.5818181818181818</v>
      </c>
    </row>
    <row r="269" spans="1:13" x14ac:dyDescent="0.25">
      <c r="A269" s="16" t="s">
        <v>17</v>
      </c>
      <c r="B269" s="17">
        <v>45318</v>
      </c>
      <c r="C269" s="18">
        <v>190</v>
      </c>
      <c r="D269" s="18">
        <v>155</v>
      </c>
      <c r="E269" s="18">
        <v>35</v>
      </c>
      <c r="F269" s="18">
        <v>0</v>
      </c>
      <c r="G269" s="18">
        <v>0</v>
      </c>
      <c r="H269" s="18">
        <v>109</v>
      </c>
      <c r="I269" s="18">
        <v>81</v>
      </c>
      <c r="J269" s="19">
        <f t="shared" si="8"/>
        <v>0.81578947368421051</v>
      </c>
      <c r="K269" s="19">
        <f t="shared" si="9"/>
        <v>0.18421052631578946</v>
      </c>
      <c r="L269" s="20">
        <f>ReporteDiario[[#This Row],[Población]]-(VLOOKUP(ReporteDiario[[#This Row],[CJDR]],albergue[],2,FALSE))</f>
        <v>80</v>
      </c>
      <c r="M269" s="21">
        <f>ReporteDiario[[#This Row],[Población]]/VLOOKUP(ReporteDiario[[#This Row],[CJDR]],albergue[],2,FALSE)</f>
        <v>1.7272727272727273</v>
      </c>
    </row>
    <row r="270" spans="1:13" x14ac:dyDescent="0.25">
      <c r="A270" s="16" t="s">
        <v>18</v>
      </c>
      <c r="B270" s="17">
        <v>45318</v>
      </c>
      <c r="C270" s="18">
        <v>139</v>
      </c>
      <c r="D270" s="18">
        <v>125</v>
      </c>
      <c r="E270" s="18">
        <v>14</v>
      </c>
      <c r="F270" s="18">
        <v>0</v>
      </c>
      <c r="G270" s="18">
        <v>2</v>
      </c>
      <c r="H270" s="18">
        <v>62</v>
      </c>
      <c r="I270" s="18">
        <v>77</v>
      </c>
      <c r="J270" s="19">
        <f t="shared" si="8"/>
        <v>0.89928057553956831</v>
      </c>
      <c r="K270" s="19">
        <f t="shared" si="9"/>
        <v>0.10071942446043165</v>
      </c>
      <c r="L270" s="20">
        <f>ReporteDiario[[#This Row],[Población]]-(VLOOKUP(ReporteDiario[[#This Row],[CJDR]],albergue[],2,FALSE))</f>
        <v>43</v>
      </c>
      <c r="M270" s="21">
        <f>ReporteDiario[[#This Row],[Población]]/VLOOKUP(ReporteDiario[[#This Row],[CJDR]],albergue[],2,FALSE)</f>
        <v>1.4479166666666667</v>
      </c>
    </row>
    <row r="271" spans="1:13" x14ac:dyDescent="0.25">
      <c r="A271" s="16" t="s">
        <v>19</v>
      </c>
      <c r="B271" s="17">
        <v>45318</v>
      </c>
      <c r="C271" s="18">
        <v>104</v>
      </c>
      <c r="D271" s="18">
        <v>87</v>
      </c>
      <c r="E271" s="18">
        <v>17</v>
      </c>
      <c r="F271" s="18">
        <v>0</v>
      </c>
      <c r="G271" s="18">
        <v>0</v>
      </c>
      <c r="H271" s="18">
        <v>66</v>
      </c>
      <c r="I271" s="18">
        <v>38</v>
      </c>
      <c r="J271" s="19">
        <f t="shared" si="8"/>
        <v>0.83653846153846156</v>
      </c>
      <c r="K271" s="19">
        <f t="shared" si="9"/>
        <v>0.16346153846153846</v>
      </c>
      <c r="L271" s="20">
        <f>ReporteDiario[[#This Row],[Población]]-(VLOOKUP(ReporteDiario[[#This Row],[CJDR]],albergue[],2,FALSE))</f>
        <v>12</v>
      </c>
      <c r="M271" s="21">
        <f>ReporteDiario[[#This Row],[Población]]/VLOOKUP(ReporteDiario[[#This Row],[CJDR]],albergue[],2,FALSE)</f>
        <v>1.1304347826086956</v>
      </c>
    </row>
    <row r="272" spans="1:13" x14ac:dyDescent="0.25">
      <c r="A272" s="16" t="s">
        <v>10</v>
      </c>
      <c r="B272" s="17">
        <v>45319</v>
      </c>
      <c r="C272" s="18">
        <v>589</v>
      </c>
      <c r="D272" s="18">
        <v>510</v>
      </c>
      <c r="E272" s="18">
        <v>79</v>
      </c>
      <c r="F272" s="18">
        <v>0</v>
      </c>
      <c r="G272" s="18">
        <v>1</v>
      </c>
      <c r="H272" s="18">
        <v>335</v>
      </c>
      <c r="I272" s="18">
        <v>254</v>
      </c>
      <c r="J272" s="19">
        <f t="shared" si="8"/>
        <v>0.86587436332767398</v>
      </c>
      <c r="K272" s="19">
        <f t="shared" si="9"/>
        <v>0.13412563667232597</v>
      </c>
      <c r="L272" s="20">
        <f>ReporteDiario[[#This Row],[Población]]-(VLOOKUP(ReporteDiario[[#This Row],[CJDR]],albergue[],2,FALSE))</f>
        <v>29</v>
      </c>
      <c r="M272" s="21">
        <f>ReporteDiario[[#This Row],[Población]]/VLOOKUP(ReporteDiario[[#This Row],[CJDR]],albergue[],2,FALSE)</f>
        <v>1.0517857142857143</v>
      </c>
    </row>
    <row r="273" spans="1:13" x14ac:dyDescent="0.25">
      <c r="A273" s="16" t="s">
        <v>11</v>
      </c>
      <c r="B273" s="17">
        <v>45319</v>
      </c>
      <c r="C273" s="18">
        <v>108</v>
      </c>
      <c r="D273" s="18">
        <v>108</v>
      </c>
      <c r="E273" s="18">
        <v>0</v>
      </c>
      <c r="F273" s="18">
        <v>0</v>
      </c>
      <c r="G273" s="18">
        <v>0</v>
      </c>
      <c r="H273" s="18">
        <v>108</v>
      </c>
      <c r="I273" s="18">
        <v>0</v>
      </c>
      <c r="J273" s="19">
        <f t="shared" si="8"/>
        <v>1</v>
      </c>
      <c r="K273" s="19">
        <f t="shared" si="9"/>
        <v>0</v>
      </c>
      <c r="L273" s="22">
        <f>ReporteDiario[[#This Row],[Población]]-(VLOOKUP(ReporteDiario[[#This Row],[CJDR]],albergue[],2,FALSE))</f>
        <v>-84</v>
      </c>
      <c r="M273" s="23">
        <f>ReporteDiario[[#This Row],[Población]]/VLOOKUP(ReporteDiario[[#This Row],[CJDR]],albergue[],2,FALSE)</f>
        <v>0.5625</v>
      </c>
    </row>
    <row r="274" spans="1:13" x14ac:dyDescent="0.25">
      <c r="A274" s="16" t="s">
        <v>12</v>
      </c>
      <c r="B274" s="17">
        <v>45319</v>
      </c>
      <c r="C274" s="18">
        <v>80</v>
      </c>
      <c r="D274" s="18">
        <v>67</v>
      </c>
      <c r="E274" s="18">
        <v>13</v>
      </c>
      <c r="F274" s="18">
        <v>1</v>
      </c>
      <c r="G274" s="18">
        <v>0</v>
      </c>
      <c r="H274" s="18">
        <v>37</v>
      </c>
      <c r="I274" s="18">
        <v>43</v>
      </c>
      <c r="J274" s="19">
        <f t="shared" si="8"/>
        <v>0.83750000000000002</v>
      </c>
      <c r="K274" s="19">
        <f t="shared" si="9"/>
        <v>0.16250000000000001</v>
      </c>
      <c r="L274" s="22">
        <f>ReporteDiario[[#This Row],[Población]]-(VLOOKUP(ReporteDiario[[#This Row],[CJDR]],albergue[],2,FALSE))</f>
        <v>-8</v>
      </c>
      <c r="M274" s="23">
        <f>ReporteDiario[[#This Row],[Población]]/VLOOKUP(ReporteDiario[[#This Row],[CJDR]],albergue[],2,FALSE)</f>
        <v>0.90909090909090906</v>
      </c>
    </row>
    <row r="275" spans="1:13" x14ac:dyDescent="0.25">
      <c r="A275" s="16" t="s">
        <v>13</v>
      </c>
      <c r="B275" s="17">
        <v>45319</v>
      </c>
      <c r="C275" s="18">
        <v>122</v>
      </c>
      <c r="D275" s="18">
        <v>103</v>
      </c>
      <c r="E275" s="18">
        <v>19</v>
      </c>
      <c r="F275" s="18">
        <v>0</v>
      </c>
      <c r="G275" s="18">
        <v>0</v>
      </c>
      <c r="H275" s="18">
        <v>68</v>
      </c>
      <c r="I275" s="18">
        <v>54</v>
      </c>
      <c r="J275" s="19">
        <f t="shared" si="8"/>
        <v>0.84426229508196726</v>
      </c>
      <c r="K275" s="19">
        <f t="shared" si="9"/>
        <v>0.15573770491803279</v>
      </c>
      <c r="L275" s="20">
        <f>ReporteDiario[[#This Row],[Población]]-(VLOOKUP(ReporteDiario[[#This Row],[CJDR]],albergue[],2,FALSE))</f>
        <v>-63</v>
      </c>
      <c r="M275" s="21">
        <f>ReporteDiario[[#This Row],[Población]]/VLOOKUP(ReporteDiario[[#This Row],[CJDR]],albergue[],2,FALSE)</f>
        <v>0.6594594594594595</v>
      </c>
    </row>
    <row r="276" spans="1:13" x14ac:dyDescent="0.25">
      <c r="A276" s="16" t="s">
        <v>14</v>
      </c>
      <c r="B276" s="17">
        <v>45319</v>
      </c>
      <c r="C276" s="18">
        <v>157</v>
      </c>
      <c r="D276" s="18">
        <v>139</v>
      </c>
      <c r="E276" s="18">
        <v>18</v>
      </c>
      <c r="F276" s="18">
        <v>0</v>
      </c>
      <c r="G276" s="18">
        <v>0</v>
      </c>
      <c r="H276" s="18">
        <v>93</v>
      </c>
      <c r="I276" s="18">
        <v>64</v>
      </c>
      <c r="J276" s="19">
        <f t="shared" si="8"/>
        <v>0.88535031847133761</v>
      </c>
      <c r="K276" s="19">
        <f t="shared" si="9"/>
        <v>0.11464968152866242</v>
      </c>
      <c r="L276" s="20">
        <f>ReporteDiario[[#This Row],[Población]]-(VLOOKUP(ReporteDiario[[#This Row],[CJDR]],albergue[],2,FALSE))</f>
        <v>31</v>
      </c>
      <c r="M276" s="21">
        <f>ReporteDiario[[#This Row],[Población]]/VLOOKUP(ReporteDiario[[#This Row],[CJDR]],albergue[],2,FALSE)</f>
        <v>1.246031746031746</v>
      </c>
    </row>
    <row r="277" spans="1:13" x14ac:dyDescent="0.25">
      <c r="A277" s="16" t="s">
        <v>15</v>
      </c>
      <c r="B277" s="17">
        <v>45319</v>
      </c>
      <c r="C277" s="18">
        <v>145</v>
      </c>
      <c r="D277" s="18">
        <v>85</v>
      </c>
      <c r="E277" s="18">
        <v>60</v>
      </c>
      <c r="F277" s="18">
        <v>0</v>
      </c>
      <c r="G277" s="18">
        <v>0</v>
      </c>
      <c r="H277" s="18">
        <v>66</v>
      </c>
      <c r="I277" s="18">
        <v>79</v>
      </c>
      <c r="J277" s="19">
        <f t="shared" si="8"/>
        <v>0.58620689655172409</v>
      </c>
      <c r="K277" s="19">
        <f t="shared" si="9"/>
        <v>0.41379310344827586</v>
      </c>
      <c r="L277" s="20">
        <f>ReporteDiario[[#This Row],[Población]]-(VLOOKUP(ReporteDiario[[#This Row],[CJDR]],albergue[],2,FALSE))</f>
        <v>39</v>
      </c>
      <c r="M277" s="21">
        <f>ReporteDiario[[#This Row],[Población]]/VLOOKUP(ReporteDiario[[#This Row],[CJDR]],albergue[],2,FALSE)</f>
        <v>1.3679245283018868</v>
      </c>
    </row>
    <row r="278" spans="1:13" x14ac:dyDescent="0.25">
      <c r="A278" s="16" t="s">
        <v>16</v>
      </c>
      <c r="B278" s="17">
        <v>45319</v>
      </c>
      <c r="C278" s="18">
        <v>174</v>
      </c>
      <c r="D278" s="18">
        <v>150</v>
      </c>
      <c r="E278" s="18">
        <v>25</v>
      </c>
      <c r="F278" s="18">
        <v>0</v>
      </c>
      <c r="G278" s="18">
        <v>0</v>
      </c>
      <c r="H278" s="18">
        <v>30</v>
      </c>
      <c r="I278" s="18">
        <v>145</v>
      </c>
      <c r="J278" s="19">
        <f t="shared" si="8"/>
        <v>0.86206896551724133</v>
      </c>
      <c r="K278" s="19">
        <f t="shared" si="9"/>
        <v>0.14367816091954022</v>
      </c>
      <c r="L278" s="20">
        <f>ReporteDiario[[#This Row],[Población]]-(VLOOKUP(ReporteDiario[[#This Row],[CJDR]],albergue[],2,FALSE))</f>
        <v>64</v>
      </c>
      <c r="M278" s="21">
        <f>ReporteDiario[[#This Row],[Población]]/VLOOKUP(ReporteDiario[[#This Row],[CJDR]],albergue[],2,FALSE)</f>
        <v>1.5818181818181818</v>
      </c>
    </row>
    <row r="279" spans="1:13" x14ac:dyDescent="0.25">
      <c r="A279" s="16" t="s">
        <v>17</v>
      </c>
      <c r="B279" s="17">
        <v>45319</v>
      </c>
      <c r="C279" s="18">
        <v>190</v>
      </c>
      <c r="D279" s="18">
        <v>155</v>
      </c>
      <c r="E279" s="18">
        <v>35</v>
      </c>
      <c r="F279" s="18">
        <v>0</v>
      </c>
      <c r="G279" s="18">
        <v>0</v>
      </c>
      <c r="H279" s="18">
        <v>109</v>
      </c>
      <c r="I279" s="18">
        <v>81</v>
      </c>
      <c r="J279" s="19">
        <f t="shared" si="8"/>
        <v>0.81578947368421051</v>
      </c>
      <c r="K279" s="19">
        <f t="shared" si="9"/>
        <v>0.18421052631578946</v>
      </c>
      <c r="L279" s="20">
        <f>ReporteDiario[[#This Row],[Población]]-(VLOOKUP(ReporteDiario[[#This Row],[CJDR]],albergue[],2,FALSE))</f>
        <v>80</v>
      </c>
      <c r="M279" s="21">
        <f>ReporteDiario[[#This Row],[Población]]/VLOOKUP(ReporteDiario[[#This Row],[CJDR]],albergue[],2,FALSE)</f>
        <v>1.7272727272727273</v>
      </c>
    </row>
    <row r="280" spans="1:13" x14ac:dyDescent="0.25">
      <c r="A280" s="16" t="s">
        <v>18</v>
      </c>
      <c r="B280" s="17">
        <v>45319</v>
      </c>
      <c r="C280" s="18">
        <v>139</v>
      </c>
      <c r="D280" s="18">
        <v>125</v>
      </c>
      <c r="E280" s="18">
        <v>14</v>
      </c>
      <c r="F280" s="18">
        <v>0</v>
      </c>
      <c r="G280" s="18">
        <v>0</v>
      </c>
      <c r="H280" s="18">
        <v>62</v>
      </c>
      <c r="I280" s="18">
        <v>77</v>
      </c>
      <c r="J280" s="19">
        <f t="shared" si="8"/>
        <v>0.89928057553956831</v>
      </c>
      <c r="K280" s="19">
        <f t="shared" si="9"/>
        <v>0.10071942446043165</v>
      </c>
      <c r="L280" s="20">
        <f>ReporteDiario[[#This Row],[Población]]-(VLOOKUP(ReporteDiario[[#This Row],[CJDR]],albergue[],2,FALSE))</f>
        <v>43</v>
      </c>
      <c r="M280" s="21">
        <f>ReporteDiario[[#This Row],[Población]]/VLOOKUP(ReporteDiario[[#This Row],[CJDR]],albergue[],2,FALSE)</f>
        <v>1.4479166666666667</v>
      </c>
    </row>
    <row r="281" spans="1:13" x14ac:dyDescent="0.25">
      <c r="A281" s="16" t="s">
        <v>19</v>
      </c>
      <c r="B281" s="17">
        <v>45319</v>
      </c>
      <c r="C281" s="18">
        <v>104</v>
      </c>
      <c r="D281" s="18">
        <v>87</v>
      </c>
      <c r="E281" s="18">
        <v>17</v>
      </c>
      <c r="F281" s="18">
        <v>0</v>
      </c>
      <c r="G281" s="18">
        <v>0</v>
      </c>
      <c r="H281" s="18">
        <v>66</v>
      </c>
      <c r="I281" s="18">
        <v>38</v>
      </c>
      <c r="J281" s="19">
        <f t="shared" si="8"/>
        <v>0.83653846153846156</v>
      </c>
      <c r="K281" s="19">
        <f t="shared" si="9"/>
        <v>0.16346153846153846</v>
      </c>
      <c r="L281" s="20">
        <f>ReporteDiario[[#This Row],[Población]]-(VLOOKUP(ReporteDiario[[#This Row],[CJDR]],albergue[],2,FALSE))</f>
        <v>12</v>
      </c>
      <c r="M281" s="21">
        <f>ReporteDiario[[#This Row],[Población]]/VLOOKUP(ReporteDiario[[#This Row],[CJDR]],albergue[],2,FALSE)</f>
        <v>1.1304347826086956</v>
      </c>
    </row>
    <row r="282" spans="1:13" x14ac:dyDescent="0.25">
      <c r="A282" s="16" t="s">
        <v>10</v>
      </c>
      <c r="B282" s="17">
        <v>45320</v>
      </c>
      <c r="C282" s="18">
        <v>587</v>
      </c>
      <c r="D282" s="18">
        <v>509</v>
      </c>
      <c r="E282" s="18">
        <v>78</v>
      </c>
      <c r="F282" s="18">
        <v>3</v>
      </c>
      <c r="G282" s="18">
        <v>1</v>
      </c>
      <c r="H282" s="18">
        <v>335</v>
      </c>
      <c r="I282" s="18">
        <v>252</v>
      </c>
      <c r="J282" s="19">
        <f t="shared" si="8"/>
        <v>0.86712095400340716</v>
      </c>
      <c r="K282" s="19">
        <f t="shared" si="9"/>
        <v>0.13287904599659284</v>
      </c>
      <c r="L282" s="20">
        <f>ReporteDiario[[#This Row],[Población]]-(VLOOKUP(ReporteDiario[[#This Row],[CJDR]],albergue[],2,FALSE))</f>
        <v>27</v>
      </c>
      <c r="M282" s="21">
        <f>ReporteDiario[[#This Row],[Población]]/VLOOKUP(ReporteDiario[[#This Row],[CJDR]],albergue[],2,FALSE)</f>
        <v>1.0482142857142858</v>
      </c>
    </row>
    <row r="283" spans="1:13" x14ac:dyDescent="0.25">
      <c r="A283" s="16" t="s">
        <v>11</v>
      </c>
      <c r="B283" s="17">
        <v>45320</v>
      </c>
      <c r="C283" s="18">
        <v>106</v>
      </c>
      <c r="D283" s="18">
        <v>106</v>
      </c>
      <c r="E283" s="18">
        <v>0</v>
      </c>
      <c r="F283" s="18">
        <v>2</v>
      </c>
      <c r="G283" s="18">
        <v>0</v>
      </c>
      <c r="H283" s="18">
        <v>106</v>
      </c>
      <c r="I283" s="18">
        <v>0</v>
      </c>
      <c r="J283" s="19">
        <f t="shared" si="8"/>
        <v>1</v>
      </c>
      <c r="K283" s="19">
        <f t="shared" si="9"/>
        <v>0</v>
      </c>
      <c r="L283" s="22">
        <f>ReporteDiario[[#This Row],[Población]]-(VLOOKUP(ReporteDiario[[#This Row],[CJDR]],albergue[],2,FALSE))</f>
        <v>-86</v>
      </c>
      <c r="M283" s="23">
        <f>ReporteDiario[[#This Row],[Población]]/VLOOKUP(ReporteDiario[[#This Row],[CJDR]],albergue[],2,FALSE)</f>
        <v>0.55208333333333337</v>
      </c>
    </row>
    <row r="284" spans="1:13" x14ac:dyDescent="0.25">
      <c r="A284" s="16" t="s">
        <v>12</v>
      </c>
      <c r="B284" s="17">
        <v>45320</v>
      </c>
      <c r="C284" s="18">
        <v>80</v>
      </c>
      <c r="D284" s="18">
        <v>67</v>
      </c>
      <c r="E284" s="18">
        <v>13</v>
      </c>
      <c r="F284" s="18">
        <v>0</v>
      </c>
      <c r="G284" s="18">
        <v>0</v>
      </c>
      <c r="H284" s="18">
        <v>37</v>
      </c>
      <c r="I284" s="18">
        <v>43</v>
      </c>
      <c r="J284" s="19">
        <f t="shared" si="8"/>
        <v>0.83750000000000002</v>
      </c>
      <c r="K284" s="19">
        <f t="shared" si="9"/>
        <v>0.16250000000000001</v>
      </c>
      <c r="L284" s="22">
        <f>ReporteDiario[[#This Row],[Población]]-(VLOOKUP(ReporteDiario[[#This Row],[CJDR]],albergue[],2,FALSE))</f>
        <v>-8</v>
      </c>
      <c r="M284" s="23">
        <f>ReporteDiario[[#This Row],[Población]]/VLOOKUP(ReporteDiario[[#This Row],[CJDR]],albergue[],2,FALSE)</f>
        <v>0.90909090909090906</v>
      </c>
    </row>
    <row r="285" spans="1:13" x14ac:dyDescent="0.25">
      <c r="A285" s="16" t="s">
        <v>13</v>
      </c>
      <c r="B285" s="17">
        <v>45320</v>
      </c>
      <c r="C285" s="18">
        <v>122</v>
      </c>
      <c r="D285" s="18">
        <v>103</v>
      </c>
      <c r="E285" s="18">
        <v>19</v>
      </c>
      <c r="F285" s="18">
        <v>0</v>
      </c>
      <c r="G285" s="18">
        <v>0</v>
      </c>
      <c r="H285" s="18">
        <v>69</v>
      </c>
      <c r="I285" s="18">
        <v>53</v>
      </c>
      <c r="J285" s="19">
        <f t="shared" si="8"/>
        <v>0.84426229508196726</v>
      </c>
      <c r="K285" s="19">
        <f t="shared" si="9"/>
        <v>0.15573770491803279</v>
      </c>
      <c r="L285" s="20">
        <f>ReporteDiario[[#This Row],[Población]]-(VLOOKUP(ReporteDiario[[#This Row],[CJDR]],albergue[],2,FALSE))</f>
        <v>-63</v>
      </c>
      <c r="M285" s="21">
        <f>ReporteDiario[[#This Row],[Población]]/VLOOKUP(ReporteDiario[[#This Row],[CJDR]],albergue[],2,FALSE)</f>
        <v>0.6594594594594595</v>
      </c>
    </row>
    <row r="286" spans="1:13" x14ac:dyDescent="0.25">
      <c r="A286" s="16" t="s">
        <v>14</v>
      </c>
      <c r="B286" s="17">
        <v>45320</v>
      </c>
      <c r="C286" s="18">
        <v>156</v>
      </c>
      <c r="D286" s="18">
        <v>139</v>
      </c>
      <c r="E286" s="18">
        <v>17</v>
      </c>
      <c r="F286" s="18">
        <v>1</v>
      </c>
      <c r="G286" s="18">
        <v>0</v>
      </c>
      <c r="H286" s="18">
        <v>92</v>
      </c>
      <c r="I286" s="18">
        <v>64</v>
      </c>
      <c r="J286" s="19">
        <f t="shared" si="8"/>
        <v>0.89102564102564108</v>
      </c>
      <c r="K286" s="19">
        <f t="shared" si="9"/>
        <v>0.10897435897435898</v>
      </c>
      <c r="L286" s="20">
        <f>ReporteDiario[[#This Row],[Población]]-(VLOOKUP(ReporteDiario[[#This Row],[CJDR]],albergue[],2,FALSE))</f>
        <v>30</v>
      </c>
      <c r="M286" s="21">
        <f>ReporteDiario[[#This Row],[Población]]/VLOOKUP(ReporteDiario[[#This Row],[CJDR]],albergue[],2,FALSE)</f>
        <v>1.2380952380952381</v>
      </c>
    </row>
    <row r="287" spans="1:13" x14ac:dyDescent="0.25">
      <c r="A287" s="16" t="s">
        <v>15</v>
      </c>
      <c r="B287" s="17">
        <v>45320</v>
      </c>
      <c r="C287" s="18">
        <v>145</v>
      </c>
      <c r="D287" s="18">
        <v>85</v>
      </c>
      <c r="E287" s="18">
        <v>60</v>
      </c>
      <c r="F287" s="18">
        <v>0</v>
      </c>
      <c r="G287" s="18">
        <v>0</v>
      </c>
      <c r="H287" s="18">
        <v>66</v>
      </c>
      <c r="I287" s="18">
        <v>79</v>
      </c>
      <c r="J287" s="19">
        <f t="shared" si="8"/>
        <v>0.58620689655172409</v>
      </c>
      <c r="K287" s="19">
        <f t="shared" si="9"/>
        <v>0.41379310344827586</v>
      </c>
      <c r="L287" s="24">
        <f>ReporteDiario[[#This Row],[Población]]-(VLOOKUP(ReporteDiario[[#This Row],[CJDR]],albergue[],2,FALSE))</f>
        <v>39</v>
      </c>
      <c r="M287" s="25">
        <f>ReporteDiario[[#This Row],[Población]]/VLOOKUP(ReporteDiario[[#This Row],[CJDR]],albergue[],2,FALSE)</f>
        <v>1.3679245283018868</v>
      </c>
    </row>
    <row r="288" spans="1:13" x14ac:dyDescent="0.25">
      <c r="A288" s="16" t="s">
        <v>16</v>
      </c>
      <c r="B288" s="17">
        <v>45320</v>
      </c>
      <c r="C288" s="18">
        <v>174</v>
      </c>
      <c r="D288" s="18">
        <v>150</v>
      </c>
      <c r="E288" s="18">
        <v>25</v>
      </c>
      <c r="F288" s="18">
        <v>0</v>
      </c>
      <c r="G288" s="18">
        <v>0</v>
      </c>
      <c r="H288" s="18">
        <v>30</v>
      </c>
      <c r="I288" s="18">
        <v>145</v>
      </c>
      <c r="J288" s="19">
        <f t="shared" si="8"/>
        <v>0.86206896551724133</v>
      </c>
      <c r="K288" s="19">
        <f t="shared" si="9"/>
        <v>0.14367816091954022</v>
      </c>
      <c r="L288" s="24">
        <f>ReporteDiario[[#This Row],[Población]]-(VLOOKUP(ReporteDiario[[#This Row],[CJDR]],albergue[],2,FALSE))</f>
        <v>64</v>
      </c>
      <c r="M288" s="25">
        <f>ReporteDiario[[#This Row],[Población]]/VLOOKUP(ReporteDiario[[#This Row],[CJDR]],albergue[],2,FALSE)</f>
        <v>1.5818181818181818</v>
      </c>
    </row>
    <row r="289" spans="1:13" x14ac:dyDescent="0.25">
      <c r="A289" s="16" t="s">
        <v>17</v>
      </c>
      <c r="B289" s="17">
        <v>45320</v>
      </c>
      <c r="C289" s="18">
        <v>190</v>
      </c>
      <c r="D289" s="18">
        <v>155</v>
      </c>
      <c r="E289" s="18">
        <v>35</v>
      </c>
      <c r="F289" s="18">
        <v>0</v>
      </c>
      <c r="G289" s="18">
        <v>0</v>
      </c>
      <c r="H289" s="18">
        <v>109</v>
      </c>
      <c r="I289" s="18">
        <v>81</v>
      </c>
      <c r="J289" s="19">
        <f t="shared" si="8"/>
        <v>0.81578947368421051</v>
      </c>
      <c r="K289" s="19">
        <f t="shared" si="9"/>
        <v>0.18421052631578946</v>
      </c>
      <c r="L289" s="24">
        <f>ReporteDiario[[#This Row],[Población]]-(VLOOKUP(ReporteDiario[[#This Row],[CJDR]],albergue[],2,FALSE))</f>
        <v>80</v>
      </c>
      <c r="M289" s="25">
        <f>ReporteDiario[[#This Row],[Población]]/VLOOKUP(ReporteDiario[[#This Row],[CJDR]],albergue[],2,FALSE)</f>
        <v>1.7272727272727273</v>
      </c>
    </row>
    <row r="290" spans="1:13" x14ac:dyDescent="0.25">
      <c r="A290" s="16" t="s">
        <v>18</v>
      </c>
      <c r="B290" s="17">
        <v>45320</v>
      </c>
      <c r="C290" s="18">
        <v>139</v>
      </c>
      <c r="D290" s="18">
        <v>125</v>
      </c>
      <c r="E290" s="18">
        <v>14</v>
      </c>
      <c r="F290" s="18">
        <v>0</v>
      </c>
      <c r="G290" s="18">
        <v>0</v>
      </c>
      <c r="H290" s="18">
        <v>62</v>
      </c>
      <c r="I290" s="18">
        <v>77</v>
      </c>
      <c r="J290" s="19">
        <f t="shared" si="8"/>
        <v>0.89928057553956831</v>
      </c>
      <c r="K290" s="19">
        <f t="shared" si="9"/>
        <v>0.10071942446043165</v>
      </c>
      <c r="L290" s="24">
        <f>ReporteDiario[[#This Row],[Población]]-(VLOOKUP(ReporteDiario[[#This Row],[CJDR]],albergue[],2,FALSE))</f>
        <v>43</v>
      </c>
      <c r="M290" s="25">
        <f>ReporteDiario[[#This Row],[Población]]/VLOOKUP(ReporteDiario[[#This Row],[CJDR]],albergue[],2,FALSE)</f>
        <v>1.4479166666666667</v>
      </c>
    </row>
    <row r="291" spans="1:13" x14ac:dyDescent="0.25">
      <c r="A291" s="16" t="s">
        <v>19</v>
      </c>
      <c r="B291" s="17">
        <v>45320</v>
      </c>
      <c r="C291" s="18">
        <v>104</v>
      </c>
      <c r="D291" s="18">
        <v>87</v>
      </c>
      <c r="E291" s="18">
        <v>17</v>
      </c>
      <c r="F291" s="18">
        <v>0</v>
      </c>
      <c r="G291" s="18">
        <v>0</v>
      </c>
      <c r="H291" s="18">
        <v>66</v>
      </c>
      <c r="I291" s="18">
        <v>38</v>
      </c>
      <c r="J291" s="19">
        <f t="shared" si="8"/>
        <v>0.83653846153846156</v>
      </c>
      <c r="K291" s="19">
        <f t="shared" si="9"/>
        <v>0.16346153846153846</v>
      </c>
      <c r="L291" s="24">
        <f>ReporteDiario[[#This Row],[Población]]-(VLOOKUP(ReporteDiario[[#This Row],[CJDR]],albergue[],2,FALSE))</f>
        <v>12</v>
      </c>
      <c r="M291" s="25">
        <f>ReporteDiario[[#This Row],[Población]]/VLOOKUP(ReporteDiario[[#This Row],[CJDR]],albergue[],2,FALSE)</f>
        <v>1.1304347826086956</v>
      </c>
    </row>
    <row r="292" spans="1:13" x14ac:dyDescent="0.25">
      <c r="A292" s="16" t="s">
        <v>10</v>
      </c>
      <c r="B292" s="17">
        <v>45321</v>
      </c>
      <c r="C292" s="18">
        <v>586</v>
      </c>
      <c r="D292" s="18">
        <v>514</v>
      </c>
      <c r="E292" s="18">
        <v>72</v>
      </c>
      <c r="F292" s="18">
        <v>0</v>
      </c>
      <c r="G292" s="18">
        <v>1</v>
      </c>
      <c r="H292" s="18">
        <v>337</v>
      </c>
      <c r="I292" s="18">
        <v>249</v>
      </c>
      <c r="J292" s="19">
        <f t="shared" si="8"/>
        <v>0.87713310580204773</v>
      </c>
      <c r="K292" s="19">
        <f t="shared" si="9"/>
        <v>0.12286689419795221</v>
      </c>
      <c r="L292" s="24">
        <f>ReporteDiario[[#This Row],[Población]]-(VLOOKUP(ReporteDiario[[#This Row],[CJDR]],albergue[],2,FALSE))</f>
        <v>26</v>
      </c>
      <c r="M292" s="25">
        <f>ReporteDiario[[#This Row],[Población]]/VLOOKUP(ReporteDiario[[#This Row],[CJDR]],albergue[],2,FALSE)</f>
        <v>1.0464285714285715</v>
      </c>
    </row>
    <row r="293" spans="1:13" x14ac:dyDescent="0.25">
      <c r="A293" s="16" t="s">
        <v>11</v>
      </c>
      <c r="B293" s="17">
        <v>45321</v>
      </c>
      <c r="C293" s="18">
        <v>106</v>
      </c>
      <c r="D293" s="18">
        <v>106</v>
      </c>
      <c r="E293" s="18">
        <v>0</v>
      </c>
      <c r="F293" s="18">
        <v>0</v>
      </c>
      <c r="G293" s="18">
        <v>0</v>
      </c>
      <c r="H293" s="18">
        <v>106</v>
      </c>
      <c r="I293" s="18">
        <v>0</v>
      </c>
      <c r="J293" s="19">
        <f t="shared" si="8"/>
        <v>1</v>
      </c>
      <c r="K293" s="19">
        <f t="shared" si="9"/>
        <v>0</v>
      </c>
      <c r="L293" s="26">
        <f>ReporteDiario[[#This Row],[Población]]-(VLOOKUP(ReporteDiario[[#This Row],[CJDR]],albergue[],2,FALSE))</f>
        <v>-86</v>
      </c>
      <c r="M293" s="27">
        <f>ReporteDiario[[#This Row],[Población]]/VLOOKUP(ReporteDiario[[#This Row],[CJDR]],albergue[],2,FALSE)</f>
        <v>0.55208333333333337</v>
      </c>
    </row>
    <row r="294" spans="1:13" x14ac:dyDescent="0.25">
      <c r="A294" s="16" t="s">
        <v>12</v>
      </c>
      <c r="B294" s="17">
        <v>45321</v>
      </c>
      <c r="C294" s="18">
        <v>79</v>
      </c>
      <c r="D294" s="18">
        <v>66</v>
      </c>
      <c r="E294" s="18">
        <v>13</v>
      </c>
      <c r="F294" s="18">
        <v>1</v>
      </c>
      <c r="G294" s="18">
        <v>0</v>
      </c>
      <c r="H294" s="18">
        <v>37</v>
      </c>
      <c r="I294" s="18">
        <v>42</v>
      </c>
      <c r="J294" s="19">
        <f t="shared" si="8"/>
        <v>0.83544303797468356</v>
      </c>
      <c r="K294" s="19">
        <f t="shared" si="9"/>
        <v>0.16455696202531644</v>
      </c>
      <c r="L294" s="26">
        <f>ReporteDiario[[#This Row],[Población]]-(VLOOKUP(ReporteDiario[[#This Row],[CJDR]],albergue[],2,FALSE))</f>
        <v>-9</v>
      </c>
      <c r="M294" s="27">
        <f>ReporteDiario[[#This Row],[Población]]/VLOOKUP(ReporteDiario[[#This Row],[CJDR]],albergue[],2,FALSE)</f>
        <v>0.89772727272727271</v>
      </c>
    </row>
    <row r="295" spans="1:13" x14ac:dyDescent="0.25">
      <c r="A295" s="16" t="s">
        <v>13</v>
      </c>
      <c r="B295" s="17">
        <v>45321</v>
      </c>
      <c r="C295" s="18">
        <v>123</v>
      </c>
      <c r="D295" s="18">
        <v>104</v>
      </c>
      <c r="E295" s="18">
        <v>19</v>
      </c>
      <c r="F295" s="18">
        <v>0</v>
      </c>
      <c r="G295" s="18">
        <v>1</v>
      </c>
      <c r="H295" s="18">
        <v>68</v>
      </c>
      <c r="I295" s="18">
        <v>55</v>
      </c>
      <c r="J295" s="19">
        <f t="shared" si="8"/>
        <v>0.84552845528455289</v>
      </c>
      <c r="K295" s="19">
        <f t="shared" si="9"/>
        <v>0.15447154471544716</v>
      </c>
      <c r="L295" s="24">
        <f>ReporteDiario[[#This Row],[Población]]-(VLOOKUP(ReporteDiario[[#This Row],[CJDR]],albergue[],2,FALSE))</f>
        <v>-62</v>
      </c>
      <c r="M295" s="25">
        <f>ReporteDiario[[#This Row],[Población]]/VLOOKUP(ReporteDiario[[#This Row],[CJDR]],albergue[],2,FALSE)</f>
        <v>0.66486486486486485</v>
      </c>
    </row>
    <row r="296" spans="1:13" x14ac:dyDescent="0.25">
      <c r="A296" s="16" t="s">
        <v>14</v>
      </c>
      <c r="B296" s="17">
        <v>45321</v>
      </c>
      <c r="C296" s="18">
        <v>156</v>
      </c>
      <c r="D296" s="18">
        <v>139</v>
      </c>
      <c r="E296" s="18">
        <v>17</v>
      </c>
      <c r="F296" s="18">
        <v>0</v>
      </c>
      <c r="G296" s="18">
        <v>0</v>
      </c>
      <c r="H296" s="18">
        <v>92</v>
      </c>
      <c r="I296" s="18">
        <v>64</v>
      </c>
      <c r="J296" s="19">
        <f t="shared" si="8"/>
        <v>0.89102564102564108</v>
      </c>
      <c r="K296" s="19">
        <f t="shared" si="9"/>
        <v>0.10897435897435898</v>
      </c>
      <c r="L296" s="24">
        <f>ReporteDiario[[#This Row],[Población]]-(VLOOKUP(ReporteDiario[[#This Row],[CJDR]],albergue[],2,FALSE))</f>
        <v>30</v>
      </c>
      <c r="M296" s="25">
        <f>ReporteDiario[[#This Row],[Población]]/VLOOKUP(ReporteDiario[[#This Row],[CJDR]],albergue[],2,FALSE)</f>
        <v>1.2380952380952381</v>
      </c>
    </row>
    <row r="297" spans="1:13" x14ac:dyDescent="0.25">
      <c r="A297" s="16" t="s">
        <v>15</v>
      </c>
      <c r="B297" s="17">
        <v>45321</v>
      </c>
      <c r="C297" s="18">
        <v>144</v>
      </c>
      <c r="D297" s="18">
        <v>84</v>
      </c>
      <c r="E297" s="18">
        <v>60</v>
      </c>
      <c r="F297" s="18">
        <v>1</v>
      </c>
      <c r="G297" s="18">
        <v>0</v>
      </c>
      <c r="H297" s="18">
        <v>65</v>
      </c>
      <c r="I297" s="18">
        <v>79</v>
      </c>
      <c r="J297" s="19">
        <f t="shared" si="8"/>
        <v>0.58333333333333337</v>
      </c>
      <c r="K297" s="19">
        <f t="shared" si="9"/>
        <v>0.41666666666666669</v>
      </c>
      <c r="L297" s="24">
        <f>ReporteDiario[[#This Row],[Población]]-(VLOOKUP(ReporteDiario[[#This Row],[CJDR]],albergue[],2,FALSE))</f>
        <v>38</v>
      </c>
      <c r="M297" s="25">
        <f>ReporteDiario[[#This Row],[Población]]/VLOOKUP(ReporteDiario[[#This Row],[CJDR]],albergue[],2,FALSE)</f>
        <v>1.3584905660377358</v>
      </c>
    </row>
    <row r="298" spans="1:13" x14ac:dyDescent="0.25">
      <c r="A298" s="16" t="s">
        <v>16</v>
      </c>
      <c r="B298" s="17">
        <v>45321</v>
      </c>
      <c r="C298" s="18">
        <v>174</v>
      </c>
      <c r="D298" s="18">
        <v>150</v>
      </c>
      <c r="E298" s="18">
        <v>25</v>
      </c>
      <c r="F298" s="18">
        <v>0</v>
      </c>
      <c r="G298" s="18">
        <v>0</v>
      </c>
      <c r="H298" s="18">
        <v>30</v>
      </c>
      <c r="I298" s="18">
        <v>145</v>
      </c>
      <c r="J298" s="19">
        <f t="shared" si="8"/>
        <v>0.86206896551724133</v>
      </c>
      <c r="K298" s="19">
        <f t="shared" si="9"/>
        <v>0.14367816091954022</v>
      </c>
      <c r="L298" s="24">
        <f>ReporteDiario[[#This Row],[Población]]-(VLOOKUP(ReporteDiario[[#This Row],[CJDR]],albergue[],2,FALSE))</f>
        <v>64</v>
      </c>
      <c r="M298" s="25">
        <f>ReporteDiario[[#This Row],[Población]]/VLOOKUP(ReporteDiario[[#This Row],[CJDR]],albergue[],2,FALSE)</f>
        <v>1.5818181818181818</v>
      </c>
    </row>
    <row r="299" spans="1:13" x14ac:dyDescent="0.25">
      <c r="A299" s="16" t="s">
        <v>17</v>
      </c>
      <c r="B299" s="17">
        <v>45321</v>
      </c>
      <c r="C299" s="18">
        <v>190</v>
      </c>
      <c r="D299" s="18">
        <v>158</v>
      </c>
      <c r="E299" s="18">
        <v>32</v>
      </c>
      <c r="F299" s="18">
        <v>0</v>
      </c>
      <c r="G299" s="18">
        <v>0</v>
      </c>
      <c r="H299" s="18">
        <v>109</v>
      </c>
      <c r="I299" s="18">
        <v>81</v>
      </c>
      <c r="J299" s="19">
        <f t="shared" si="8"/>
        <v>0.83157894736842108</v>
      </c>
      <c r="K299" s="19">
        <f t="shared" si="9"/>
        <v>0.16842105263157894</v>
      </c>
      <c r="L299" s="24">
        <f>ReporteDiario[[#This Row],[Población]]-(VLOOKUP(ReporteDiario[[#This Row],[CJDR]],albergue[],2,FALSE))</f>
        <v>80</v>
      </c>
      <c r="M299" s="25">
        <f>ReporteDiario[[#This Row],[Población]]/VLOOKUP(ReporteDiario[[#This Row],[CJDR]],albergue[],2,FALSE)</f>
        <v>1.7272727272727273</v>
      </c>
    </row>
    <row r="300" spans="1:13" x14ac:dyDescent="0.25">
      <c r="A300" s="16" t="s">
        <v>18</v>
      </c>
      <c r="B300" s="17">
        <v>45321</v>
      </c>
      <c r="C300" s="18">
        <v>141</v>
      </c>
      <c r="D300" s="18">
        <v>125</v>
      </c>
      <c r="E300" s="18">
        <v>16</v>
      </c>
      <c r="F300" s="18">
        <v>0</v>
      </c>
      <c r="G300" s="18">
        <v>2</v>
      </c>
      <c r="H300" s="18">
        <v>62</v>
      </c>
      <c r="I300" s="18">
        <v>79</v>
      </c>
      <c r="J300" s="19">
        <f t="shared" si="8"/>
        <v>0.88652482269503541</v>
      </c>
      <c r="K300" s="19">
        <f t="shared" si="9"/>
        <v>0.11347517730496454</v>
      </c>
      <c r="L300" s="24">
        <f>ReporteDiario[[#This Row],[Población]]-(VLOOKUP(ReporteDiario[[#This Row],[CJDR]],albergue[],2,FALSE))</f>
        <v>45</v>
      </c>
      <c r="M300" s="25">
        <f>ReporteDiario[[#This Row],[Población]]/VLOOKUP(ReporteDiario[[#This Row],[CJDR]],albergue[],2,FALSE)</f>
        <v>1.46875</v>
      </c>
    </row>
    <row r="301" spans="1:13" x14ac:dyDescent="0.25">
      <c r="A301" s="16" t="s">
        <v>19</v>
      </c>
      <c r="B301" s="17">
        <v>45321</v>
      </c>
      <c r="C301" s="18">
        <v>102</v>
      </c>
      <c r="D301" s="18">
        <v>85</v>
      </c>
      <c r="E301" s="18">
        <v>17</v>
      </c>
      <c r="F301" s="18">
        <v>2</v>
      </c>
      <c r="G301" s="18">
        <v>0</v>
      </c>
      <c r="H301" s="18">
        <v>66</v>
      </c>
      <c r="I301" s="18">
        <v>36</v>
      </c>
      <c r="J301" s="19">
        <f t="shared" si="8"/>
        <v>0.83333333333333337</v>
      </c>
      <c r="K301" s="19">
        <f t="shared" si="9"/>
        <v>0.16666666666666666</v>
      </c>
      <c r="L301" s="24">
        <f>ReporteDiario[[#This Row],[Población]]-(VLOOKUP(ReporteDiario[[#This Row],[CJDR]],albergue[],2,FALSE))</f>
        <v>10</v>
      </c>
      <c r="M301" s="25">
        <f>ReporteDiario[[#This Row],[Población]]/VLOOKUP(ReporteDiario[[#This Row],[CJDR]],albergue[],2,FALSE)</f>
        <v>1.1086956521739131</v>
      </c>
    </row>
    <row r="302" spans="1:13" x14ac:dyDescent="0.25">
      <c r="A302" s="16" t="s">
        <v>10</v>
      </c>
      <c r="B302" s="17">
        <v>45322</v>
      </c>
      <c r="C302" s="18">
        <v>583</v>
      </c>
      <c r="D302" s="18">
        <v>516</v>
      </c>
      <c r="E302" s="18">
        <v>67</v>
      </c>
      <c r="F302" s="18">
        <v>4</v>
      </c>
      <c r="G302" s="18">
        <v>1</v>
      </c>
      <c r="H302" s="18">
        <v>337</v>
      </c>
      <c r="I302" s="18">
        <v>246</v>
      </c>
      <c r="J302" s="19">
        <f t="shared" si="8"/>
        <v>0.88507718696397941</v>
      </c>
      <c r="K302" s="19">
        <f t="shared" si="9"/>
        <v>0.11492281303602059</v>
      </c>
      <c r="L302" s="24">
        <f>ReporteDiario[[#This Row],[Población]]-(VLOOKUP(ReporteDiario[[#This Row],[CJDR]],albergue[],2,FALSE))</f>
        <v>23</v>
      </c>
      <c r="M302" s="25">
        <f>ReporteDiario[[#This Row],[Población]]/VLOOKUP(ReporteDiario[[#This Row],[CJDR]],albergue[],2,FALSE)</f>
        <v>1.0410714285714286</v>
      </c>
    </row>
    <row r="303" spans="1:13" x14ac:dyDescent="0.25">
      <c r="A303" s="16" t="s">
        <v>11</v>
      </c>
      <c r="B303" s="17">
        <v>45322</v>
      </c>
      <c r="C303" s="18">
        <v>105</v>
      </c>
      <c r="D303" s="18">
        <v>105</v>
      </c>
      <c r="E303" s="18">
        <v>0</v>
      </c>
      <c r="F303" s="18">
        <v>1</v>
      </c>
      <c r="G303" s="18">
        <v>0</v>
      </c>
      <c r="H303" s="18">
        <v>105</v>
      </c>
      <c r="I303" s="18">
        <v>0</v>
      </c>
      <c r="J303" s="19">
        <f t="shared" si="8"/>
        <v>1</v>
      </c>
      <c r="K303" s="19">
        <f t="shared" si="9"/>
        <v>0</v>
      </c>
      <c r="L303" s="26">
        <f>ReporteDiario[[#This Row],[Población]]-(VLOOKUP(ReporteDiario[[#This Row],[CJDR]],albergue[],2,FALSE))</f>
        <v>-87</v>
      </c>
      <c r="M303" s="27">
        <f>ReporteDiario[[#This Row],[Población]]/VLOOKUP(ReporteDiario[[#This Row],[CJDR]],albergue[],2,FALSE)</f>
        <v>0.546875</v>
      </c>
    </row>
    <row r="304" spans="1:13" x14ac:dyDescent="0.25">
      <c r="A304" s="16" t="s">
        <v>12</v>
      </c>
      <c r="B304" s="17">
        <v>45322</v>
      </c>
      <c r="C304" s="18">
        <v>79</v>
      </c>
      <c r="D304" s="18">
        <v>66</v>
      </c>
      <c r="E304" s="18">
        <v>13</v>
      </c>
      <c r="F304" s="18">
        <v>0</v>
      </c>
      <c r="G304" s="18">
        <v>0</v>
      </c>
      <c r="H304" s="18">
        <v>37</v>
      </c>
      <c r="I304" s="18">
        <v>42</v>
      </c>
      <c r="J304" s="19">
        <f t="shared" si="8"/>
        <v>0.83544303797468356</v>
      </c>
      <c r="K304" s="19">
        <f t="shared" si="9"/>
        <v>0.16455696202531644</v>
      </c>
      <c r="L304" s="26">
        <f>ReporteDiario[[#This Row],[Población]]-(VLOOKUP(ReporteDiario[[#This Row],[CJDR]],albergue[],2,FALSE))</f>
        <v>-9</v>
      </c>
      <c r="M304" s="27">
        <f>ReporteDiario[[#This Row],[Población]]/VLOOKUP(ReporteDiario[[#This Row],[CJDR]],albergue[],2,FALSE)</f>
        <v>0.89772727272727271</v>
      </c>
    </row>
    <row r="305" spans="1:13" x14ac:dyDescent="0.25">
      <c r="A305" s="16" t="s">
        <v>13</v>
      </c>
      <c r="B305" s="17">
        <v>45322</v>
      </c>
      <c r="C305" s="18">
        <v>123</v>
      </c>
      <c r="D305" s="18">
        <v>104</v>
      </c>
      <c r="E305" s="18">
        <v>19</v>
      </c>
      <c r="F305" s="18">
        <v>0</v>
      </c>
      <c r="G305" s="18">
        <v>0</v>
      </c>
      <c r="H305" s="18">
        <v>68</v>
      </c>
      <c r="I305" s="18">
        <v>55</v>
      </c>
      <c r="J305" s="19">
        <f t="shared" si="8"/>
        <v>0.84552845528455289</v>
      </c>
      <c r="K305" s="19">
        <f t="shared" si="9"/>
        <v>0.15447154471544716</v>
      </c>
      <c r="L305" s="24">
        <f>ReporteDiario[[#This Row],[Población]]-(VLOOKUP(ReporteDiario[[#This Row],[CJDR]],albergue[],2,FALSE))</f>
        <v>-62</v>
      </c>
      <c r="M305" s="25">
        <f>ReporteDiario[[#This Row],[Población]]/VLOOKUP(ReporteDiario[[#This Row],[CJDR]],albergue[],2,FALSE)</f>
        <v>0.66486486486486485</v>
      </c>
    </row>
    <row r="306" spans="1:13" x14ac:dyDescent="0.25">
      <c r="A306" s="16" t="s">
        <v>14</v>
      </c>
      <c r="B306" s="17">
        <v>45322</v>
      </c>
      <c r="C306" s="18">
        <v>154</v>
      </c>
      <c r="D306" s="18">
        <v>138</v>
      </c>
      <c r="E306" s="18">
        <v>16</v>
      </c>
      <c r="F306" s="18">
        <v>2</v>
      </c>
      <c r="G306" s="18">
        <v>0</v>
      </c>
      <c r="H306" s="18">
        <v>92</v>
      </c>
      <c r="I306" s="18">
        <v>62</v>
      </c>
      <c r="J306" s="19">
        <f t="shared" si="8"/>
        <v>0.89610389610389607</v>
      </c>
      <c r="K306" s="19">
        <f t="shared" si="9"/>
        <v>0.1038961038961039</v>
      </c>
      <c r="L306" s="24">
        <f>ReporteDiario[[#This Row],[Población]]-(VLOOKUP(ReporteDiario[[#This Row],[CJDR]],albergue[],2,FALSE))</f>
        <v>28</v>
      </c>
      <c r="M306" s="25">
        <f>ReporteDiario[[#This Row],[Población]]/VLOOKUP(ReporteDiario[[#This Row],[CJDR]],albergue[],2,FALSE)</f>
        <v>1.2222222222222223</v>
      </c>
    </row>
    <row r="307" spans="1:13" x14ac:dyDescent="0.25">
      <c r="A307" s="16" t="s">
        <v>15</v>
      </c>
      <c r="B307" s="17">
        <v>45322</v>
      </c>
      <c r="C307" s="18">
        <v>144</v>
      </c>
      <c r="D307" s="18">
        <v>84</v>
      </c>
      <c r="E307" s="18">
        <v>60</v>
      </c>
      <c r="F307" s="18">
        <v>0</v>
      </c>
      <c r="G307" s="18">
        <v>0</v>
      </c>
      <c r="H307" s="18">
        <v>65</v>
      </c>
      <c r="I307" s="18">
        <v>79</v>
      </c>
      <c r="J307" s="19">
        <f t="shared" si="8"/>
        <v>0.58333333333333337</v>
      </c>
      <c r="K307" s="19">
        <f t="shared" si="9"/>
        <v>0.41666666666666669</v>
      </c>
      <c r="L307" s="24">
        <f>ReporteDiario[[#This Row],[Población]]-(VLOOKUP(ReporteDiario[[#This Row],[CJDR]],albergue[],2,FALSE))</f>
        <v>38</v>
      </c>
      <c r="M307" s="25">
        <f>ReporteDiario[[#This Row],[Población]]/VLOOKUP(ReporteDiario[[#This Row],[CJDR]],albergue[],2,FALSE)</f>
        <v>1.3584905660377358</v>
      </c>
    </row>
    <row r="308" spans="1:13" x14ac:dyDescent="0.25">
      <c r="A308" s="16" t="s">
        <v>16</v>
      </c>
      <c r="B308" s="17">
        <v>45322</v>
      </c>
      <c r="C308" s="18">
        <v>175</v>
      </c>
      <c r="D308" s="18">
        <v>149</v>
      </c>
      <c r="E308" s="18">
        <v>26</v>
      </c>
      <c r="F308" s="18">
        <v>0</v>
      </c>
      <c r="G308" s="18">
        <v>0</v>
      </c>
      <c r="H308" s="18">
        <v>29</v>
      </c>
      <c r="I308" s="18">
        <v>146</v>
      </c>
      <c r="J308" s="19">
        <f t="shared" si="8"/>
        <v>0.85142857142857142</v>
      </c>
      <c r="K308" s="19">
        <f t="shared" si="9"/>
        <v>0.14857142857142858</v>
      </c>
      <c r="L308" s="24">
        <f>ReporteDiario[[#This Row],[Población]]-(VLOOKUP(ReporteDiario[[#This Row],[CJDR]],albergue[],2,FALSE))</f>
        <v>65</v>
      </c>
      <c r="M308" s="25">
        <f>ReporteDiario[[#This Row],[Población]]/VLOOKUP(ReporteDiario[[#This Row],[CJDR]],albergue[],2,FALSE)</f>
        <v>1.5909090909090908</v>
      </c>
    </row>
    <row r="309" spans="1:13" x14ac:dyDescent="0.25">
      <c r="A309" s="16" t="s">
        <v>17</v>
      </c>
      <c r="B309" s="17">
        <v>45322</v>
      </c>
      <c r="C309" s="18">
        <v>190</v>
      </c>
      <c r="D309" s="18">
        <v>159</v>
      </c>
      <c r="E309" s="18">
        <v>31</v>
      </c>
      <c r="F309" s="18">
        <v>0</v>
      </c>
      <c r="G309" s="18">
        <v>0</v>
      </c>
      <c r="H309" s="18">
        <v>109</v>
      </c>
      <c r="I309" s="18">
        <v>81</v>
      </c>
      <c r="J309" s="19">
        <f t="shared" si="8"/>
        <v>0.83684210526315794</v>
      </c>
      <c r="K309" s="19">
        <f t="shared" si="9"/>
        <v>0.16315789473684211</v>
      </c>
      <c r="L309" s="24">
        <f>ReporteDiario[[#This Row],[Población]]-(VLOOKUP(ReporteDiario[[#This Row],[CJDR]],albergue[],2,FALSE))</f>
        <v>80</v>
      </c>
      <c r="M309" s="25">
        <f>ReporteDiario[[#This Row],[Población]]/VLOOKUP(ReporteDiario[[#This Row],[CJDR]],albergue[],2,FALSE)</f>
        <v>1.7272727272727273</v>
      </c>
    </row>
    <row r="310" spans="1:13" x14ac:dyDescent="0.25">
      <c r="A310" s="16" t="s">
        <v>18</v>
      </c>
      <c r="B310" s="17">
        <v>45322</v>
      </c>
      <c r="C310" s="18">
        <v>140</v>
      </c>
      <c r="D310" s="18">
        <v>125</v>
      </c>
      <c r="E310" s="18">
        <v>15</v>
      </c>
      <c r="F310" s="18">
        <v>1</v>
      </c>
      <c r="G310" s="18">
        <v>0</v>
      </c>
      <c r="H310" s="18">
        <v>63</v>
      </c>
      <c r="I310" s="18">
        <v>77</v>
      </c>
      <c r="J310" s="19">
        <f t="shared" si="8"/>
        <v>0.8928571428571429</v>
      </c>
      <c r="K310" s="19">
        <f t="shared" si="9"/>
        <v>0.10714285714285714</v>
      </c>
      <c r="L310" s="24">
        <f>ReporteDiario[[#This Row],[Población]]-(VLOOKUP(ReporteDiario[[#This Row],[CJDR]],albergue[],2,FALSE))</f>
        <v>44</v>
      </c>
      <c r="M310" s="25">
        <f>ReporteDiario[[#This Row],[Población]]/VLOOKUP(ReporteDiario[[#This Row],[CJDR]],albergue[],2,FALSE)</f>
        <v>1.4583333333333333</v>
      </c>
    </row>
    <row r="311" spans="1:13" x14ac:dyDescent="0.25">
      <c r="A311" s="16" t="s">
        <v>19</v>
      </c>
      <c r="B311" s="17">
        <v>45322</v>
      </c>
      <c r="C311" s="18">
        <v>100</v>
      </c>
      <c r="D311" s="18">
        <v>83</v>
      </c>
      <c r="E311" s="18">
        <v>17</v>
      </c>
      <c r="F311" s="18">
        <v>2</v>
      </c>
      <c r="G311" s="18">
        <v>0</v>
      </c>
      <c r="H311" s="18">
        <v>65</v>
      </c>
      <c r="I311" s="18">
        <v>35</v>
      </c>
      <c r="J311" s="19">
        <f t="shared" si="8"/>
        <v>0.83</v>
      </c>
      <c r="K311" s="19">
        <f t="shared" si="9"/>
        <v>0.17</v>
      </c>
      <c r="L311" s="24">
        <f>ReporteDiario[[#This Row],[Población]]-(VLOOKUP(ReporteDiario[[#This Row],[CJDR]],albergue[],2,FALSE))</f>
        <v>8</v>
      </c>
      <c r="M311" s="25">
        <f>ReporteDiario[[#This Row],[Población]]/VLOOKUP(ReporteDiario[[#This Row],[CJDR]],albergue[],2,FALSE)</f>
        <v>1.0869565217391304</v>
      </c>
    </row>
    <row r="312" spans="1:13" x14ac:dyDescent="0.25">
      <c r="A312" s="16" t="s">
        <v>10</v>
      </c>
      <c r="B312" s="17">
        <v>45323</v>
      </c>
      <c r="C312" s="18">
        <v>579</v>
      </c>
      <c r="D312" s="18">
        <v>513</v>
      </c>
      <c r="E312" s="18">
        <v>66</v>
      </c>
      <c r="F312" s="18">
        <v>4</v>
      </c>
      <c r="G312" s="18">
        <v>0</v>
      </c>
      <c r="H312" s="18">
        <v>335</v>
      </c>
      <c r="I312" s="18">
        <v>244</v>
      </c>
      <c r="J312" s="19">
        <f t="shared" si="8"/>
        <v>0.88601036269430056</v>
      </c>
      <c r="K312" s="19">
        <f t="shared" si="9"/>
        <v>0.11398963730569948</v>
      </c>
      <c r="L312" s="24">
        <f>ReporteDiario[[#This Row],[Población]]-(VLOOKUP(ReporteDiario[[#This Row],[CJDR]],albergue[],2,FALSE))</f>
        <v>19</v>
      </c>
      <c r="M312" s="25">
        <f>ReporteDiario[[#This Row],[Población]]/VLOOKUP(ReporteDiario[[#This Row],[CJDR]],albergue[],2,FALSE)</f>
        <v>1.0339285714285715</v>
      </c>
    </row>
    <row r="313" spans="1:13" x14ac:dyDescent="0.25">
      <c r="A313" s="16" t="s">
        <v>11</v>
      </c>
      <c r="B313" s="17">
        <v>45323</v>
      </c>
      <c r="C313" s="18">
        <v>105</v>
      </c>
      <c r="D313" s="18">
        <v>105</v>
      </c>
      <c r="E313" s="18">
        <v>0</v>
      </c>
      <c r="F313" s="18">
        <v>0</v>
      </c>
      <c r="G313" s="18">
        <v>0</v>
      </c>
      <c r="H313" s="18">
        <v>105</v>
      </c>
      <c r="I313" s="18">
        <v>0</v>
      </c>
      <c r="J313" s="19">
        <f t="shared" si="8"/>
        <v>1</v>
      </c>
      <c r="K313" s="19">
        <f t="shared" si="9"/>
        <v>0</v>
      </c>
      <c r="L313" s="26">
        <f>ReporteDiario[[#This Row],[Población]]-(VLOOKUP(ReporteDiario[[#This Row],[CJDR]],albergue[],2,FALSE))</f>
        <v>-87</v>
      </c>
      <c r="M313" s="27">
        <f>ReporteDiario[[#This Row],[Población]]/VLOOKUP(ReporteDiario[[#This Row],[CJDR]],albergue[],2,FALSE)</f>
        <v>0.546875</v>
      </c>
    </row>
    <row r="314" spans="1:13" x14ac:dyDescent="0.25">
      <c r="A314" s="16" t="s">
        <v>12</v>
      </c>
      <c r="B314" s="17">
        <v>45323</v>
      </c>
      <c r="C314" s="18">
        <v>79</v>
      </c>
      <c r="D314" s="18">
        <v>66</v>
      </c>
      <c r="E314" s="18">
        <v>13</v>
      </c>
      <c r="F314" s="18">
        <v>0</v>
      </c>
      <c r="G314" s="18">
        <v>0</v>
      </c>
      <c r="H314" s="18">
        <v>37</v>
      </c>
      <c r="I314" s="18">
        <v>42</v>
      </c>
      <c r="J314" s="19">
        <f t="shared" si="8"/>
        <v>0.83544303797468356</v>
      </c>
      <c r="K314" s="19">
        <f t="shared" si="9"/>
        <v>0.16455696202531644</v>
      </c>
      <c r="L314" s="26">
        <f>ReporteDiario[[#This Row],[Población]]-(VLOOKUP(ReporteDiario[[#This Row],[CJDR]],albergue[],2,FALSE))</f>
        <v>-9</v>
      </c>
      <c r="M314" s="27">
        <f>ReporteDiario[[#This Row],[Población]]/VLOOKUP(ReporteDiario[[#This Row],[CJDR]],albergue[],2,FALSE)</f>
        <v>0.89772727272727271</v>
      </c>
    </row>
    <row r="315" spans="1:13" x14ac:dyDescent="0.25">
      <c r="A315" s="16" t="s">
        <v>13</v>
      </c>
      <c r="B315" s="17">
        <v>45323</v>
      </c>
      <c r="C315" s="18">
        <v>122</v>
      </c>
      <c r="D315" s="18">
        <v>18</v>
      </c>
      <c r="E315" s="18">
        <v>104</v>
      </c>
      <c r="F315" s="18">
        <v>1</v>
      </c>
      <c r="G315" s="18">
        <v>0</v>
      </c>
      <c r="H315" s="18">
        <v>69</v>
      </c>
      <c r="I315" s="18">
        <v>53</v>
      </c>
      <c r="J315" s="19">
        <f t="shared" si="8"/>
        <v>0.14754098360655737</v>
      </c>
      <c r="K315" s="19">
        <f t="shared" si="9"/>
        <v>0.85245901639344257</v>
      </c>
      <c r="L315" s="24">
        <f>ReporteDiario[[#This Row],[Población]]-(VLOOKUP(ReporteDiario[[#This Row],[CJDR]],albergue[],2,FALSE))</f>
        <v>-63</v>
      </c>
      <c r="M315" s="25">
        <f>ReporteDiario[[#This Row],[Población]]/VLOOKUP(ReporteDiario[[#This Row],[CJDR]],albergue[],2,FALSE)</f>
        <v>0.6594594594594595</v>
      </c>
    </row>
    <row r="316" spans="1:13" x14ac:dyDescent="0.25">
      <c r="A316" s="16" t="s">
        <v>14</v>
      </c>
      <c r="B316" s="17">
        <v>45323</v>
      </c>
      <c r="C316" s="18">
        <v>154</v>
      </c>
      <c r="D316" s="18">
        <v>138</v>
      </c>
      <c r="E316" s="18">
        <v>16</v>
      </c>
      <c r="F316" s="18">
        <v>0</v>
      </c>
      <c r="G316" s="18">
        <v>0</v>
      </c>
      <c r="H316" s="18">
        <v>92</v>
      </c>
      <c r="I316" s="18">
        <v>62</v>
      </c>
      <c r="J316" s="19">
        <f t="shared" si="8"/>
        <v>0.89610389610389607</v>
      </c>
      <c r="K316" s="19">
        <f t="shared" si="9"/>
        <v>0.1038961038961039</v>
      </c>
      <c r="L316" s="24">
        <f>ReporteDiario[[#This Row],[Población]]-(VLOOKUP(ReporteDiario[[#This Row],[CJDR]],albergue[],2,FALSE))</f>
        <v>28</v>
      </c>
      <c r="M316" s="25">
        <f>ReporteDiario[[#This Row],[Población]]/VLOOKUP(ReporteDiario[[#This Row],[CJDR]],albergue[],2,FALSE)</f>
        <v>1.2222222222222223</v>
      </c>
    </row>
    <row r="317" spans="1:13" x14ac:dyDescent="0.25">
      <c r="A317" s="16" t="s">
        <v>15</v>
      </c>
      <c r="B317" s="17">
        <v>45323</v>
      </c>
      <c r="C317" s="18">
        <v>144</v>
      </c>
      <c r="D317" s="18">
        <v>84</v>
      </c>
      <c r="E317" s="18">
        <v>60</v>
      </c>
      <c r="F317" s="18">
        <v>0</v>
      </c>
      <c r="G317" s="18">
        <v>0</v>
      </c>
      <c r="H317" s="18">
        <v>65</v>
      </c>
      <c r="I317" s="18">
        <v>79</v>
      </c>
      <c r="J317" s="19">
        <f t="shared" si="8"/>
        <v>0.58333333333333337</v>
      </c>
      <c r="K317" s="19">
        <f t="shared" si="9"/>
        <v>0.41666666666666669</v>
      </c>
      <c r="L317" s="24">
        <f>ReporteDiario[[#This Row],[Población]]-(VLOOKUP(ReporteDiario[[#This Row],[CJDR]],albergue[],2,FALSE))</f>
        <v>38</v>
      </c>
      <c r="M317" s="25">
        <f>ReporteDiario[[#This Row],[Población]]/VLOOKUP(ReporteDiario[[#This Row],[CJDR]],albergue[],2,FALSE)</f>
        <v>1.3584905660377358</v>
      </c>
    </row>
    <row r="318" spans="1:13" x14ac:dyDescent="0.25">
      <c r="A318" s="16" t="s">
        <v>16</v>
      </c>
      <c r="B318" s="17">
        <v>45323</v>
      </c>
      <c r="C318" s="18">
        <v>175</v>
      </c>
      <c r="D318" s="18">
        <v>149</v>
      </c>
      <c r="E318" s="18">
        <v>26</v>
      </c>
      <c r="F318" s="18">
        <v>2</v>
      </c>
      <c r="G318" s="18">
        <v>2</v>
      </c>
      <c r="H318" s="18">
        <v>29</v>
      </c>
      <c r="I318" s="18">
        <v>146</v>
      </c>
      <c r="J318" s="19">
        <f t="shared" si="8"/>
        <v>0.85142857142857142</v>
      </c>
      <c r="K318" s="19">
        <f t="shared" si="9"/>
        <v>0.14857142857142858</v>
      </c>
      <c r="L318" s="24">
        <f>ReporteDiario[[#This Row],[Población]]-(VLOOKUP(ReporteDiario[[#This Row],[CJDR]],albergue[],2,FALSE))</f>
        <v>65</v>
      </c>
      <c r="M318" s="25">
        <f>ReporteDiario[[#This Row],[Población]]/VLOOKUP(ReporteDiario[[#This Row],[CJDR]],albergue[],2,FALSE)</f>
        <v>1.5909090909090908</v>
      </c>
    </row>
    <row r="319" spans="1:13" x14ac:dyDescent="0.25">
      <c r="A319" s="16" t="s">
        <v>17</v>
      </c>
      <c r="B319" s="17">
        <v>45323</v>
      </c>
      <c r="C319" s="18">
        <v>188</v>
      </c>
      <c r="D319" s="18">
        <v>157</v>
      </c>
      <c r="E319" s="18">
        <v>31</v>
      </c>
      <c r="F319" s="18">
        <v>2</v>
      </c>
      <c r="G319" s="18">
        <v>0</v>
      </c>
      <c r="H319" s="18">
        <v>108</v>
      </c>
      <c r="I319" s="18">
        <v>80</v>
      </c>
      <c r="J319" s="19">
        <f t="shared" si="8"/>
        <v>0.83510638297872342</v>
      </c>
      <c r="K319" s="19">
        <f t="shared" si="9"/>
        <v>0.16489361702127658</v>
      </c>
      <c r="L319" s="24">
        <f>ReporteDiario[[#This Row],[Población]]-(VLOOKUP(ReporteDiario[[#This Row],[CJDR]],albergue[],2,FALSE))</f>
        <v>78</v>
      </c>
      <c r="M319" s="25">
        <f>ReporteDiario[[#This Row],[Población]]/VLOOKUP(ReporteDiario[[#This Row],[CJDR]],albergue[],2,FALSE)</f>
        <v>1.709090909090909</v>
      </c>
    </row>
    <row r="320" spans="1:13" x14ac:dyDescent="0.25">
      <c r="A320" s="16" t="s">
        <v>18</v>
      </c>
      <c r="B320" s="17">
        <v>45323</v>
      </c>
      <c r="C320" s="18">
        <v>139</v>
      </c>
      <c r="D320" s="18">
        <v>125</v>
      </c>
      <c r="E320" s="18">
        <v>14</v>
      </c>
      <c r="F320" s="18">
        <v>1</v>
      </c>
      <c r="G320" s="18">
        <v>0</v>
      </c>
      <c r="H320" s="18">
        <v>63</v>
      </c>
      <c r="I320" s="18">
        <v>76</v>
      </c>
      <c r="J320" s="19">
        <f t="shared" si="8"/>
        <v>0.89928057553956831</v>
      </c>
      <c r="K320" s="19">
        <f t="shared" si="9"/>
        <v>0.10071942446043165</v>
      </c>
      <c r="L320" s="24">
        <f>ReporteDiario[[#This Row],[Población]]-(VLOOKUP(ReporteDiario[[#This Row],[CJDR]],albergue[],2,FALSE))</f>
        <v>43</v>
      </c>
      <c r="M320" s="25">
        <f>ReporteDiario[[#This Row],[Población]]/VLOOKUP(ReporteDiario[[#This Row],[CJDR]],albergue[],2,FALSE)</f>
        <v>1.4479166666666667</v>
      </c>
    </row>
    <row r="321" spans="1:13" x14ac:dyDescent="0.25">
      <c r="A321" s="16" t="s">
        <v>19</v>
      </c>
      <c r="B321" s="17">
        <v>45323</v>
      </c>
      <c r="C321" s="18">
        <v>99</v>
      </c>
      <c r="D321" s="18">
        <v>82</v>
      </c>
      <c r="E321" s="18">
        <v>17</v>
      </c>
      <c r="F321" s="18">
        <v>1</v>
      </c>
      <c r="G321" s="18">
        <v>0</v>
      </c>
      <c r="H321" s="18">
        <v>65</v>
      </c>
      <c r="I321" s="18">
        <v>34</v>
      </c>
      <c r="J321" s="19">
        <f t="shared" si="8"/>
        <v>0.82828282828282829</v>
      </c>
      <c r="K321" s="19">
        <f t="shared" si="9"/>
        <v>0.17171717171717171</v>
      </c>
      <c r="L321" s="24">
        <f>ReporteDiario[[#This Row],[Población]]-(VLOOKUP(ReporteDiario[[#This Row],[CJDR]],albergue[],2,FALSE))</f>
        <v>7</v>
      </c>
      <c r="M321" s="25">
        <f>ReporteDiario[[#This Row],[Población]]/VLOOKUP(ReporteDiario[[#This Row],[CJDR]],albergue[],2,FALSE)</f>
        <v>1.076086956521739</v>
      </c>
    </row>
    <row r="322" spans="1:13" x14ac:dyDescent="0.25">
      <c r="A322" s="16" t="s">
        <v>10</v>
      </c>
      <c r="B322" s="17">
        <v>45324</v>
      </c>
      <c r="C322" s="18">
        <v>580</v>
      </c>
      <c r="D322" s="18">
        <v>513</v>
      </c>
      <c r="E322" s="18">
        <v>67</v>
      </c>
      <c r="F322" s="18">
        <v>0</v>
      </c>
      <c r="G322" s="18">
        <v>1</v>
      </c>
      <c r="H322" s="18">
        <v>335</v>
      </c>
      <c r="I322" s="18">
        <v>245</v>
      </c>
      <c r="J322" s="19">
        <f t="shared" si="8"/>
        <v>0.8844827586206897</v>
      </c>
      <c r="K322" s="19">
        <f t="shared" si="9"/>
        <v>0.11551724137931034</v>
      </c>
      <c r="L322" s="24">
        <f>ReporteDiario[[#This Row],[Población]]-(VLOOKUP(ReporteDiario[[#This Row],[CJDR]],albergue[],2,FALSE))</f>
        <v>20</v>
      </c>
      <c r="M322" s="25">
        <f>ReporteDiario[[#This Row],[Población]]/VLOOKUP(ReporteDiario[[#This Row],[CJDR]],albergue[],2,FALSE)</f>
        <v>1.0357142857142858</v>
      </c>
    </row>
    <row r="323" spans="1:13" x14ac:dyDescent="0.25">
      <c r="A323" s="16" t="s">
        <v>11</v>
      </c>
      <c r="B323" s="17">
        <v>45324</v>
      </c>
      <c r="C323" s="18">
        <v>105</v>
      </c>
      <c r="D323" s="18">
        <v>105</v>
      </c>
      <c r="E323" s="18">
        <v>0</v>
      </c>
      <c r="F323" s="18">
        <v>0</v>
      </c>
      <c r="G323" s="18">
        <v>0</v>
      </c>
      <c r="H323" s="18">
        <v>105</v>
      </c>
      <c r="I323" s="18">
        <v>0</v>
      </c>
      <c r="J323" s="19">
        <f t="shared" ref="J323:J386" si="10">D323/C323</f>
        <v>1</v>
      </c>
      <c r="K323" s="19">
        <f t="shared" ref="K323:K386" si="11">E323/C323</f>
        <v>0</v>
      </c>
      <c r="L323" s="26">
        <f>ReporteDiario[[#This Row],[Población]]-(VLOOKUP(ReporteDiario[[#This Row],[CJDR]],albergue[],2,FALSE))</f>
        <v>-87</v>
      </c>
      <c r="M323" s="27">
        <f>ReporteDiario[[#This Row],[Población]]/VLOOKUP(ReporteDiario[[#This Row],[CJDR]],albergue[],2,FALSE)</f>
        <v>0.546875</v>
      </c>
    </row>
    <row r="324" spans="1:13" x14ac:dyDescent="0.25">
      <c r="A324" s="16" t="s">
        <v>12</v>
      </c>
      <c r="B324" s="17">
        <v>45324</v>
      </c>
      <c r="C324" s="18">
        <v>79</v>
      </c>
      <c r="D324" s="18">
        <v>66</v>
      </c>
      <c r="E324" s="18">
        <v>13</v>
      </c>
      <c r="F324" s="18">
        <v>0</v>
      </c>
      <c r="G324" s="18">
        <v>0</v>
      </c>
      <c r="H324" s="18">
        <v>37</v>
      </c>
      <c r="I324" s="18">
        <v>42</v>
      </c>
      <c r="J324" s="19">
        <f t="shared" si="10"/>
        <v>0.83544303797468356</v>
      </c>
      <c r="K324" s="19">
        <f t="shared" si="11"/>
        <v>0.16455696202531644</v>
      </c>
      <c r="L324" s="26">
        <f>ReporteDiario[[#This Row],[Población]]-(VLOOKUP(ReporteDiario[[#This Row],[CJDR]],albergue[],2,FALSE))</f>
        <v>-9</v>
      </c>
      <c r="M324" s="27">
        <f>ReporteDiario[[#This Row],[Población]]/VLOOKUP(ReporteDiario[[#This Row],[CJDR]],albergue[],2,FALSE)</f>
        <v>0.89772727272727271</v>
      </c>
    </row>
    <row r="325" spans="1:13" x14ac:dyDescent="0.25">
      <c r="A325" s="16" t="s">
        <v>13</v>
      </c>
      <c r="B325" s="17">
        <v>45324</v>
      </c>
      <c r="C325" s="18">
        <v>122</v>
      </c>
      <c r="D325" s="18">
        <v>104</v>
      </c>
      <c r="E325" s="18">
        <v>18</v>
      </c>
      <c r="F325" s="18">
        <v>0</v>
      </c>
      <c r="G325" s="18">
        <v>0</v>
      </c>
      <c r="H325" s="18">
        <v>68</v>
      </c>
      <c r="I325" s="18">
        <v>54</v>
      </c>
      <c r="J325" s="19">
        <f t="shared" si="10"/>
        <v>0.85245901639344257</v>
      </c>
      <c r="K325" s="19">
        <f t="shared" si="11"/>
        <v>0.14754098360655737</v>
      </c>
      <c r="L325" s="24">
        <f>ReporteDiario[[#This Row],[Población]]-(VLOOKUP(ReporteDiario[[#This Row],[CJDR]],albergue[],2,FALSE))</f>
        <v>-63</v>
      </c>
      <c r="M325" s="25">
        <f>ReporteDiario[[#This Row],[Población]]/VLOOKUP(ReporteDiario[[#This Row],[CJDR]],albergue[],2,FALSE)</f>
        <v>0.6594594594594595</v>
      </c>
    </row>
    <row r="326" spans="1:13" x14ac:dyDescent="0.25">
      <c r="A326" s="16" t="s">
        <v>14</v>
      </c>
      <c r="B326" s="17">
        <v>45324</v>
      </c>
      <c r="C326" s="18">
        <v>154</v>
      </c>
      <c r="D326" s="18">
        <v>138</v>
      </c>
      <c r="E326" s="18">
        <v>16</v>
      </c>
      <c r="F326" s="18">
        <v>0</v>
      </c>
      <c r="G326" s="18">
        <v>0</v>
      </c>
      <c r="H326" s="18">
        <v>92</v>
      </c>
      <c r="I326" s="18">
        <v>62</v>
      </c>
      <c r="J326" s="19">
        <f t="shared" si="10"/>
        <v>0.89610389610389607</v>
      </c>
      <c r="K326" s="19">
        <f t="shared" si="11"/>
        <v>0.1038961038961039</v>
      </c>
      <c r="L326" s="24">
        <f>ReporteDiario[[#This Row],[Población]]-(VLOOKUP(ReporteDiario[[#This Row],[CJDR]],albergue[],2,FALSE))</f>
        <v>28</v>
      </c>
      <c r="M326" s="25">
        <f>ReporteDiario[[#This Row],[Población]]/VLOOKUP(ReporteDiario[[#This Row],[CJDR]],albergue[],2,FALSE)</f>
        <v>1.2222222222222223</v>
      </c>
    </row>
    <row r="327" spans="1:13" x14ac:dyDescent="0.25">
      <c r="A327" s="16" t="s">
        <v>15</v>
      </c>
      <c r="B327" s="17">
        <v>45324</v>
      </c>
      <c r="C327" s="18">
        <v>144</v>
      </c>
      <c r="D327" s="18">
        <v>84</v>
      </c>
      <c r="E327" s="18">
        <v>60</v>
      </c>
      <c r="F327" s="18">
        <v>0</v>
      </c>
      <c r="G327" s="18">
        <v>0</v>
      </c>
      <c r="H327" s="18">
        <v>65</v>
      </c>
      <c r="I327" s="18">
        <v>79</v>
      </c>
      <c r="J327" s="19">
        <f t="shared" si="10"/>
        <v>0.58333333333333337</v>
      </c>
      <c r="K327" s="19">
        <f t="shared" si="11"/>
        <v>0.41666666666666669</v>
      </c>
      <c r="L327" s="24">
        <f>ReporteDiario[[#This Row],[Población]]-(VLOOKUP(ReporteDiario[[#This Row],[CJDR]],albergue[],2,FALSE))</f>
        <v>38</v>
      </c>
      <c r="M327" s="25">
        <f>ReporteDiario[[#This Row],[Población]]/VLOOKUP(ReporteDiario[[#This Row],[CJDR]],albergue[],2,FALSE)</f>
        <v>1.3584905660377358</v>
      </c>
    </row>
    <row r="328" spans="1:13" x14ac:dyDescent="0.25">
      <c r="A328" s="16" t="s">
        <v>16</v>
      </c>
      <c r="B328" s="17">
        <v>45324</v>
      </c>
      <c r="C328" s="18">
        <v>175</v>
      </c>
      <c r="D328" s="18">
        <v>149</v>
      </c>
      <c r="E328" s="18">
        <v>26</v>
      </c>
      <c r="F328" s="18">
        <v>1</v>
      </c>
      <c r="G328" s="18">
        <v>1</v>
      </c>
      <c r="H328" s="18">
        <v>29</v>
      </c>
      <c r="I328" s="18">
        <v>146</v>
      </c>
      <c r="J328" s="19">
        <f t="shared" si="10"/>
        <v>0.85142857142857142</v>
      </c>
      <c r="K328" s="19">
        <f t="shared" si="11"/>
        <v>0.14857142857142858</v>
      </c>
      <c r="L328" s="24">
        <f>ReporteDiario[[#This Row],[Población]]-(VLOOKUP(ReporteDiario[[#This Row],[CJDR]],albergue[],2,FALSE))</f>
        <v>65</v>
      </c>
      <c r="M328" s="25">
        <f>ReporteDiario[[#This Row],[Población]]/VLOOKUP(ReporteDiario[[#This Row],[CJDR]],albergue[],2,FALSE)</f>
        <v>1.5909090909090908</v>
      </c>
    </row>
    <row r="329" spans="1:13" x14ac:dyDescent="0.25">
      <c r="A329" s="16" t="s">
        <v>17</v>
      </c>
      <c r="B329" s="17">
        <v>45324</v>
      </c>
      <c r="C329" s="18">
        <v>188</v>
      </c>
      <c r="D329" s="18">
        <v>157</v>
      </c>
      <c r="E329" s="18">
        <v>31</v>
      </c>
      <c r="F329" s="18">
        <v>0</v>
      </c>
      <c r="G329" s="18">
        <v>0</v>
      </c>
      <c r="H329" s="18">
        <v>108</v>
      </c>
      <c r="I329" s="18">
        <v>80</v>
      </c>
      <c r="J329" s="19">
        <f t="shared" si="10"/>
        <v>0.83510638297872342</v>
      </c>
      <c r="K329" s="19">
        <f t="shared" si="11"/>
        <v>0.16489361702127658</v>
      </c>
      <c r="L329" s="24">
        <f>ReporteDiario[[#This Row],[Población]]-(VLOOKUP(ReporteDiario[[#This Row],[CJDR]],albergue[],2,FALSE))</f>
        <v>78</v>
      </c>
      <c r="M329" s="25">
        <f>ReporteDiario[[#This Row],[Población]]/VLOOKUP(ReporteDiario[[#This Row],[CJDR]],albergue[],2,FALSE)</f>
        <v>1.709090909090909</v>
      </c>
    </row>
    <row r="330" spans="1:13" x14ac:dyDescent="0.25">
      <c r="A330" s="16" t="s">
        <v>18</v>
      </c>
      <c r="B330" s="17">
        <v>45324</v>
      </c>
      <c r="C330" s="18">
        <v>139</v>
      </c>
      <c r="D330" s="18">
        <v>125</v>
      </c>
      <c r="E330" s="18">
        <v>14</v>
      </c>
      <c r="F330" s="18">
        <v>0</v>
      </c>
      <c r="G330" s="18">
        <v>0</v>
      </c>
      <c r="H330" s="18">
        <v>63</v>
      </c>
      <c r="I330" s="18">
        <v>76</v>
      </c>
      <c r="J330" s="19">
        <f t="shared" si="10"/>
        <v>0.89928057553956831</v>
      </c>
      <c r="K330" s="19">
        <f t="shared" si="11"/>
        <v>0.10071942446043165</v>
      </c>
      <c r="L330" s="24">
        <f>ReporteDiario[[#This Row],[Población]]-(VLOOKUP(ReporteDiario[[#This Row],[CJDR]],albergue[],2,FALSE))</f>
        <v>43</v>
      </c>
      <c r="M330" s="25">
        <f>ReporteDiario[[#This Row],[Población]]/VLOOKUP(ReporteDiario[[#This Row],[CJDR]],albergue[],2,FALSE)</f>
        <v>1.4479166666666667</v>
      </c>
    </row>
    <row r="331" spans="1:13" x14ac:dyDescent="0.25">
      <c r="A331" s="16" t="s">
        <v>19</v>
      </c>
      <c r="B331" s="17">
        <v>45324</v>
      </c>
      <c r="C331" s="18">
        <v>99</v>
      </c>
      <c r="D331" s="18">
        <v>82</v>
      </c>
      <c r="E331" s="18">
        <v>17</v>
      </c>
      <c r="F331" s="18">
        <v>0</v>
      </c>
      <c r="G331" s="18">
        <v>0</v>
      </c>
      <c r="H331" s="18">
        <v>65</v>
      </c>
      <c r="I331" s="18">
        <v>34</v>
      </c>
      <c r="J331" s="19">
        <f t="shared" si="10"/>
        <v>0.82828282828282829</v>
      </c>
      <c r="K331" s="19">
        <f t="shared" si="11"/>
        <v>0.17171717171717171</v>
      </c>
      <c r="L331" s="24">
        <f>ReporteDiario[[#This Row],[Población]]-(VLOOKUP(ReporteDiario[[#This Row],[CJDR]],albergue[],2,FALSE))</f>
        <v>7</v>
      </c>
      <c r="M331" s="25">
        <f>ReporteDiario[[#This Row],[Población]]/VLOOKUP(ReporteDiario[[#This Row],[CJDR]],albergue[],2,FALSE)</f>
        <v>1.076086956521739</v>
      </c>
    </row>
    <row r="332" spans="1:13" x14ac:dyDescent="0.25">
      <c r="A332" s="16" t="s">
        <v>10</v>
      </c>
      <c r="B332" s="17">
        <v>45325</v>
      </c>
      <c r="C332" s="18">
        <v>580</v>
      </c>
      <c r="D332" s="18">
        <v>513</v>
      </c>
      <c r="E332" s="18">
        <v>67</v>
      </c>
      <c r="F332" s="18">
        <v>0</v>
      </c>
      <c r="G332" s="18">
        <v>0</v>
      </c>
      <c r="H332" s="18">
        <v>335</v>
      </c>
      <c r="I332" s="18">
        <v>245</v>
      </c>
      <c r="J332" s="19">
        <f t="shared" si="10"/>
        <v>0.8844827586206897</v>
      </c>
      <c r="K332" s="19">
        <f t="shared" si="11"/>
        <v>0.11551724137931034</v>
      </c>
      <c r="L332" s="24">
        <f>ReporteDiario[[#This Row],[Población]]-(VLOOKUP(ReporteDiario[[#This Row],[CJDR]],albergue[],2,FALSE))</f>
        <v>20</v>
      </c>
      <c r="M332" s="25">
        <f>ReporteDiario[[#This Row],[Población]]/VLOOKUP(ReporteDiario[[#This Row],[CJDR]],albergue[],2,FALSE)</f>
        <v>1.0357142857142858</v>
      </c>
    </row>
    <row r="333" spans="1:13" x14ac:dyDescent="0.25">
      <c r="A333" s="16" t="s">
        <v>11</v>
      </c>
      <c r="B333" s="17">
        <v>45325</v>
      </c>
      <c r="C333" s="18">
        <v>105</v>
      </c>
      <c r="D333" s="18">
        <v>105</v>
      </c>
      <c r="E333" s="18">
        <v>0</v>
      </c>
      <c r="F333" s="18">
        <v>0</v>
      </c>
      <c r="G333" s="18">
        <v>0</v>
      </c>
      <c r="H333" s="18">
        <v>105</v>
      </c>
      <c r="I333" s="18">
        <v>0</v>
      </c>
      <c r="J333" s="19">
        <f t="shared" si="10"/>
        <v>1</v>
      </c>
      <c r="K333" s="19">
        <f t="shared" si="11"/>
        <v>0</v>
      </c>
      <c r="L333" s="26">
        <f>ReporteDiario[[#This Row],[Población]]-(VLOOKUP(ReporteDiario[[#This Row],[CJDR]],albergue[],2,FALSE))</f>
        <v>-87</v>
      </c>
      <c r="M333" s="27">
        <f>ReporteDiario[[#This Row],[Población]]/VLOOKUP(ReporteDiario[[#This Row],[CJDR]],albergue[],2,FALSE)</f>
        <v>0.546875</v>
      </c>
    </row>
    <row r="334" spans="1:13" x14ac:dyDescent="0.25">
      <c r="A334" s="16" t="s">
        <v>12</v>
      </c>
      <c r="B334" s="17">
        <v>45325</v>
      </c>
      <c r="C334" s="18">
        <v>79</v>
      </c>
      <c r="D334" s="18">
        <v>66</v>
      </c>
      <c r="E334" s="18">
        <v>13</v>
      </c>
      <c r="F334" s="18">
        <v>0</v>
      </c>
      <c r="G334" s="18">
        <v>0</v>
      </c>
      <c r="H334" s="18">
        <v>37</v>
      </c>
      <c r="I334" s="18">
        <v>42</v>
      </c>
      <c r="J334" s="19">
        <f t="shared" si="10"/>
        <v>0.83544303797468356</v>
      </c>
      <c r="K334" s="19">
        <f t="shared" si="11"/>
        <v>0.16455696202531644</v>
      </c>
      <c r="L334" s="26">
        <f>ReporteDiario[[#This Row],[Población]]-(VLOOKUP(ReporteDiario[[#This Row],[CJDR]],albergue[],2,FALSE))</f>
        <v>-9</v>
      </c>
      <c r="M334" s="27">
        <f>ReporteDiario[[#This Row],[Población]]/VLOOKUP(ReporteDiario[[#This Row],[CJDR]],albergue[],2,FALSE)</f>
        <v>0.89772727272727271</v>
      </c>
    </row>
    <row r="335" spans="1:13" x14ac:dyDescent="0.25">
      <c r="A335" s="16" t="s">
        <v>13</v>
      </c>
      <c r="B335" s="17">
        <v>45325</v>
      </c>
      <c r="C335" s="18">
        <v>122</v>
      </c>
      <c r="D335" s="18">
        <v>104</v>
      </c>
      <c r="E335" s="18">
        <v>18</v>
      </c>
      <c r="F335" s="18">
        <v>0</v>
      </c>
      <c r="G335" s="18">
        <v>0</v>
      </c>
      <c r="H335" s="18">
        <v>68</v>
      </c>
      <c r="I335" s="18">
        <v>54</v>
      </c>
      <c r="J335" s="19">
        <f t="shared" si="10"/>
        <v>0.85245901639344257</v>
      </c>
      <c r="K335" s="19">
        <f t="shared" si="11"/>
        <v>0.14754098360655737</v>
      </c>
      <c r="L335" s="24">
        <f>ReporteDiario[[#This Row],[Población]]-(VLOOKUP(ReporteDiario[[#This Row],[CJDR]],albergue[],2,FALSE))</f>
        <v>-63</v>
      </c>
      <c r="M335" s="25">
        <f>ReporteDiario[[#This Row],[Población]]/VLOOKUP(ReporteDiario[[#This Row],[CJDR]],albergue[],2,FALSE)</f>
        <v>0.6594594594594595</v>
      </c>
    </row>
    <row r="336" spans="1:13" x14ac:dyDescent="0.25">
      <c r="A336" s="16" t="s">
        <v>14</v>
      </c>
      <c r="B336" s="17">
        <v>45325</v>
      </c>
      <c r="C336" s="18">
        <v>154</v>
      </c>
      <c r="D336" s="18">
        <v>138</v>
      </c>
      <c r="E336" s="18">
        <v>16</v>
      </c>
      <c r="F336" s="18">
        <v>0</v>
      </c>
      <c r="G336" s="18">
        <v>0</v>
      </c>
      <c r="H336" s="18">
        <v>92</v>
      </c>
      <c r="I336" s="18">
        <v>62</v>
      </c>
      <c r="J336" s="19">
        <f t="shared" si="10"/>
        <v>0.89610389610389607</v>
      </c>
      <c r="K336" s="19">
        <f t="shared" si="11"/>
        <v>0.1038961038961039</v>
      </c>
      <c r="L336" s="24">
        <f>ReporteDiario[[#This Row],[Población]]-(VLOOKUP(ReporteDiario[[#This Row],[CJDR]],albergue[],2,FALSE))</f>
        <v>28</v>
      </c>
      <c r="M336" s="25">
        <f>ReporteDiario[[#This Row],[Población]]/VLOOKUP(ReporteDiario[[#This Row],[CJDR]],albergue[],2,FALSE)</f>
        <v>1.2222222222222223</v>
      </c>
    </row>
    <row r="337" spans="1:13" x14ac:dyDescent="0.25">
      <c r="A337" s="16" t="s">
        <v>15</v>
      </c>
      <c r="B337" s="17">
        <v>45325</v>
      </c>
      <c r="C337" s="18">
        <v>146</v>
      </c>
      <c r="D337" s="18">
        <v>84</v>
      </c>
      <c r="E337" s="18">
        <v>62</v>
      </c>
      <c r="F337" s="18">
        <v>0</v>
      </c>
      <c r="G337" s="18">
        <v>2</v>
      </c>
      <c r="H337" s="18">
        <v>65</v>
      </c>
      <c r="I337" s="18">
        <v>81</v>
      </c>
      <c r="J337" s="19">
        <f t="shared" si="10"/>
        <v>0.57534246575342463</v>
      </c>
      <c r="K337" s="19">
        <f t="shared" si="11"/>
        <v>0.42465753424657532</v>
      </c>
      <c r="L337" s="24">
        <f>ReporteDiario[[#This Row],[Población]]-(VLOOKUP(ReporteDiario[[#This Row],[CJDR]],albergue[],2,FALSE))</f>
        <v>40</v>
      </c>
      <c r="M337" s="25">
        <f>ReporteDiario[[#This Row],[Población]]/VLOOKUP(ReporteDiario[[#This Row],[CJDR]],albergue[],2,FALSE)</f>
        <v>1.3773584905660377</v>
      </c>
    </row>
    <row r="338" spans="1:13" x14ac:dyDescent="0.25">
      <c r="A338" s="16" t="s">
        <v>16</v>
      </c>
      <c r="B338" s="17">
        <v>45325</v>
      </c>
      <c r="C338" s="18">
        <v>175</v>
      </c>
      <c r="D338" s="18">
        <v>149</v>
      </c>
      <c r="E338" s="18">
        <v>26</v>
      </c>
      <c r="F338" s="18">
        <v>0</v>
      </c>
      <c r="G338" s="18">
        <v>0</v>
      </c>
      <c r="H338" s="18">
        <v>29</v>
      </c>
      <c r="I338" s="18">
        <v>146</v>
      </c>
      <c r="J338" s="19">
        <f t="shared" si="10"/>
        <v>0.85142857142857142</v>
      </c>
      <c r="K338" s="19">
        <f t="shared" si="11"/>
        <v>0.14857142857142858</v>
      </c>
      <c r="L338" s="24">
        <f>ReporteDiario[[#This Row],[Población]]-(VLOOKUP(ReporteDiario[[#This Row],[CJDR]],albergue[],2,FALSE))</f>
        <v>65</v>
      </c>
      <c r="M338" s="25">
        <f>ReporteDiario[[#This Row],[Población]]/VLOOKUP(ReporteDiario[[#This Row],[CJDR]],albergue[],2,FALSE)</f>
        <v>1.5909090909090908</v>
      </c>
    </row>
    <row r="339" spans="1:13" x14ac:dyDescent="0.25">
      <c r="A339" s="16" t="s">
        <v>17</v>
      </c>
      <c r="B339" s="17">
        <v>45325</v>
      </c>
      <c r="C339" s="18">
        <v>187</v>
      </c>
      <c r="D339" s="18">
        <v>156</v>
      </c>
      <c r="E339" s="18">
        <v>31</v>
      </c>
      <c r="F339" s="18">
        <v>1</v>
      </c>
      <c r="G339" s="18">
        <v>0</v>
      </c>
      <c r="H339" s="18">
        <v>107</v>
      </c>
      <c r="I339" s="18">
        <v>80</v>
      </c>
      <c r="J339" s="19">
        <f t="shared" si="10"/>
        <v>0.83422459893048129</v>
      </c>
      <c r="K339" s="19">
        <f t="shared" si="11"/>
        <v>0.16577540106951871</v>
      </c>
      <c r="L339" s="24">
        <f>ReporteDiario[[#This Row],[Población]]-(VLOOKUP(ReporteDiario[[#This Row],[CJDR]],albergue[],2,FALSE))</f>
        <v>77</v>
      </c>
      <c r="M339" s="25">
        <f>ReporteDiario[[#This Row],[Población]]/VLOOKUP(ReporteDiario[[#This Row],[CJDR]],albergue[],2,FALSE)</f>
        <v>1.7</v>
      </c>
    </row>
    <row r="340" spans="1:13" x14ac:dyDescent="0.25">
      <c r="A340" s="16" t="s">
        <v>18</v>
      </c>
      <c r="B340" s="17">
        <v>45325</v>
      </c>
      <c r="C340" s="18">
        <v>139</v>
      </c>
      <c r="D340" s="18">
        <v>125</v>
      </c>
      <c r="E340" s="18">
        <v>14</v>
      </c>
      <c r="F340" s="18">
        <v>0</v>
      </c>
      <c r="G340" s="18">
        <v>0</v>
      </c>
      <c r="H340" s="18">
        <v>63</v>
      </c>
      <c r="I340" s="18">
        <v>76</v>
      </c>
      <c r="J340" s="19">
        <f t="shared" si="10"/>
        <v>0.89928057553956831</v>
      </c>
      <c r="K340" s="19">
        <f t="shared" si="11"/>
        <v>0.10071942446043165</v>
      </c>
      <c r="L340" s="24">
        <f>ReporteDiario[[#This Row],[Población]]-(VLOOKUP(ReporteDiario[[#This Row],[CJDR]],albergue[],2,FALSE))</f>
        <v>43</v>
      </c>
      <c r="M340" s="25">
        <f>ReporteDiario[[#This Row],[Población]]/VLOOKUP(ReporteDiario[[#This Row],[CJDR]],albergue[],2,FALSE)</f>
        <v>1.4479166666666667</v>
      </c>
    </row>
    <row r="341" spans="1:13" x14ac:dyDescent="0.25">
      <c r="A341" s="16" t="s">
        <v>19</v>
      </c>
      <c r="B341" s="17">
        <v>45325</v>
      </c>
      <c r="C341" s="18">
        <v>99</v>
      </c>
      <c r="D341" s="18">
        <v>82</v>
      </c>
      <c r="E341" s="18">
        <v>17</v>
      </c>
      <c r="F341" s="18">
        <v>0</v>
      </c>
      <c r="G341" s="18">
        <v>0</v>
      </c>
      <c r="H341" s="18">
        <v>65</v>
      </c>
      <c r="I341" s="18">
        <v>34</v>
      </c>
      <c r="J341" s="19">
        <f t="shared" si="10"/>
        <v>0.82828282828282829</v>
      </c>
      <c r="K341" s="19">
        <f t="shared" si="11"/>
        <v>0.17171717171717171</v>
      </c>
      <c r="L341" s="24">
        <f>ReporteDiario[[#This Row],[Población]]-(VLOOKUP(ReporteDiario[[#This Row],[CJDR]],albergue[],2,FALSE))</f>
        <v>7</v>
      </c>
      <c r="M341" s="25">
        <f>ReporteDiario[[#This Row],[Población]]/VLOOKUP(ReporteDiario[[#This Row],[CJDR]],albergue[],2,FALSE)</f>
        <v>1.076086956521739</v>
      </c>
    </row>
    <row r="342" spans="1:13" x14ac:dyDescent="0.25">
      <c r="A342" s="16" t="s">
        <v>10</v>
      </c>
      <c r="B342" s="17">
        <v>45326</v>
      </c>
      <c r="C342" s="18">
        <v>581</v>
      </c>
      <c r="D342" s="18">
        <v>513</v>
      </c>
      <c r="E342" s="18">
        <v>68</v>
      </c>
      <c r="F342" s="18">
        <v>1</v>
      </c>
      <c r="G342" s="18">
        <v>2</v>
      </c>
      <c r="H342" s="18">
        <v>335</v>
      </c>
      <c r="I342" s="18">
        <v>246</v>
      </c>
      <c r="J342" s="19">
        <f t="shared" si="10"/>
        <v>0.88296041308089501</v>
      </c>
      <c r="K342" s="19">
        <f t="shared" si="11"/>
        <v>0.11703958691910499</v>
      </c>
      <c r="L342" s="24">
        <f>ReporteDiario[[#This Row],[Población]]-(VLOOKUP(ReporteDiario[[#This Row],[CJDR]],albergue[],2,FALSE))</f>
        <v>21</v>
      </c>
      <c r="M342" s="25">
        <f>ReporteDiario[[#This Row],[Población]]/VLOOKUP(ReporteDiario[[#This Row],[CJDR]],albergue[],2,FALSE)</f>
        <v>1.0375000000000001</v>
      </c>
    </row>
    <row r="343" spans="1:13" x14ac:dyDescent="0.25">
      <c r="A343" s="16" t="s">
        <v>11</v>
      </c>
      <c r="B343" s="17">
        <v>45326</v>
      </c>
      <c r="C343" s="18">
        <v>105</v>
      </c>
      <c r="D343" s="18">
        <v>105</v>
      </c>
      <c r="E343" s="18">
        <v>0</v>
      </c>
      <c r="F343" s="18">
        <v>0</v>
      </c>
      <c r="G343" s="18">
        <v>0</v>
      </c>
      <c r="H343" s="18">
        <v>105</v>
      </c>
      <c r="I343" s="18">
        <v>0</v>
      </c>
      <c r="J343" s="19">
        <f t="shared" si="10"/>
        <v>1</v>
      </c>
      <c r="K343" s="19">
        <f t="shared" si="11"/>
        <v>0</v>
      </c>
      <c r="L343" s="26">
        <f>ReporteDiario[[#This Row],[Población]]-(VLOOKUP(ReporteDiario[[#This Row],[CJDR]],albergue[],2,FALSE))</f>
        <v>-87</v>
      </c>
      <c r="M343" s="27">
        <f>ReporteDiario[[#This Row],[Población]]/VLOOKUP(ReporteDiario[[#This Row],[CJDR]],albergue[],2,FALSE)</f>
        <v>0.546875</v>
      </c>
    </row>
    <row r="344" spans="1:13" x14ac:dyDescent="0.25">
      <c r="A344" s="16" t="s">
        <v>12</v>
      </c>
      <c r="B344" s="17">
        <v>45326</v>
      </c>
      <c r="C344" s="18">
        <v>79</v>
      </c>
      <c r="D344" s="18">
        <v>66</v>
      </c>
      <c r="E344" s="18">
        <v>13</v>
      </c>
      <c r="F344" s="18">
        <v>0</v>
      </c>
      <c r="G344" s="18">
        <v>0</v>
      </c>
      <c r="H344" s="18">
        <v>37</v>
      </c>
      <c r="I344" s="18">
        <v>42</v>
      </c>
      <c r="J344" s="19">
        <f t="shared" si="10"/>
        <v>0.83544303797468356</v>
      </c>
      <c r="K344" s="19">
        <f t="shared" si="11"/>
        <v>0.16455696202531644</v>
      </c>
      <c r="L344" s="26">
        <f>ReporteDiario[[#This Row],[Población]]-(VLOOKUP(ReporteDiario[[#This Row],[CJDR]],albergue[],2,FALSE))</f>
        <v>-9</v>
      </c>
      <c r="M344" s="27">
        <f>ReporteDiario[[#This Row],[Población]]/VLOOKUP(ReporteDiario[[#This Row],[CJDR]],albergue[],2,FALSE)</f>
        <v>0.89772727272727271</v>
      </c>
    </row>
    <row r="345" spans="1:13" x14ac:dyDescent="0.25">
      <c r="A345" s="16" t="s">
        <v>13</v>
      </c>
      <c r="B345" s="17">
        <v>45326</v>
      </c>
      <c r="C345" s="18">
        <v>122</v>
      </c>
      <c r="D345" s="18">
        <v>104</v>
      </c>
      <c r="E345" s="18">
        <v>18</v>
      </c>
      <c r="F345" s="18">
        <v>0</v>
      </c>
      <c r="G345" s="18">
        <v>0</v>
      </c>
      <c r="H345" s="18">
        <v>69</v>
      </c>
      <c r="I345" s="18">
        <v>53</v>
      </c>
      <c r="J345" s="19">
        <f t="shared" si="10"/>
        <v>0.85245901639344257</v>
      </c>
      <c r="K345" s="19">
        <f t="shared" si="11"/>
        <v>0.14754098360655737</v>
      </c>
      <c r="L345" s="24">
        <f>ReporteDiario[[#This Row],[Población]]-(VLOOKUP(ReporteDiario[[#This Row],[CJDR]],albergue[],2,FALSE))</f>
        <v>-63</v>
      </c>
      <c r="M345" s="25">
        <f>ReporteDiario[[#This Row],[Población]]/VLOOKUP(ReporteDiario[[#This Row],[CJDR]],albergue[],2,FALSE)</f>
        <v>0.6594594594594595</v>
      </c>
    </row>
    <row r="346" spans="1:13" x14ac:dyDescent="0.25">
      <c r="A346" s="16" t="s">
        <v>14</v>
      </c>
      <c r="B346" s="17">
        <v>45326</v>
      </c>
      <c r="C346" s="18">
        <v>154</v>
      </c>
      <c r="D346" s="18">
        <v>138</v>
      </c>
      <c r="E346" s="18">
        <v>16</v>
      </c>
      <c r="F346" s="18">
        <v>0</v>
      </c>
      <c r="G346" s="18">
        <v>0</v>
      </c>
      <c r="H346" s="18">
        <v>92</v>
      </c>
      <c r="I346" s="18">
        <v>62</v>
      </c>
      <c r="J346" s="19">
        <f t="shared" si="10"/>
        <v>0.89610389610389607</v>
      </c>
      <c r="K346" s="19">
        <f t="shared" si="11"/>
        <v>0.1038961038961039</v>
      </c>
      <c r="L346" s="24">
        <f>ReporteDiario[[#This Row],[Población]]-(VLOOKUP(ReporteDiario[[#This Row],[CJDR]],albergue[],2,FALSE))</f>
        <v>28</v>
      </c>
      <c r="M346" s="25">
        <f>ReporteDiario[[#This Row],[Población]]/VLOOKUP(ReporteDiario[[#This Row],[CJDR]],albergue[],2,FALSE)</f>
        <v>1.2222222222222223</v>
      </c>
    </row>
    <row r="347" spans="1:13" x14ac:dyDescent="0.25">
      <c r="A347" s="16" t="s">
        <v>15</v>
      </c>
      <c r="B347" s="17">
        <v>45326</v>
      </c>
      <c r="C347" s="18">
        <v>146</v>
      </c>
      <c r="D347" s="18">
        <v>84</v>
      </c>
      <c r="E347" s="18">
        <v>62</v>
      </c>
      <c r="F347" s="18">
        <v>0</v>
      </c>
      <c r="G347" s="18">
        <v>0</v>
      </c>
      <c r="H347" s="18">
        <v>65</v>
      </c>
      <c r="I347" s="18">
        <v>81</v>
      </c>
      <c r="J347" s="19">
        <f t="shared" si="10"/>
        <v>0.57534246575342463</v>
      </c>
      <c r="K347" s="19">
        <f t="shared" si="11"/>
        <v>0.42465753424657532</v>
      </c>
      <c r="L347" s="24">
        <f>ReporteDiario[[#This Row],[Población]]-(VLOOKUP(ReporteDiario[[#This Row],[CJDR]],albergue[],2,FALSE))</f>
        <v>40</v>
      </c>
      <c r="M347" s="25">
        <f>ReporteDiario[[#This Row],[Población]]/VLOOKUP(ReporteDiario[[#This Row],[CJDR]],albergue[],2,FALSE)</f>
        <v>1.3773584905660377</v>
      </c>
    </row>
    <row r="348" spans="1:13" x14ac:dyDescent="0.25">
      <c r="A348" s="16" t="s">
        <v>16</v>
      </c>
      <c r="B348" s="17">
        <v>45326</v>
      </c>
      <c r="C348" s="18">
        <v>174</v>
      </c>
      <c r="D348" s="18">
        <v>148</v>
      </c>
      <c r="E348" s="18">
        <v>26</v>
      </c>
      <c r="F348" s="18">
        <v>1</v>
      </c>
      <c r="G348" s="18">
        <v>0</v>
      </c>
      <c r="H348" s="18">
        <v>28</v>
      </c>
      <c r="I348" s="18">
        <v>146</v>
      </c>
      <c r="J348" s="19">
        <f t="shared" si="10"/>
        <v>0.85057471264367812</v>
      </c>
      <c r="K348" s="19">
        <f t="shared" si="11"/>
        <v>0.14942528735632185</v>
      </c>
      <c r="L348" s="24">
        <f>ReporteDiario[[#This Row],[Población]]-(VLOOKUP(ReporteDiario[[#This Row],[CJDR]],albergue[],2,FALSE))</f>
        <v>64</v>
      </c>
      <c r="M348" s="25">
        <f>ReporteDiario[[#This Row],[Población]]/VLOOKUP(ReporteDiario[[#This Row],[CJDR]],albergue[],2,FALSE)</f>
        <v>1.5818181818181818</v>
      </c>
    </row>
    <row r="349" spans="1:13" x14ac:dyDescent="0.25">
      <c r="A349" s="16" t="s">
        <v>17</v>
      </c>
      <c r="B349" s="17">
        <v>45326</v>
      </c>
      <c r="C349" s="18">
        <v>187</v>
      </c>
      <c r="D349" s="18">
        <v>156</v>
      </c>
      <c r="E349" s="18">
        <v>31</v>
      </c>
      <c r="F349" s="18">
        <v>0</v>
      </c>
      <c r="G349" s="18">
        <v>0</v>
      </c>
      <c r="H349" s="18">
        <v>107</v>
      </c>
      <c r="I349" s="18">
        <v>80</v>
      </c>
      <c r="J349" s="19">
        <f t="shared" si="10"/>
        <v>0.83422459893048129</v>
      </c>
      <c r="K349" s="19">
        <f t="shared" si="11"/>
        <v>0.16577540106951871</v>
      </c>
      <c r="L349" s="24">
        <f>ReporteDiario[[#This Row],[Población]]-(VLOOKUP(ReporteDiario[[#This Row],[CJDR]],albergue[],2,FALSE))</f>
        <v>77</v>
      </c>
      <c r="M349" s="25">
        <f>ReporteDiario[[#This Row],[Población]]/VLOOKUP(ReporteDiario[[#This Row],[CJDR]],albergue[],2,FALSE)</f>
        <v>1.7</v>
      </c>
    </row>
    <row r="350" spans="1:13" x14ac:dyDescent="0.25">
      <c r="A350" s="16" t="s">
        <v>18</v>
      </c>
      <c r="B350" s="17">
        <v>45326</v>
      </c>
      <c r="C350" s="18">
        <v>139</v>
      </c>
      <c r="D350" s="18">
        <v>125</v>
      </c>
      <c r="E350" s="18">
        <v>14</v>
      </c>
      <c r="F350" s="18">
        <v>0</v>
      </c>
      <c r="G350" s="18">
        <v>0</v>
      </c>
      <c r="H350" s="18">
        <v>63</v>
      </c>
      <c r="I350" s="18">
        <v>76</v>
      </c>
      <c r="J350" s="19">
        <f t="shared" si="10"/>
        <v>0.89928057553956831</v>
      </c>
      <c r="K350" s="19">
        <f t="shared" si="11"/>
        <v>0.10071942446043165</v>
      </c>
      <c r="L350" s="24">
        <f>ReporteDiario[[#This Row],[Población]]-(VLOOKUP(ReporteDiario[[#This Row],[CJDR]],albergue[],2,FALSE))</f>
        <v>43</v>
      </c>
      <c r="M350" s="25">
        <f>ReporteDiario[[#This Row],[Población]]/VLOOKUP(ReporteDiario[[#This Row],[CJDR]],albergue[],2,FALSE)</f>
        <v>1.4479166666666667</v>
      </c>
    </row>
    <row r="351" spans="1:13" x14ac:dyDescent="0.25">
      <c r="A351" s="16" t="s">
        <v>19</v>
      </c>
      <c r="B351" s="17">
        <v>45326</v>
      </c>
      <c r="C351" s="18">
        <v>99</v>
      </c>
      <c r="D351" s="18">
        <v>82</v>
      </c>
      <c r="E351" s="18">
        <v>17</v>
      </c>
      <c r="F351" s="18">
        <v>0</v>
      </c>
      <c r="G351" s="18">
        <v>0</v>
      </c>
      <c r="H351" s="18">
        <v>65</v>
      </c>
      <c r="I351" s="18">
        <v>34</v>
      </c>
      <c r="J351" s="19">
        <f t="shared" si="10"/>
        <v>0.82828282828282829</v>
      </c>
      <c r="K351" s="19">
        <f t="shared" si="11"/>
        <v>0.17171717171717171</v>
      </c>
      <c r="L351" s="24">
        <f>ReporteDiario[[#This Row],[Población]]-(VLOOKUP(ReporteDiario[[#This Row],[CJDR]],albergue[],2,FALSE))</f>
        <v>7</v>
      </c>
      <c r="M351" s="25">
        <f>ReporteDiario[[#This Row],[Población]]/VLOOKUP(ReporteDiario[[#This Row],[CJDR]],albergue[],2,FALSE)</f>
        <v>1.076086956521739</v>
      </c>
    </row>
    <row r="352" spans="1:13" x14ac:dyDescent="0.25">
      <c r="A352" s="16" t="s">
        <v>10</v>
      </c>
      <c r="B352" s="17">
        <v>45327</v>
      </c>
      <c r="C352" s="18">
        <v>583</v>
      </c>
      <c r="D352" s="18">
        <v>513</v>
      </c>
      <c r="E352" s="18">
        <v>70</v>
      </c>
      <c r="F352" s="18">
        <v>0</v>
      </c>
      <c r="G352" s="18">
        <v>2</v>
      </c>
      <c r="H352" s="18">
        <v>335</v>
      </c>
      <c r="I352" s="18">
        <v>248</v>
      </c>
      <c r="J352" s="19">
        <f t="shared" si="10"/>
        <v>0.87993138936535165</v>
      </c>
      <c r="K352" s="19">
        <f t="shared" si="11"/>
        <v>0.12006861063464837</v>
      </c>
      <c r="L352" s="24">
        <f>ReporteDiario[[#This Row],[Población]]-(VLOOKUP(ReporteDiario[[#This Row],[CJDR]],albergue[],2,FALSE))</f>
        <v>23</v>
      </c>
      <c r="M352" s="25">
        <f>ReporteDiario[[#This Row],[Población]]/VLOOKUP(ReporteDiario[[#This Row],[CJDR]],albergue[],2,FALSE)</f>
        <v>1.0410714285714286</v>
      </c>
    </row>
    <row r="353" spans="1:13" x14ac:dyDescent="0.25">
      <c r="A353" s="16" t="s">
        <v>11</v>
      </c>
      <c r="B353" s="17">
        <v>45327</v>
      </c>
      <c r="C353" s="18">
        <v>105</v>
      </c>
      <c r="D353" s="18">
        <v>105</v>
      </c>
      <c r="E353" s="18">
        <v>0</v>
      </c>
      <c r="F353" s="18">
        <v>0</v>
      </c>
      <c r="G353" s="18">
        <v>0</v>
      </c>
      <c r="H353" s="18">
        <v>105</v>
      </c>
      <c r="I353" s="18">
        <v>0</v>
      </c>
      <c r="J353" s="19">
        <f t="shared" si="10"/>
        <v>1</v>
      </c>
      <c r="K353" s="19">
        <f t="shared" si="11"/>
        <v>0</v>
      </c>
      <c r="L353" s="26">
        <f>ReporteDiario[[#This Row],[Población]]-(VLOOKUP(ReporteDiario[[#This Row],[CJDR]],albergue[],2,FALSE))</f>
        <v>-87</v>
      </c>
      <c r="M353" s="27">
        <f>ReporteDiario[[#This Row],[Población]]/VLOOKUP(ReporteDiario[[#This Row],[CJDR]],albergue[],2,FALSE)</f>
        <v>0.546875</v>
      </c>
    </row>
    <row r="354" spans="1:13" x14ac:dyDescent="0.25">
      <c r="A354" s="16" t="s">
        <v>12</v>
      </c>
      <c r="B354" s="17">
        <v>45327</v>
      </c>
      <c r="C354" s="18">
        <v>78</v>
      </c>
      <c r="D354" s="18">
        <v>65</v>
      </c>
      <c r="E354" s="18">
        <v>13</v>
      </c>
      <c r="F354" s="18">
        <v>1</v>
      </c>
      <c r="G354" s="18">
        <v>0</v>
      </c>
      <c r="H354" s="18">
        <v>37</v>
      </c>
      <c r="I354" s="18">
        <v>41</v>
      </c>
      <c r="J354" s="19">
        <f t="shared" si="10"/>
        <v>0.83333333333333337</v>
      </c>
      <c r="K354" s="19">
        <f t="shared" si="11"/>
        <v>0.16666666666666666</v>
      </c>
      <c r="L354" s="26">
        <f>ReporteDiario[[#This Row],[Población]]-(VLOOKUP(ReporteDiario[[#This Row],[CJDR]],albergue[],2,FALSE))</f>
        <v>-10</v>
      </c>
      <c r="M354" s="27">
        <f>ReporteDiario[[#This Row],[Población]]/VLOOKUP(ReporteDiario[[#This Row],[CJDR]],albergue[],2,FALSE)</f>
        <v>0.88636363636363635</v>
      </c>
    </row>
    <row r="355" spans="1:13" x14ac:dyDescent="0.25">
      <c r="A355" s="16" t="s">
        <v>13</v>
      </c>
      <c r="B355" s="17">
        <v>45327</v>
      </c>
      <c r="C355" s="18">
        <v>122</v>
      </c>
      <c r="D355" s="18">
        <v>104</v>
      </c>
      <c r="E355" s="18">
        <v>18</v>
      </c>
      <c r="F355" s="18">
        <v>0</v>
      </c>
      <c r="G355" s="18">
        <v>0</v>
      </c>
      <c r="H355" s="18">
        <v>68</v>
      </c>
      <c r="I355" s="18">
        <v>54</v>
      </c>
      <c r="J355" s="19">
        <f t="shared" si="10"/>
        <v>0.85245901639344257</v>
      </c>
      <c r="K355" s="19">
        <f t="shared" si="11"/>
        <v>0.14754098360655737</v>
      </c>
      <c r="L355" s="24">
        <f>ReporteDiario[[#This Row],[Población]]-(VLOOKUP(ReporteDiario[[#This Row],[CJDR]],albergue[],2,FALSE))</f>
        <v>-63</v>
      </c>
      <c r="M355" s="25">
        <f>ReporteDiario[[#This Row],[Población]]/VLOOKUP(ReporteDiario[[#This Row],[CJDR]],albergue[],2,FALSE)</f>
        <v>0.6594594594594595</v>
      </c>
    </row>
    <row r="356" spans="1:13" x14ac:dyDescent="0.25">
      <c r="A356" s="16" t="s">
        <v>14</v>
      </c>
      <c r="B356" s="17">
        <v>45327</v>
      </c>
      <c r="C356" s="18">
        <v>154</v>
      </c>
      <c r="D356" s="18">
        <v>138</v>
      </c>
      <c r="E356" s="18">
        <v>16</v>
      </c>
      <c r="F356" s="18">
        <v>0</v>
      </c>
      <c r="G356" s="18">
        <v>0</v>
      </c>
      <c r="H356" s="18">
        <v>92</v>
      </c>
      <c r="I356" s="18">
        <v>62</v>
      </c>
      <c r="J356" s="19">
        <f t="shared" si="10"/>
        <v>0.89610389610389607</v>
      </c>
      <c r="K356" s="19">
        <f t="shared" si="11"/>
        <v>0.1038961038961039</v>
      </c>
      <c r="L356" s="24">
        <f>ReporteDiario[[#This Row],[Población]]-(VLOOKUP(ReporteDiario[[#This Row],[CJDR]],albergue[],2,FALSE))</f>
        <v>28</v>
      </c>
      <c r="M356" s="25">
        <f>ReporteDiario[[#This Row],[Población]]/VLOOKUP(ReporteDiario[[#This Row],[CJDR]],albergue[],2,FALSE)</f>
        <v>1.2222222222222223</v>
      </c>
    </row>
    <row r="357" spans="1:13" x14ac:dyDescent="0.25">
      <c r="A357" s="16" t="s">
        <v>15</v>
      </c>
      <c r="B357" s="17">
        <v>45327</v>
      </c>
      <c r="C357" s="18">
        <v>147</v>
      </c>
      <c r="D357" s="18">
        <v>84</v>
      </c>
      <c r="E357" s="18">
        <v>63</v>
      </c>
      <c r="F357" s="18">
        <v>0</v>
      </c>
      <c r="G357" s="18">
        <v>1</v>
      </c>
      <c r="H357" s="18">
        <v>65</v>
      </c>
      <c r="I357" s="18">
        <v>82</v>
      </c>
      <c r="J357" s="19">
        <f t="shared" si="10"/>
        <v>0.5714285714285714</v>
      </c>
      <c r="K357" s="19">
        <f t="shared" si="11"/>
        <v>0.42857142857142855</v>
      </c>
      <c r="L357" s="24">
        <f>ReporteDiario[[#This Row],[Población]]-(VLOOKUP(ReporteDiario[[#This Row],[CJDR]],albergue[],2,FALSE))</f>
        <v>41</v>
      </c>
      <c r="M357" s="25">
        <f>ReporteDiario[[#This Row],[Población]]/VLOOKUP(ReporteDiario[[#This Row],[CJDR]],albergue[],2,FALSE)</f>
        <v>1.3867924528301887</v>
      </c>
    </row>
    <row r="358" spans="1:13" x14ac:dyDescent="0.25">
      <c r="A358" s="16" t="s">
        <v>16</v>
      </c>
      <c r="B358" s="17">
        <v>45327</v>
      </c>
      <c r="C358" s="18">
        <v>174</v>
      </c>
      <c r="D358" s="18">
        <v>149</v>
      </c>
      <c r="E358" s="18">
        <v>25</v>
      </c>
      <c r="F358" s="18">
        <v>0</v>
      </c>
      <c r="G358" s="18">
        <v>0</v>
      </c>
      <c r="H358" s="18">
        <v>29</v>
      </c>
      <c r="I358" s="18">
        <v>145</v>
      </c>
      <c r="J358" s="19">
        <f t="shared" si="10"/>
        <v>0.85632183908045978</v>
      </c>
      <c r="K358" s="19">
        <f t="shared" si="11"/>
        <v>0.14367816091954022</v>
      </c>
      <c r="L358" s="24">
        <f>ReporteDiario[[#This Row],[Población]]-(VLOOKUP(ReporteDiario[[#This Row],[CJDR]],albergue[],2,FALSE))</f>
        <v>64</v>
      </c>
      <c r="M358" s="25">
        <f>ReporteDiario[[#This Row],[Población]]/VLOOKUP(ReporteDiario[[#This Row],[CJDR]],albergue[],2,FALSE)</f>
        <v>1.5818181818181818</v>
      </c>
    </row>
    <row r="359" spans="1:13" x14ac:dyDescent="0.25">
      <c r="A359" s="16" t="s">
        <v>17</v>
      </c>
      <c r="B359" s="17">
        <v>45327</v>
      </c>
      <c r="C359" s="18">
        <v>187</v>
      </c>
      <c r="D359" s="18">
        <v>156</v>
      </c>
      <c r="E359" s="18">
        <v>31</v>
      </c>
      <c r="F359" s="18">
        <v>0</v>
      </c>
      <c r="G359" s="18">
        <v>0</v>
      </c>
      <c r="H359" s="18">
        <v>107</v>
      </c>
      <c r="I359" s="18">
        <v>80</v>
      </c>
      <c r="J359" s="19">
        <f t="shared" si="10"/>
        <v>0.83422459893048129</v>
      </c>
      <c r="K359" s="19">
        <f t="shared" si="11"/>
        <v>0.16577540106951871</v>
      </c>
      <c r="L359" s="24">
        <f>ReporteDiario[[#This Row],[Población]]-(VLOOKUP(ReporteDiario[[#This Row],[CJDR]],albergue[],2,FALSE))</f>
        <v>77</v>
      </c>
      <c r="M359" s="25">
        <f>ReporteDiario[[#This Row],[Población]]/VLOOKUP(ReporteDiario[[#This Row],[CJDR]],albergue[],2,FALSE)</f>
        <v>1.7</v>
      </c>
    </row>
    <row r="360" spans="1:13" x14ac:dyDescent="0.25">
      <c r="A360" s="16" t="s">
        <v>18</v>
      </c>
      <c r="B360" s="17">
        <v>45327</v>
      </c>
      <c r="C360" s="18">
        <v>138</v>
      </c>
      <c r="D360" s="18">
        <v>124</v>
      </c>
      <c r="E360" s="18">
        <v>14</v>
      </c>
      <c r="F360" s="18">
        <v>1</v>
      </c>
      <c r="G360" s="18">
        <v>0</v>
      </c>
      <c r="H360" s="18">
        <v>65</v>
      </c>
      <c r="I360" s="18">
        <v>73</v>
      </c>
      <c r="J360" s="19">
        <f t="shared" si="10"/>
        <v>0.89855072463768115</v>
      </c>
      <c r="K360" s="19">
        <f t="shared" si="11"/>
        <v>0.10144927536231885</v>
      </c>
      <c r="L360" s="24">
        <f>ReporteDiario[[#This Row],[Población]]-(VLOOKUP(ReporteDiario[[#This Row],[CJDR]],albergue[],2,FALSE))</f>
        <v>42</v>
      </c>
      <c r="M360" s="25">
        <f>ReporteDiario[[#This Row],[Población]]/VLOOKUP(ReporteDiario[[#This Row],[CJDR]],albergue[],2,FALSE)</f>
        <v>1.4375</v>
      </c>
    </row>
    <row r="361" spans="1:13" x14ac:dyDescent="0.25">
      <c r="A361" s="16" t="s">
        <v>19</v>
      </c>
      <c r="B361" s="17">
        <v>45327</v>
      </c>
      <c r="C361" s="18">
        <v>99</v>
      </c>
      <c r="D361" s="18">
        <v>82</v>
      </c>
      <c r="E361" s="18">
        <v>17</v>
      </c>
      <c r="F361" s="18">
        <v>0</v>
      </c>
      <c r="G361" s="18">
        <v>0</v>
      </c>
      <c r="H361" s="18">
        <v>65</v>
      </c>
      <c r="I361" s="18">
        <v>34</v>
      </c>
      <c r="J361" s="19">
        <f t="shared" si="10"/>
        <v>0.82828282828282829</v>
      </c>
      <c r="K361" s="19">
        <f t="shared" si="11"/>
        <v>0.17171717171717171</v>
      </c>
      <c r="L361" s="24">
        <f>ReporteDiario[[#This Row],[Población]]-(VLOOKUP(ReporteDiario[[#This Row],[CJDR]],albergue[],2,FALSE))</f>
        <v>7</v>
      </c>
      <c r="M361" s="25">
        <f>ReporteDiario[[#This Row],[Población]]/VLOOKUP(ReporteDiario[[#This Row],[CJDR]],albergue[],2,FALSE)</f>
        <v>1.076086956521739</v>
      </c>
    </row>
    <row r="362" spans="1:13" x14ac:dyDescent="0.25">
      <c r="A362" s="16" t="s">
        <v>10</v>
      </c>
      <c r="B362" s="17">
        <v>45328</v>
      </c>
      <c r="C362" s="18">
        <v>581</v>
      </c>
      <c r="D362" s="18">
        <v>516</v>
      </c>
      <c r="E362" s="18">
        <v>65</v>
      </c>
      <c r="F362" s="18">
        <v>4</v>
      </c>
      <c r="G362" s="18">
        <v>2</v>
      </c>
      <c r="H362" s="18">
        <v>332</v>
      </c>
      <c r="I362" s="18">
        <v>249</v>
      </c>
      <c r="J362" s="19">
        <f t="shared" si="10"/>
        <v>0.88812392426850262</v>
      </c>
      <c r="K362" s="19">
        <f t="shared" si="11"/>
        <v>0.11187607573149742</v>
      </c>
      <c r="L362" s="24">
        <f>ReporteDiario[[#This Row],[Población]]-(VLOOKUP(ReporteDiario[[#This Row],[CJDR]],albergue[],2,FALSE))</f>
        <v>21</v>
      </c>
      <c r="M362" s="25">
        <f>ReporteDiario[[#This Row],[Población]]/VLOOKUP(ReporteDiario[[#This Row],[CJDR]],albergue[],2,FALSE)</f>
        <v>1.0375000000000001</v>
      </c>
    </row>
    <row r="363" spans="1:13" x14ac:dyDescent="0.25">
      <c r="A363" s="16" t="s">
        <v>11</v>
      </c>
      <c r="B363" s="17">
        <v>45328</v>
      </c>
      <c r="C363" s="18">
        <v>107</v>
      </c>
      <c r="D363" s="18">
        <v>107</v>
      </c>
      <c r="E363" s="18">
        <v>0</v>
      </c>
      <c r="F363" s="18">
        <v>1</v>
      </c>
      <c r="G363" s="18">
        <v>3</v>
      </c>
      <c r="H363" s="18">
        <v>107</v>
      </c>
      <c r="I363" s="18">
        <v>0</v>
      </c>
      <c r="J363" s="19">
        <f t="shared" si="10"/>
        <v>1</v>
      </c>
      <c r="K363" s="19">
        <f t="shared" si="11"/>
        <v>0</v>
      </c>
      <c r="L363" s="26">
        <f>ReporteDiario[[#This Row],[Población]]-(VLOOKUP(ReporteDiario[[#This Row],[CJDR]],albergue[],2,FALSE))</f>
        <v>-85</v>
      </c>
      <c r="M363" s="27">
        <f>ReporteDiario[[#This Row],[Población]]/VLOOKUP(ReporteDiario[[#This Row],[CJDR]],albergue[],2,FALSE)</f>
        <v>0.55729166666666663</v>
      </c>
    </row>
    <row r="364" spans="1:13" x14ac:dyDescent="0.25">
      <c r="A364" s="16" t="s">
        <v>12</v>
      </c>
      <c r="B364" s="17">
        <v>45328</v>
      </c>
      <c r="C364" s="18">
        <v>78</v>
      </c>
      <c r="D364" s="18">
        <v>65</v>
      </c>
      <c r="E364" s="18">
        <v>13</v>
      </c>
      <c r="F364" s="18">
        <v>1</v>
      </c>
      <c r="G364" s="18">
        <v>0</v>
      </c>
      <c r="H364" s="18">
        <v>40</v>
      </c>
      <c r="I364" s="18">
        <v>38</v>
      </c>
      <c r="J364" s="19">
        <f t="shared" si="10"/>
        <v>0.83333333333333337</v>
      </c>
      <c r="K364" s="19">
        <f t="shared" si="11"/>
        <v>0.16666666666666666</v>
      </c>
      <c r="L364" s="26">
        <f>ReporteDiario[[#This Row],[Población]]-(VLOOKUP(ReporteDiario[[#This Row],[CJDR]],albergue[],2,FALSE))</f>
        <v>-10</v>
      </c>
      <c r="M364" s="27">
        <f>ReporteDiario[[#This Row],[Población]]/VLOOKUP(ReporteDiario[[#This Row],[CJDR]],albergue[],2,FALSE)</f>
        <v>0.88636363636363635</v>
      </c>
    </row>
    <row r="365" spans="1:13" x14ac:dyDescent="0.25">
      <c r="A365" s="16" t="s">
        <v>13</v>
      </c>
      <c r="B365" s="17">
        <v>45328</v>
      </c>
      <c r="C365" s="18">
        <v>122</v>
      </c>
      <c r="D365" s="18">
        <v>104</v>
      </c>
      <c r="E365" s="18">
        <v>18</v>
      </c>
      <c r="F365" s="18">
        <v>0</v>
      </c>
      <c r="G365" s="18">
        <v>0</v>
      </c>
      <c r="H365" s="18">
        <v>68</v>
      </c>
      <c r="I365" s="18">
        <v>54</v>
      </c>
      <c r="J365" s="19">
        <f t="shared" si="10"/>
        <v>0.85245901639344257</v>
      </c>
      <c r="K365" s="19">
        <f t="shared" si="11"/>
        <v>0.14754098360655737</v>
      </c>
      <c r="L365" s="24">
        <f>ReporteDiario[[#This Row],[Población]]-(VLOOKUP(ReporteDiario[[#This Row],[CJDR]],albergue[],2,FALSE))</f>
        <v>-63</v>
      </c>
      <c r="M365" s="25">
        <f>ReporteDiario[[#This Row],[Población]]/VLOOKUP(ReporteDiario[[#This Row],[CJDR]],albergue[],2,FALSE)</f>
        <v>0.6594594594594595</v>
      </c>
    </row>
    <row r="366" spans="1:13" x14ac:dyDescent="0.25">
      <c r="A366" s="16" t="s">
        <v>14</v>
      </c>
      <c r="B366" s="17">
        <v>45328</v>
      </c>
      <c r="C366" s="18">
        <v>154</v>
      </c>
      <c r="D366" s="18">
        <v>138</v>
      </c>
      <c r="E366" s="18">
        <v>16</v>
      </c>
      <c r="F366" s="18">
        <v>0</v>
      </c>
      <c r="G366" s="18">
        <v>0</v>
      </c>
      <c r="H366" s="18">
        <v>92</v>
      </c>
      <c r="I366" s="18">
        <v>62</v>
      </c>
      <c r="J366" s="19">
        <f t="shared" si="10"/>
        <v>0.89610389610389607</v>
      </c>
      <c r="K366" s="19">
        <f t="shared" si="11"/>
        <v>0.1038961038961039</v>
      </c>
      <c r="L366" s="24">
        <f>ReporteDiario[[#This Row],[Población]]-(VLOOKUP(ReporteDiario[[#This Row],[CJDR]],albergue[],2,FALSE))</f>
        <v>28</v>
      </c>
      <c r="M366" s="25">
        <f>ReporteDiario[[#This Row],[Población]]/VLOOKUP(ReporteDiario[[#This Row],[CJDR]],albergue[],2,FALSE)</f>
        <v>1.2222222222222223</v>
      </c>
    </row>
    <row r="367" spans="1:13" x14ac:dyDescent="0.25">
      <c r="A367" s="16" t="s">
        <v>15</v>
      </c>
      <c r="B367" s="17">
        <v>45328</v>
      </c>
      <c r="C367" s="18">
        <v>148</v>
      </c>
      <c r="D367" s="18">
        <v>84</v>
      </c>
      <c r="E367" s="18">
        <v>64</v>
      </c>
      <c r="F367" s="18">
        <v>0</v>
      </c>
      <c r="G367" s="18">
        <v>1</v>
      </c>
      <c r="H367" s="18">
        <v>65</v>
      </c>
      <c r="I367" s="18">
        <v>83</v>
      </c>
      <c r="J367" s="19">
        <f t="shared" si="10"/>
        <v>0.56756756756756754</v>
      </c>
      <c r="K367" s="19">
        <f t="shared" si="11"/>
        <v>0.43243243243243246</v>
      </c>
      <c r="L367" s="24">
        <f>ReporteDiario[[#This Row],[Población]]-(VLOOKUP(ReporteDiario[[#This Row],[CJDR]],albergue[],2,FALSE))</f>
        <v>42</v>
      </c>
      <c r="M367" s="25">
        <f>ReporteDiario[[#This Row],[Población]]/VLOOKUP(ReporteDiario[[#This Row],[CJDR]],albergue[],2,FALSE)</f>
        <v>1.3962264150943395</v>
      </c>
    </row>
    <row r="368" spans="1:13" x14ac:dyDescent="0.25">
      <c r="A368" s="16" t="s">
        <v>16</v>
      </c>
      <c r="B368" s="17">
        <v>45328</v>
      </c>
      <c r="C368" s="18">
        <v>174</v>
      </c>
      <c r="D368" s="18">
        <v>148</v>
      </c>
      <c r="E368" s="18">
        <v>26</v>
      </c>
      <c r="F368" s="18">
        <v>0</v>
      </c>
      <c r="G368" s="18">
        <v>0</v>
      </c>
      <c r="H368" s="18">
        <v>28</v>
      </c>
      <c r="I368" s="18">
        <v>146</v>
      </c>
      <c r="J368" s="19">
        <f t="shared" si="10"/>
        <v>0.85057471264367812</v>
      </c>
      <c r="K368" s="19">
        <f t="shared" si="11"/>
        <v>0.14942528735632185</v>
      </c>
      <c r="L368" s="24">
        <f>ReporteDiario[[#This Row],[Población]]-(VLOOKUP(ReporteDiario[[#This Row],[CJDR]],albergue[],2,FALSE))</f>
        <v>64</v>
      </c>
      <c r="M368" s="25">
        <f>ReporteDiario[[#This Row],[Población]]/VLOOKUP(ReporteDiario[[#This Row],[CJDR]],albergue[],2,FALSE)</f>
        <v>1.5818181818181818</v>
      </c>
    </row>
    <row r="369" spans="1:13" x14ac:dyDescent="0.25">
      <c r="A369" s="16" t="s">
        <v>17</v>
      </c>
      <c r="B369" s="17">
        <v>45328</v>
      </c>
      <c r="C369" s="18">
        <v>188</v>
      </c>
      <c r="D369" s="18">
        <v>156</v>
      </c>
      <c r="E369" s="18">
        <v>32</v>
      </c>
      <c r="F369" s="18">
        <v>0</v>
      </c>
      <c r="G369" s="18">
        <v>1</v>
      </c>
      <c r="H369" s="18">
        <v>107</v>
      </c>
      <c r="I369" s="18">
        <v>81</v>
      </c>
      <c r="J369" s="19">
        <f t="shared" si="10"/>
        <v>0.82978723404255317</v>
      </c>
      <c r="K369" s="19">
        <f t="shared" si="11"/>
        <v>0.1702127659574468</v>
      </c>
      <c r="L369" s="24">
        <f>ReporteDiario[[#This Row],[Población]]-(VLOOKUP(ReporteDiario[[#This Row],[CJDR]],albergue[],2,FALSE))</f>
        <v>78</v>
      </c>
      <c r="M369" s="25">
        <f>ReporteDiario[[#This Row],[Población]]/VLOOKUP(ReporteDiario[[#This Row],[CJDR]],albergue[],2,FALSE)</f>
        <v>1.709090909090909</v>
      </c>
    </row>
    <row r="370" spans="1:13" x14ac:dyDescent="0.25">
      <c r="A370" s="16" t="s">
        <v>18</v>
      </c>
      <c r="B370" s="17">
        <v>45328</v>
      </c>
      <c r="C370" s="18">
        <v>138</v>
      </c>
      <c r="D370" s="18">
        <v>124</v>
      </c>
      <c r="E370" s="18">
        <v>14</v>
      </c>
      <c r="F370" s="18">
        <v>0</v>
      </c>
      <c r="G370" s="18">
        <v>0</v>
      </c>
      <c r="H370" s="18">
        <v>65</v>
      </c>
      <c r="I370" s="18">
        <v>73</v>
      </c>
      <c r="J370" s="19">
        <f t="shared" si="10"/>
        <v>0.89855072463768115</v>
      </c>
      <c r="K370" s="19">
        <f t="shared" si="11"/>
        <v>0.10144927536231885</v>
      </c>
      <c r="L370" s="24">
        <f>ReporteDiario[[#This Row],[Población]]-(VLOOKUP(ReporteDiario[[#This Row],[CJDR]],albergue[],2,FALSE))</f>
        <v>42</v>
      </c>
      <c r="M370" s="25">
        <f>ReporteDiario[[#This Row],[Población]]/VLOOKUP(ReporteDiario[[#This Row],[CJDR]],albergue[],2,FALSE)</f>
        <v>1.4375</v>
      </c>
    </row>
    <row r="371" spans="1:13" x14ac:dyDescent="0.25">
      <c r="A371" s="16" t="s">
        <v>19</v>
      </c>
      <c r="B371" s="17">
        <v>45328</v>
      </c>
      <c r="C371" s="18">
        <v>100</v>
      </c>
      <c r="D371" s="18">
        <v>82</v>
      </c>
      <c r="E371" s="18">
        <v>18</v>
      </c>
      <c r="F371" s="18">
        <v>0</v>
      </c>
      <c r="G371" s="18">
        <v>1</v>
      </c>
      <c r="H371" s="18">
        <v>65</v>
      </c>
      <c r="I371" s="18">
        <v>35</v>
      </c>
      <c r="J371" s="19">
        <f t="shared" si="10"/>
        <v>0.82</v>
      </c>
      <c r="K371" s="19">
        <f t="shared" si="11"/>
        <v>0.18</v>
      </c>
      <c r="L371" s="24">
        <f>ReporteDiario[[#This Row],[Población]]-(VLOOKUP(ReporteDiario[[#This Row],[CJDR]],albergue[],2,FALSE))</f>
        <v>8</v>
      </c>
      <c r="M371" s="25">
        <f>ReporteDiario[[#This Row],[Población]]/VLOOKUP(ReporteDiario[[#This Row],[CJDR]],albergue[],2,FALSE)</f>
        <v>1.0869565217391304</v>
      </c>
    </row>
    <row r="372" spans="1:13" x14ac:dyDescent="0.25">
      <c r="A372" s="16" t="s">
        <v>10</v>
      </c>
      <c r="B372" s="17">
        <v>45329</v>
      </c>
      <c r="C372" s="18">
        <v>580</v>
      </c>
      <c r="D372" s="18">
        <v>515</v>
      </c>
      <c r="E372" s="18">
        <v>65</v>
      </c>
      <c r="F372" s="18">
        <v>1</v>
      </c>
      <c r="G372" s="18">
        <v>0</v>
      </c>
      <c r="H372" s="18">
        <v>331</v>
      </c>
      <c r="I372" s="18">
        <v>249</v>
      </c>
      <c r="J372" s="19">
        <f t="shared" si="10"/>
        <v>0.88793103448275867</v>
      </c>
      <c r="K372" s="19">
        <f t="shared" si="11"/>
        <v>0.11206896551724138</v>
      </c>
      <c r="L372" s="24">
        <f>ReporteDiario[[#This Row],[Población]]-(VLOOKUP(ReporteDiario[[#This Row],[CJDR]],albergue[],2,FALSE))</f>
        <v>20</v>
      </c>
      <c r="M372" s="25">
        <f>ReporteDiario[[#This Row],[Población]]/VLOOKUP(ReporteDiario[[#This Row],[CJDR]],albergue[],2,FALSE)</f>
        <v>1.0357142857142858</v>
      </c>
    </row>
    <row r="373" spans="1:13" x14ac:dyDescent="0.25">
      <c r="A373" s="16" t="s">
        <v>11</v>
      </c>
      <c r="B373" s="17">
        <v>45329</v>
      </c>
      <c r="C373" s="18">
        <v>107</v>
      </c>
      <c r="D373" s="18">
        <v>107</v>
      </c>
      <c r="E373" s="18">
        <v>0</v>
      </c>
      <c r="F373" s="18">
        <v>0</v>
      </c>
      <c r="G373" s="18">
        <v>0</v>
      </c>
      <c r="H373" s="18">
        <v>107</v>
      </c>
      <c r="I373" s="18">
        <v>0</v>
      </c>
      <c r="J373" s="19">
        <f t="shared" si="10"/>
        <v>1</v>
      </c>
      <c r="K373" s="19">
        <f t="shared" si="11"/>
        <v>0</v>
      </c>
      <c r="L373" s="26">
        <f>ReporteDiario[[#This Row],[Población]]-(VLOOKUP(ReporteDiario[[#This Row],[CJDR]],albergue[],2,FALSE))</f>
        <v>-85</v>
      </c>
      <c r="M373" s="27">
        <f>ReporteDiario[[#This Row],[Población]]/VLOOKUP(ReporteDiario[[#This Row],[CJDR]],albergue[],2,FALSE)</f>
        <v>0.55729166666666663</v>
      </c>
    </row>
    <row r="374" spans="1:13" x14ac:dyDescent="0.25">
      <c r="A374" s="16" t="s">
        <v>12</v>
      </c>
      <c r="B374" s="17">
        <v>45329</v>
      </c>
      <c r="C374" s="18">
        <v>76</v>
      </c>
      <c r="D374" s="18">
        <v>63</v>
      </c>
      <c r="E374" s="18">
        <v>13</v>
      </c>
      <c r="F374" s="18">
        <v>1</v>
      </c>
      <c r="G374" s="18">
        <v>0</v>
      </c>
      <c r="H374" s="18">
        <v>39</v>
      </c>
      <c r="I374" s="18">
        <v>37</v>
      </c>
      <c r="J374" s="19">
        <f t="shared" si="10"/>
        <v>0.82894736842105265</v>
      </c>
      <c r="K374" s="19">
        <f t="shared" si="11"/>
        <v>0.17105263157894737</v>
      </c>
      <c r="L374" s="26">
        <f>ReporteDiario[[#This Row],[Población]]-(VLOOKUP(ReporteDiario[[#This Row],[CJDR]],albergue[],2,FALSE))</f>
        <v>-12</v>
      </c>
      <c r="M374" s="27">
        <f>ReporteDiario[[#This Row],[Población]]/VLOOKUP(ReporteDiario[[#This Row],[CJDR]],albergue[],2,FALSE)</f>
        <v>0.86363636363636365</v>
      </c>
    </row>
    <row r="375" spans="1:13" x14ac:dyDescent="0.25">
      <c r="A375" s="16" t="s">
        <v>13</v>
      </c>
      <c r="B375" s="17">
        <v>45329</v>
      </c>
      <c r="C375" s="18">
        <v>122</v>
      </c>
      <c r="D375" s="18">
        <v>104</v>
      </c>
      <c r="E375" s="18">
        <v>18</v>
      </c>
      <c r="F375" s="18">
        <v>0</v>
      </c>
      <c r="G375" s="18">
        <v>0</v>
      </c>
      <c r="H375" s="18">
        <v>69</v>
      </c>
      <c r="I375" s="18">
        <v>53</v>
      </c>
      <c r="J375" s="19">
        <f t="shared" si="10"/>
        <v>0.85245901639344257</v>
      </c>
      <c r="K375" s="19">
        <f t="shared" si="11"/>
        <v>0.14754098360655737</v>
      </c>
      <c r="L375" s="24">
        <f>ReporteDiario[[#This Row],[Población]]-(VLOOKUP(ReporteDiario[[#This Row],[CJDR]],albergue[],2,FALSE))</f>
        <v>-63</v>
      </c>
      <c r="M375" s="25">
        <f>ReporteDiario[[#This Row],[Población]]/VLOOKUP(ReporteDiario[[#This Row],[CJDR]],albergue[],2,FALSE)</f>
        <v>0.6594594594594595</v>
      </c>
    </row>
    <row r="376" spans="1:13" x14ac:dyDescent="0.25">
      <c r="A376" s="16" t="s">
        <v>14</v>
      </c>
      <c r="B376" s="17">
        <v>45329</v>
      </c>
      <c r="C376" s="18">
        <v>154</v>
      </c>
      <c r="D376" s="18">
        <v>138</v>
      </c>
      <c r="E376" s="18">
        <v>16</v>
      </c>
      <c r="F376" s="18">
        <v>0</v>
      </c>
      <c r="G376" s="18">
        <v>0</v>
      </c>
      <c r="H376" s="18">
        <v>92</v>
      </c>
      <c r="I376" s="18">
        <v>62</v>
      </c>
      <c r="J376" s="19">
        <f t="shared" si="10"/>
        <v>0.89610389610389607</v>
      </c>
      <c r="K376" s="19">
        <f t="shared" si="11"/>
        <v>0.1038961038961039</v>
      </c>
      <c r="L376" s="24">
        <f>ReporteDiario[[#This Row],[Población]]-(VLOOKUP(ReporteDiario[[#This Row],[CJDR]],albergue[],2,FALSE))</f>
        <v>28</v>
      </c>
      <c r="M376" s="25">
        <f>ReporteDiario[[#This Row],[Población]]/VLOOKUP(ReporteDiario[[#This Row],[CJDR]],albergue[],2,FALSE)</f>
        <v>1.2222222222222223</v>
      </c>
    </row>
    <row r="377" spans="1:13" x14ac:dyDescent="0.25">
      <c r="A377" s="16" t="s">
        <v>15</v>
      </c>
      <c r="B377" s="17">
        <v>45329</v>
      </c>
      <c r="C377" s="18">
        <v>148</v>
      </c>
      <c r="D377" s="18">
        <v>84</v>
      </c>
      <c r="E377" s="18">
        <v>64</v>
      </c>
      <c r="F377" s="18">
        <v>0</v>
      </c>
      <c r="G377" s="18">
        <v>0</v>
      </c>
      <c r="H377" s="18">
        <v>65</v>
      </c>
      <c r="I377" s="18">
        <v>83</v>
      </c>
      <c r="J377" s="19">
        <f t="shared" si="10"/>
        <v>0.56756756756756754</v>
      </c>
      <c r="K377" s="19">
        <f t="shared" si="11"/>
        <v>0.43243243243243246</v>
      </c>
      <c r="L377" s="24">
        <f>ReporteDiario[[#This Row],[Población]]-(VLOOKUP(ReporteDiario[[#This Row],[CJDR]],albergue[],2,FALSE))</f>
        <v>42</v>
      </c>
      <c r="M377" s="25">
        <f>ReporteDiario[[#This Row],[Población]]/VLOOKUP(ReporteDiario[[#This Row],[CJDR]],albergue[],2,FALSE)</f>
        <v>1.3962264150943395</v>
      </c>
    </row>
    <row r="378" spans="1:13" x14ac:dyDescent="0.25">
      <c r="A378" s="16" t="s">
        <v>16</v>
      </c>
      <c r="B378" s="17">
        <v>45329</v>
      </c>
      <c r="C378" s="18">
        <v>174</v>
      </c>
      <c r="D378" s="18">
        <v>148</v>
      </c>
      <c r="E378" s="18">
        <v>26</v>
      </c>
      <c r="F378" s="18">
        <v>0</v>
      </c>
      <c r="G378" s="18">
        <v>0</v>
      </c>
      <c r="H378" s="18">
        <v>28</v>
      </c>
      <c r="I378" s="18">
        <v>146</v>
      </c>
      <c r="J378" s="19">
        <f t="shared" si="10"/>
        <v>0.85057471264367812</v>
      </c>
      <c r="K378" s="19">
        <f t="shared" si="11"/>
        <v>0.14942528735632185</v>
      </c>
      <c r="L378" s="24">
        <f>ReporteDiario[[#This Row],[Población]]-(VLOOKUP(ReporteDiario[[#This Row],[CJDR]],albergue[],2,FALSE))</f>
        <v>64</v>
      </c>
      <c r="M378" s="25">
        <f>ReporteDiario[[#This Row],[Población]]/VLOOKUP(ReporteDiario[[#This Row],[CJDR]],albergue[],2,FALSE)</f>
        <v>1.5818181818181818</v>
      </c>
    </row>
    <row r="379" spans="1:13" x14ac:dyDescent="0.25">
      <c r="A379" s="16" t="s">
        <v>17</v>
      </c>
      <c r="B379" s="17">
        <v>45329</v>
      </c>
      <c r="C379" s="18">
        <v>188</v>
      </c>
      <c r="D379" s="18">
        <v>156</v>
      </c>
      <c r="E379" s="18">
        <v>32</v>
      </c>
      <c r="F379" s="18">
        <v>0</v>
      </c>
      <c r="G379" s="18">
        <v>0</v>
      </c>
      <c r="H379" s="18">
        <v>107</v>
      </c>
      <c r="I379" s="18">
        <v>81</v>
      </c>
      <c r="J379" s="19">
        <f t="shared" si="10"/>
        <v>0.82978723404255317</v>
      </c>
      <c r="K379" s="19">
        <f t="shared" si="11"/>
        <v>0.1702127659574468</v>
      </c>
      <c r="L379" s="24">
        <f>ReporteDiario[[#This Row],[Población]]-(VLOOKUP(ReporteDiario[[#This Row],[CJDR]],albergue[],2,FALSE))</f>
        <v>78</v>
      </c>
      <c r="M379" s="25">
        <f>ReporteDiario[[#This Row],[Población]]/VLOOKUP(ReporteDiario[[#This Row],[CJDR]],albergue[],2,FALSE)</f>
        <v>1.709090909090909</v>
      </c>
    </row>
    <row r="380" spans="1:13" x14ac:dyDescent="0.25">
      <c r="A380" s="16" t="s">
        <v>18</v>
      </c>
      <c r="B380" s="17">
        <v>45329</v>
      </c>
      <c r="C380" s="18">
        <v>138</v>
      </c>
      <c r="D380" s="18">
        <v>124</v>
      </c>
      <c r="E380" s="18">
        <v>14</v>
      </c>
      <c r="F380" s="18">
        <v>0</v>
      </c>
      <c r="G380" s="18">
        <v>0</v>
      </c>
      <c r="H380" s="18">
        <v>65</v>
      </c>
      <c r="I380" s="18">
        <v>73</v>
      </c>
      <c r="J380" s="19">
        <f t="shared" si="10"/>
        <v>0.89855072463768115</v>
      </c>
      <c r="K380" s="19">
        <f t="shared" si="11"/>
        <v>0.10144927536231885</v>
      </c>
      <c r="L380" s="24">
        <f>ReporteDiario[[#This Row],[Población]]-(VLOOKUP(ReporteDiario[[#This Row],[CJDR]],albergue[],2,FALSE))</f>
        <v>42</v>
      </c>
      <c r="M380" s="25">
        <f>ReporteDiario[[#This Row],[Población]]/VLOOKUP(ReporteDiario[[#This Row],[CJDR]],albergue[],2,FALSE)</f>
        <v>1.4375</v>
      </c>
    </row>
    <row r="381" spans="1:13" x14ac:dyDescent="0.25">
      <c r="A381" s="16" t="s">
        <v>19</v>
      </c>
      <c r="B381" s="17">
        <v>45329</v>
      </c>
      <c r="C381" s="18">
        <v>100</v>
      </c>
      <c r="D381" s="18">
        <v>82</v>
      </c>
      <c r="E381" s="18">
        <v>18</v>
      </c>
      <c r="F381" s="18">
        <v>0</v>
      </c>
      <c r="G381" s="18">
        <v>0</v>
      </c>
      <c r="H381" s="18">
        <v>65</v>
      </c>
      <c r="I381" s="18">
        <v>35</v>
      </c>
      <c r="J381" s="19">
        <f t="shared" si="10"/>
        <v>0.82</v>
      </c>
      <c r="K381" s="19">
        <f t="shared" si="11"/>
        <v>0.18</v>
      </c>
      <c r="L381" s="24">
        <f>ReporteDiario[[#This Row],[Población]]-(VLOOKUP(ReporteDiario[[#This Row],[CJDR]],albergue[],2,FALSE))</f>
        <v>8</v>
      </c>
      <c r="M381" s="25">
        <f>ReporteDiario[[#This Row],[Población]]/VLOOKUP(ReporteDiario[[#This Row],[CJDR]],albergue[],2,FALSE)</f>
        <v>1.0869565217391304</v>
      </c>
    </row>
    <row r="382" spans="1:13" x14ac:dyDescent="0.25">
      <c r="A382" s="16" t="s">
        <v>10</v>
      </c>
      <c r="B382" s="17">
        <v>45330</v>
      </c>
      <c r="C382" s="18">
        <v>580</v>
      </c>
      <c r="D382" s="18">
        <v>515</v>
      </c>
      <c r="E382" s="18">
        <v>65</v>
      </c>
      <c r="F382" s="18">
        <v>0</v>
      </c>
      <c r="G382" s="18">
        <v>0</v>
      </c>
      <c r="H382" s="18">
        <v>331</v>
      </c>
      <c r="I382" s="18">
        <v>249</v>
      </c>
      <c r="J382" s="19">
        <f t="shared" si="10"/>
        <v>0.88793103448275867</v>
      </c>
      <c r="K382" s="19">
        <f t="shared" si="11"/>
        <v>0.11206896551724138</v>
      </c>
      <c r="L382" s="24">
        <f>ReporteDiario[[#This Row],[Población]]-(VLOOKUP(ReporteDiario[[#This Row],[CJDR]],albergue[],2,FALSE))</f>
        <v>20</v>
      </c>
      <c r="M382" s="25">
        <f>ReporteDiario[[#This Row],[Población]]/VLOOKUP(ReporteDiario[[#This Row],[CJDR]],albergue[],2,FALSE)</f>
        <v>1.0357142857142858</v>
      </c>
    </row>
    <row r="383" spans="1:13" x14ac:dyDescent="0.25">
      <c r="A383" s="16" t="s">
        <v>11</v>
      </c>
      <c r="B383" s="17">
        <v>45330</v>
      </c>
      <c r="C383" s="18">
        <v>107</v>
      </c>
      <c r="D383" s="18">
        <v>107</v>
      </c>
      <c r="E383" s="18">
        <v>0</v>
      </c>
      <c r="F383" s="18">
        <v>0</v>
      </c>
      <c r="G383" s="18">
        <v>0</v>
      </c>
      <c r="H383" s="18">
        <v>107</v>
      </c>
      <c r="I383" s="18">
        <v>0</v>
      </c>
      <c r="J383" s="19">
        <f t="shared" si="10"/>
        <v>1</v>
      </c>
      <c r="K383" s="19">
        <f t="shared" si="11"/>
        <v>0</v>
      </c>
      <c r="L383" s="26">
        <f>ReporteDiario[[#This Row],[Población]]-(VLOOKUP(ReporteDiario[[#This Row],[CJDR]],albergue[],2,FALSE))</f>
        <v>-85</v>
      </c>
      <c r="M383" s="27">
        <f>ReporteDiario[[#This Row],[Población]]/VLOOKUP(ReporteDiario[[#This Row],[CJDR]],albergue[],2,FALSE)</f>
        <v>0.55729166666666663</v>
      </c>
    </row>
    <row r="384" spans="1:13" x14ac:dyDescent="0.25">
      <c r="A384" s="16" t="s">
        <v>12</v>
      </c>
      <c r="B384" s="17">
        <v>45330</v>
      </c>
      <c r="C384" s="18">
        <v>77</v>
      </c>
      <c r="D384" s="18">
        <v>64</v>
      </c>
      <c r="E384" s="18">
        <v>13</v>
      </c>
      <c r="F384" s="18">
        <v>0</v>
      </c>
      <c r="G384" s="18">
        <v>1</v>
      </c>
      <c r="H384" s="18">
        <v>39</v>
      </c>
      <c r="I384" s="18">
        <v>38</v>
      </c>
      <c r="J384" s="19">
        <f t="shared" si="10"/>
        <v>0.83116883116883122</v>
      </c>
      <c r="K384" s="19">
        <f t="shared" si="11"/>
        <v>0.16883116883116883</v>
      </c>
      <c r="L384" s="26">
        <f>ReporteDiario[[#This Row],[Población]]-(VLOOKUP(ReporteDiario[[#This Row],[CJDR]],albergue[],2,FALSE))</f>
        <v>-11</v>
      </c>
      <c r="M384" s="27">
        <f>ReporteDiario[[#This Row],[Población]]/VLOOKUP(ReporteDiario[[#This Row],[CJDR]],albergue[],2,FALSE)</f>
        <v>0.875</v>
      </c>
    </row>
    <row r="385" spans="1:13" x14ac:dyDescent="0.25">
      <c r="A385" s="16" t="s">
        <v>13</v>
      </c>
      <c r="B385" s="17">
        <v>45330</v>
      </c>
      <c r="C385" s="18">
        <v>122</v>
      </c>
      <c r="D385" s="18">
        <v>104</v>
      </c>
      <c r="E385" s="18">
        <v>18</v>
      </c>
      <c r="F385" s="18">
        <v>0</v>
      </c>
      <c r="G385" s="18">
        <v>0</v>
      </c>
      <c r="H385" s="18">
        <v>68</v>
      </c>
      <c r="I385" s="18">
        <v>54</v>
      </c>
      <c r="J385" s="19">
        <f t="shared" si="10"/>
        <v>0.85245901639344257</v>
      </c>
      <c r="K385" s="19">
        <f t="shared" si="11"/>
        <v>0.14754098360655737</v>
      </c>
      <c r="L385" s="24">
        <f>ReporteDiario[[#This Row],[Población]]-(VLOOKUP(ReporteDiario[[#This Row],[CJDR]],albergue[],2,FALSE))</f>
        <v>-63</v>
      </c>
      <c r="M385" s="25">
        <f>ReporteDiario[[#This Row],[Población]]/VLOOKUP(ReporteDiario[[#This Row],[CJDR]],albergue[],2,FALSE)</f>
        <v>0.6594594594594595</v>
      </c>
    </row>
    <row r="386" spans="1:13" x14ac:dyDescent="0.25">
      <c r="A386" s="16" t="s">
        <v>14</v>
      </c>
      <c r="B386" s="17">
        <v>45330</v>
      </c>
      <c r="C386" s="18">
        <v>153</v>
      </c>
      <c r="D386" s="18">
        <v>137</v>
      </c>
      <c r="E386" s="18">
        <v>16</v>
      </c>
      <c r="F386" s="18">
        <v>1</v>
      </c>
      <c r="G386" s="18">
        <v>0</v>
      </c>
      <c r="H386" s="18">
        <v>91</v>
      </c>
      <c r="I386" s="18">
        <v>62</v>
      </c>
      <c r="J386" s="19">
        <f t="shared" si="10"/>
        <v>0.89542483660130723</v>
      </c>
      <c r="K386" s="19">
        <f t="shared" si="11"/>
        <v>0.10457516339869281</v>
      </c>
      <c r="L386" s="24">
        <f>ReporteDiario[[#This Row],[Población]]-(VLOOKUP(ReporteDiario[[#This Row],[CJDR]],albergue[],2,FALSE))</f>
        <v>27</v>
      </c>
      <c r="M386" s="25">
        <f>ReporteDiario[[#This Row],[Población]]/VLOOKUP(ReporteDiario[[#This Row],[CJDR]],albergue[],2,FALSE)</f>
        <v>1.2142857142857142</v>
      </c>
    </row>
    <row r="387" spans="1:13" x14ac:dyDescent="0.25">
      <c r="A387" s="16" t="s">
        <v>15</v>
      </c>
      <c r="B387" s="17">
        <v>45330</v>
      </c>
      <c r="C387" s="18">
        <v>148</v>
      </c>
      <c r="D387" s="18">
        <v>84</v>
      </c>
      <c r="E387" s="18">
        <v>64</v>
      </c>
      <c r="F387" s="18">
        <v>0</v>
      </c>
      <c r="G387" s="18">
        <v>0</v>
      </c>
      <c r="H387" s="18">
        <v>65</v>
      </c>
      <c r="I387" s="18">
        <v>83</v>
      </c>
      <c r="J387" s="19">
        <f t="shared" ref="J387:J450" si="12">D387/C387</f>
        <v>0.56756756756756754</v>
      </c>
      <c r="K387" s="19">
        <f t="shared" ref="K387:K450" si="13">E387/C387</f>
        <v>0.43243243243243246</v>
      </c>
      <c r="L387" s="24">
        <f>ReporteDiario[[#This Row],[Población]]-(VLOOKUP(ReporteDiario[[#This Row],[CJDR]],albergue[],2,FALSE))</f>
        <v>42</v>
      </c>
      <c r="M387" s="25">
        <f>ReporteDiario[[#This Row],[Población]]/VLOOKUP(ReporteDiario[[#This Row],[CJDR]],albergue[],2,FALSE)</f>
        <v>1.3962264150943395</v>
      </c>
    </row>
    <row r="388" spans="1:13" x14ac:dyDescent="0.25">
      <c r="A388" s="16" t="s">
        <v>16</v>
      </c>
      <c r="B388" s="17">
        <v>45330</v>
      </c>
      <c r="C388" s="18">
        <v>174</v>
      </c>
      <c r="D388" s="18">
        <v>148</v>
      </c>
      <c r="E388" s="18">
        <v>26</v>
      </c>
      <c r="F388" s="18">
        <v>0</v>
      </c>
      <c r="G388" s="18">
        <v>0</v>
      </c>
      <c r="H388" s="18">
        <v>28</v>
      </c>
      <c r="I388" s="18">
        <v>146</v>
      </c>
      <c r="J388" s="19">
        <f t="shared" si="12"/>
        <v>0.85057471264367812</v>
      </c>
      <c r="K388" s="19">
        <f t="shared" si="13"/>
        <v>0.14942528735632185</v>
      </c>
      <c r="L388" s="24">
        <f>ReporteDiario[[#This Row],[Población]]-(VLOOKUP(ReporteDiario[[#This Row],[CJDR]],albergue[],2,FALSE))</f>
        <v>64</v>
      </c>
      <c r="M388" s="25">
        <f>ReporteDiario[[#This Row],[Población]]/VLOOKUP(ReporteDiario[[#This Row],[CJDR]],albergue[],2,FALSE)</f>
        <v>1.5818181818181818</v>
      </c>
    </row>
    <row r="389" spans="1:13" x14ac:dyDescent="0.25">
      <c r="A389" s="16" t="s">
        <v>17</v>
      </c>
      <c r="B389" s="17">
        <v>45330</v>
      </c>
      <c r="C389" s="18">
        <v>188</v>
      </c>
      <c r="D389" s="18">
        <v>156</v>
      </c>
      <c r="E389" s="18">
        <v>32</v>
      </c>
      <c r="F389" s="18">
        <v>0</v>
      </c>
      <c r="G389" s="18">
        <v>0</v>
      </c>
      <c r="H389" s="18">
        <v>107</v>
      </c>
      <c r="I389" s="18">
        <v>81</v>
      </c>
      <c r="J389" s="19">
        <f t="shared" si="12"/>
        <v>0.82978723404255317</v>
      </c>
      <c r="K389" s="19">
        <f t="shared" si="13"/>
        <v>0.1702127659574468</v>
      </c>
      <c r="L389" s="24">
        <f>ReporteDiario[[#This Row],[Población]]-(VLOOKUP(ReporteDiario[[#This Row],[CJDR]],albergue[],2,FALSE))</f>
        <v>78</v>
      </c>
      <c r="M389" s="25">
        <f>ReporteDiario[[#This Row],[Población]]/VLOOKUP(ReporteDiario[[#This Row],[CJDR]],albergue[],2,FALSE)</f>
        <v>1.709090909090909</v>
      </c>
    </row>
    <row r="390" spans="1:13" x14ac:dyDescent="0.25">
      <c r="A390" s="16" t="s">
        <v>18</v>
      </c>
      <c r="B390" s="17">
        <v>45330</v>
      </c>
      <c r="C390" s="18">
        <v>138</v>
      </c>
      <c r="D390" s="18">
        <v>124</v>
      </c>
      <c r="E390" s="18">
        <v>14</v>
      </c>
      <c r="F390" s="18">
        <v>0</v>
      </c>
      <c r="G390" s="18">
        <v>0</v>
      </c>
      <c r="H390" s="18">
        <v>65</v>
      </c>
      <c r="I390" s="18">
        <v>73</v>
      </c>
      <c r="J390" s="19">
        <f t="shared" si="12"/>
        <v>0.89855072463768115</v>
      </c>
      <c r="K390" s="19">
        <f t="shared" si="13"/>
        <v>0.10144927536231885</v>
      </c>
      <c r="L390" s="24">
        <f>ReporteDiario[[#This Row],[Población]]-(VLOOKUP(ReporteDiario[[#This Row],[CJDR]],albergue[],2,FALSE))</f>
        <v>42</v>
      </c>
      <c r="M390" s="25">
        <f>ReporteDiario[[#This Row],[Población]]/VLOOKUP(ReporteDiario[[#This Row],[CJDR]],albergue[],2,FALSE)</f>
        <v>1.4375</v>
      </c>
    </row>
    <row r="391" spans="1:13" x14ac:dyDescent="0.25">
      <c r="A391" s="16" t="s">
        <v>19</v>
      </c>
      <c r="B391" s="17">
        <v>45330</v>
      </c>
      <c r="C391" s="18">
        <v>100</v>
      </c>
      <c r="D391" s="18">
        <v>82</v>
      </c>
      <c r="E391" s="18">
        <v>18</v>
      </c>
      <c r="F391" s="18">
        <v>0</v>
      </c>
      <c r="G391" s="18">
        <v>0</v>
      </c>
      <c r="H391" s="18">
        <v>65</v>
      </c>
      <c r="I391" s="18">
        <v>35</v>
      </c>
      <c r="J391" s="19">
        <f t="shared" si="12"/>
        <v>0.82</v>
      </c>
      <c r="K391" s="19">
        <f t="shared" si="13"/>
        <v>0.18</v>
      </c>
      <c r="L391" s="24">
        <f>ReporteDiario[[#This Row],[Población]]-(VLOOKUP(ReporteDiario[[#This Row],[CJDR]],albergue[],2,FALSE))</f>
        <v>8</v>
      </c>
      <c r="M391" s="25">
        <f>ReporteDiario[[#This Row],[Población]]/VLOOKUP(ReporteDiario[[#This Row],[CJDR]],albergue[],2,FALSE)</f>
        <v>1.0869565217391304</v>
      </c>
    </row>
    <row r="392" spans="1:13" x14ac:dyDescent="0.25">
      <c r="A392" s="16" t="s">
        <v>10</v>
      </c>
      <c r="B392" s="17">
        <v>45331</v>
      </c>
      <c r="C392" s="18">
        <v>581</v>
      </c>
      <c r="D392" s="18">
        <v>515</v>
      </c>
      <c r="E392" s="18">
        <v>66</v>
      </c>
      <c r="F392" s="18">
        <v>0</v>
      </c>
      <c r="G392" s="18">
        <v>1</v>
      </c>
      <c r="H392" s="18">
        <v>531</v>
      </c>
      <c r="I392" s="18">
        <v>250</v>
      </c>
      <c r="J392" s="19">
        <f t="shared" si="12"/>
        <v>0.88640275387263334</v>
      </c>
      <c r="K392" s="19">
        <f t="shared" si="13"/>
        <v>0.11359724612736662</v>
      </c>
      <c r="L392" s="24">
        <f>ReporteDiario[[#This Row],[Población]]-(VLOOKUP(ReporteDiario[[#This Row],[CJDR]],albergue[],2,FALSE))</f>
        <v>21</v>
      </c>
      <c r="M392" s="25">
        <f>ReporteDiario[[#This Row],[Población]]/VLOOKUP(ReporteDiario[[#This Row],[CJDR]],albergue[],2,FALSE)</f>
        <v>1.0375000000000001</v>
      </c>
    </row>
    <row r="393" spans="1:13" x14ac:dyDescent="0.25">
      <c r="A393" s="16" t="s">
        <v>11</v>
      </c>
      <c r="B393" s="17">
        <v>45331</v>
      </c>
      <c r="C393" s="18">
        <v>107</v>
      </c>
      <c r="D393" s="18">
        <v>107</v>
      </c>
      <c r="E393" s="18">
        <v>0</v>
      </c>
      <c r="F393" s="18">
        <v>0</v>
      </c>
      <c r="G393" s="18">
        <v>0</v>
      </c>
      <c r="H393" s="18">
        <v>107</v>
      </c>
      <c r="I393" s="18">
        <v>0</v>
      </c>
      <c r="J393" s="19">
        <f t="shared" si="12"/>
        <v>1</v>
      </c>
      <c r="K393" s="19">
        <f t="shared" si="13"/>
        <v>0</v>
      </c>
      <c r="L393" s="26">
        <f>ReporteDiario[[#This Row],[Población]]-(VLOOKUP(ReporteDiario[[#This Row],[CJDR]],albergue[],2,FALSE))</f>
        <v>-85</v>
      </c>
      <c r="M393" s="27">
        <f>ReporteDiario[[#This Row],[Población]]/VLOOKUP(ReporteDiario[[#This Row],[CJDR]],albergue[],2,FALSE)</f>
        <v>0.55729166666666663</v>
      </c>
    </row>
    <row r="394" spans="1:13" x14ac:dyDescent="0.25">
      <c r="A394" s="16" t="s">
        <v>12</v>
      </c>
      <c r="B394" s="17">
        <v>45331</v>
      </c>
      <c r="C394" s="18">
        <v>77</v>
      </c>
      <c r="D394" s="18">
        <v>63</v>
      </c>
      <c r="E394" s="18">
        <v>14</v>
      </c>
      <c r="F394" s="18">
        <v>0</v>
      </c>
      <c r="G394" s="18">
        <v>0</v>
      </c>
      <c r="H394" s="18">
        <v>39</v>
      </c>
      <c r="I394" s="18">
        <v>38</v>
      </c>
      <c r="J394" s="19">
        <f t="shared" si="12"/>
        <v>0.81818181818181823</v>
      </c>
      <c r="K394" s="19">
        <f t="shared" si="13"/>
        <v>0.18181818181818182</v>
      </c>
      <c r="L394" s="26">
        <f>ReporteDiario[[#This Row],[Población]]-(VLOOKUP(ReporteDiario[[#This Row],[CJDR]],albergue[],2,FALSE))</f>
        <v>-11</v>
      </c>
      <c r="M394" s="27">
        <f>ReporteDiario[[#This Row],[Población]]/VLOOKUP(ReporteDiario[[#This Row],[CJDR]],albergue[],2,FALSE)</f>
        <v>0.875</v>
      </c>
    </row>
    <row r="395" spans="1:13" x14ac:dyDescent="0.25">
      <c r="A395" s="16" t="s">
        <v>13</v>
      </c>
      <c r="B395" s="17">
        <v>45331</v>
      </c>
      <c r="C395" s="18">
        <v>122</v>
      </c>
      <c r="D395" s="18">
        <v>104</v>
      </c>
      <c r="E395" s="18">
        <v>18</v>
      </c>
      <c r="F395" s="18">
        <v>0</v>
      </c>
      <c r="G395" s="18">
        <v>0</v>
      </c>
      <c r="H395" s="18">
        <v>69</v>
      </c>
      <c r="I395" s="18">
        <v>53</v>
      </c>
      <c r="J395" s="19">
        <f t="shared" si="12"/>
        <v>0.85245901639344257</v>
      </c>
      <c r="K395" s="19">
        <f t="shared" si="13"/>
        <v>0.14754098360655737</v>
      </c>
      <c r="L395" s="24">
        <f>ReporteDiario[[#This Row],[Población]]-(VLOOKUP(ReporteDiario[[#This Row],[CJDR]],albergue[],2,FALSE))</f>
        <v>-63</v>
      </c>
      <c r="M395" s="25">
        <f>ReporteDiario[[#This Row],[Población]]/VLOOKUP(ReporteDiario[[#This Row],[CJDR]],albergue[],2,FALSE)</f>
        <v>0.6594594594594595</v>
      </c>
    </row>
    <row r="396" spans="1:13" x14ac:dyDescent="0.25">
      <c r="A396" s="16" t="s">
        <v>14</v>
      </c>
      <c r="B396" s="17">
        <v>45331</v>
      </c>
      <c r="C396" s="18">
        <v>153</v>
      </c>
      <c r="D396" s="18">
        <v>137</v>
      </c>
      <c r="E396" s="18">
        <v>16</v>
      </c>
      <c r="F396" s="18">
        <v>0</v>
      </c>
      <c r="G396" s="18">
        <v>0</v>
      </c>
      <c r="H396" s="18">
        <v>94</v>
      </c>
      <c r="I396" s="18">
        <v>59</v>
      </c>
      <c r="J396" s="19">
        <f t="shared" si="12"/>
        <v>0.89542483660130723</v>
      </c>
      <c r="K396" s="19">
        <f t="shared" si="13"/>
        <v>0.10457516339869281</v>
      </c>
      <c r="L396" s="24">
        <f>ReporteDiario[[#This Row],[Población]]-(VLOOKUP(ReporteDiario[[#This Row],[CJDR]],albergue[],2,FALSE))</f>
        <v>27</v>
      </c>
      <c r="M396" s="25">
        <f>ReporteDiario[[#This Row],[Población]]/VLOOKUP(ReporteDiario[[#This Row],[CJDR]],albergue[],2,FALSE)</f>
        <v>1.2142857142857142</v>
      </c>
    </row>
    <row r="397" spans="1:13" x14ac:dyDescent="0.25">
      <c r="A397" s="16" t="s">
        <v>15</v>
      </c>
      <c r="B397" s="17">
        <v>45331</v>
      </c>
      <c r="C397" s="18">
        <v>149</v>
      </c>
      <c r="D397" s="18">
        <v>84</v>
      </c>
      <c r="E397" s="18">
        <v>65</v>
      </c>
      <c r="F397" s="18">
        <v>0</v>
      </c>
      <c r="G397" s="18">
        <v>1</v>
      </c>
      <c r="H397" s="18">
        <v>65</v>
      </c>
      <c r="I397" s="18">
        <v>84</v>
      </c>
      <c r="J397" s="19">
        <f t="shared" si="12"/>
        <v>0.56375838926174493</v>
      </c>
      <c r="K397" s="19">
        <f t="shared" si="13"/>
        <v>0.43624161073825501</v>
      </c>
      <c r="L397" s="24">
        <f>ReporteDiario[[#This Row],[Población]]-(VLOOKUP(ReporteDiario[[#This Row],[CJDR]],albergue[],2,FALSE))</f>
        <v>43</v>
      </c>
      <c r="M397" s="25">
        <f>ReporteDiario[[#This Row],[Población]]/VLOOKUP(ReporteDiario[[#This Row],[CJDR]],albergue[],2,FALSE)</f>
        <v>1.4056603773584906</v>
      </c>
    </row>
    <row r="398" spans="1:13" x14ac:dyDescent="0.25">
      <c r="A398" s="16" t="s">
        <v>16</v>
      </c>
      <c r="B398" s="17">
        <v>45331</v>
      </c>
      <c r="C398" s="18">
        <v>175</v>
      </c>
      <c r="D398" s="18">
        <v>148</v>
      </c>
      <c r="E398" s="18">
        <v>27</v>
      </c>
      <c r="F398" s="18">
        <v>0</v>
      </c>
      <c r="G398" s="18">
        <v>1</v>
      </c>
      <c r="H398" s="18">
        <v>28</v>
      </c>
      <c r="I398" s="18">
        <v>147</v>
      </c>
      <c r="J398" s="19">
        <f t="shared" si="12"/>
        <v>0.84571428571428575</v>
      </c>
      <c r="K398" s="19">
        <f t="shared" si="13"/>
        <v>0.15428571428571428</v>
      </c>
      <c r="L398" s="24">
        <f>ReporteDiario[[#This Row],[Población]]-(VLOOKUP(ReporteDiario[[#This Row],[CJDR]],albergue[],2,FALSE))</f>
        <v>65</v>
      </c>
      <c r="M398" s="25">
        <f>ReporteDiario[[#This Row],[Población]]/VLOOKUP(ReporteDiario[[#This Row],[CJDR]],albergue[],2,FALSE)</f>
        <v>1.5909090909090908</v>
      </c>
    </row>
    <row r="399" spans="1:13" x14ac:dyDescent="0.25">
      <c r="A399" s="16" t="s">
        <v>17</v>
      </c>
      <c r="B399" s="17">
        <v>45331</v>
      </c>
      <c r="C399" s="18">
        <v>188</v>
      </c>
      <c r="D399" s="18">
        <v>156</v>
      </c>
      <c r="E399" s="18">
        <v>32</v>
      </c>
      <c r="F399" s="18">
        <v>0</v>
      </c>
      <c r="G399" s="18">
        <v>0</v>
      </c>
      <c r="H399" s="18">
        <v>107</v>
      </c>
      <c r="I399" s="18">
        <v>81</v>
      </c>
      <c r="J399" s="19">
        <f t="shared" si="12"/>
        <v>0.82978723404255317</v>
      </c>
      <c r="K399" s="19">
        <f t="shared" si="13"/>
        <v>0.1702127659574468</v>
      </c>
      <c r="L399" s="24">
        <f>ReporteDiario[[#This Row],[Población]]-(VLOOKUP(ReporteDiario[[#This Row],[CJDR]],albergue[],2,FALSE))</f>
        <v>78</v>
      </c>
      <c r="M399" s="25">
        <f>ReporteDiario[[#This Row],[Población]]/VLOOKUP(ReporteDiario[[#This Row],[CJDR]],albergue[],2,FALSE)</f>
        <v>1.709090909090909</v>
      </c>
    </row>
    <row r="400" spans="1:13" x14ac:dyDescent="0.25">
      <c r="A400" s="16" t="s">
        <v>18</v>
      </c>
      <c r="B400" s="17">
        <v>45331</v>
      </c>
      <c r="C400" s="18">
        <v>139</v>
      </c>
      <c r="D400" s="18">
        <v>126</v>
      </c>
      <c r="E400" s="18">
        <v>13</v>
      </c>
      <c r="F400" s="18">
        <v>1</v>
      </c>
      <c r="G400" s="18">
        <v>2</v>
      </c>
      <c r="H400" s="18">
        <v>68</v>
      </c>
      <c r="I400" s="18">
        <v>71</v>
      </c>
      <c r="J400" s="19">
        <f t="shared" si="12"/>
        <v>0.90647482014388492</v>
      </c>
      <c r="K400" s="19">
        <f t="shared" si="13"/>
        <v>9.3525179856115109E-2</v>
      </c>
      <c r="L400" s="24">
        <f>ReporteDiario[[#This Row],[Población]]-(VLOOKUP(ReporteDiario[[#This Row],[CJDR]],albergue[],2,FALSE))</f>
        <v>43</v>
      </c>
      <c r="M400" s="25">
        <f>ReporteDiario[[#This Row],[Población]]/VLOOKUP(ReporteDiario[[#This Row],[CJDR]],albergue[],2,FALSE)</f>
        <v>1.4479166666666667</v>
      </c>
    </row>
    <row r="401" spans="1:13" x14ac:dyDescent="0.25">
      <c r="A401" s="16" t="s">
        <v>19</v>
      </c>
      <c r="B401" s="17">
        <v>45331</v>
      </c>
      <c r="C401" s="18">
        <v>100</v>
      </c>
      <c r="D401" s="18">
        <v>82</v>
      </c>
      <c r="E401" s="18">
        <v>83</v>
      </c>
      <c r="F401" s="18">
        <v>0</v>
      </c>
      <c r="G401" s="18">
        <v>0</v>
      </c>
      <c r="H401" s="18">
        <v>65</v>
      </c>
      <c r="I401" s="18">
        <v>35</v>
      </c>
      <c r="J401" s="19">
        <f t="shared" si="12"/>
        <v>0.82</v>
      </c>
      <c r="K401" s="19">
        <f t="shared" si="13"/>
        <v>0.83</v>
      </c>
      <c r="L401" s="24">
        <f>ReporteDiario[[#This Row],[Población]]-(VLOOKUP(ReporteDiario[[#This Row],[CJDR]],albergue[],2,FALSE))</f>
        <v>8</v>
      </c>
      <c r="M401" s="25">
        <f>ReporteDiario[[#This Row],[Población]]/VLOOKUP(ReporteDiario[[#This Row],[CJDR]],albergue[],2,FALSE)</f>
        <v>1.0869565217391304</v>
      </c>
    </row>
    <row r="402" spans="1:13" x14ac:dyDescent="0.25">
      <c r="A402" s="16" t="s">
        <v>10</v>
      </c>
      <c r="B402" s="17">
        <v>45332</v>
      </c>
      <c r="C402" s="18">
        <v>585</v>
      </c>
      <c r="D402" s="18">
        <v>515</v>
      </c>
      <c r="E402" s="18">
        <v>70</v>
      </c>
      <c r="F402" s="18">
        <v>0</v>
      </c>
      <c r="G402" s="18">
        <v>4</v>
      </c>
      <c r="H402" s="18">
        <v>332</v>
      </c>
      <c r="I402" s="18">
        <v>253</v>
      </c>
      <c r="J402" s="19">
        <f t="shared" si="12"/>
        <v>0.88034188034188032</v>
      </c>
      <c r="K402" s="19">
        <f t="shared" si="13"/>
        <v>0.11965811965811966</v>
      </c>
      <c r="L402" s="24">
        <f>ReporteDiario[[#This Row],[Población]]-(VLOOKUP(ReporteDiario[[#This Row],[CJDR]],albergue[],2,FALSE))</f>
        <v>25</v>
      </c>
      <c r="M402" s="25">
        <f>ReporteDiario[[#This Row],[Población]]/VLOOKUP(ReporteDiario[[#This Row],[CJDR]],albergue[],2,FALSE)</f>
        <v>1.0446428571428572</v>
      </c>
    </row>
    <row r="403" spans="1:13" x14ac:dyDescent="0.25">
      <c r="A403" s="16" t="s">
        <v>11</v>
      </c>
      <c r="B403" s="17">
        <v>45332</v>
      </c>
      <c r="C403" s="18">
        <v>107</v>
      </c>
      <c r="D403" s="18">
        <v>107</v>
      </c>
      <c r="E403" s="18">
        <v>0</v>
      </c>
      <c r="F403" s="18">
        <v>0</v>
      </c>
      <c r="G403" s="18">
        <v>0</v>
      </c>
      <c r="H403" s="18">
        <v>107</v>
      </c>
      <c r="I403" s="18">
        <v>0</v>
      </c>
      <c r="J403" s="19">
        <f t="shared" si="12"/>
        <v>1</v>
      </c>
      <c r="K403" s="19">
        <f t="shared" si="13"/>
        <v>0</v>
      </c>
      <c r="L403" s="26">
        <f>ReporteDiario[[#This Row],[Población]]-(VLOOKUP(ReporteDiario[[#This Row],[CJDR]],albergue[],2,FALSE))</f>
        <v>-85</v>
      </c>
      <c r="M403" s="27">
        <f>ReporteDiario[[#This Row],[Población]]/VLOOKUP(ReporteDiario[[#This Row],[CJDR]],albergue[],2,FALSE)</f>
        <v>0.55729166666666663</v>
      </c>
    </row>
    <row r="404" spans="1:13" x14ac:dyDescent="0.25">
      <c r="A404" s="16" t="s">
        <v>12</v>
      </c>
      <c r="B404" s="17">
        <v>45332</v>
      </c>
      <c r="C404" s="18">
        <v>77</v>
      </c>
      <c r="D404" s="18">
        <v>63</v>
      </c>
      <c r="E404" s="18">
        <v>14</v>
      </c>
      <c r="F404" s="18">
        <v>0</v>
      </c>
      <c r="G404" s="18">
        <v>0</v>
      </c>
      <c r="H404" s="18">
        <v>39</v>
      </c>
      <c r="I404" s="18">
        <v>38</v>
      </c>
      <c r="J404" s="19">
        <f t="shared" si="12"/>
        <v>0.81818181818181823</v>
      </c>
      <c r="K404" s="19">
        <f t="shared" si="13"/>
        <v>0.18181818181818182</v>
      </c>
      <c r="L404" s="26">
        <f>ReporteDiario[[#This Row],[Población]]-(VLOOKUP(ReporteDiario[[#This Row],[CJDR]],albergue[],2,FALSE))</f>
        <v>-11</v>
      </c>
      <c r="M404" s="27">
        <f>ReporteDiario[[#This Row],[Población]]/VLOOKUP(ReporteDiario[[#This Row],[CJDR]],albergue[],2,FALSE)</f>
        <v>0.875</v>
      </c>
    </row>
    <row r="405" spans="1:13" x14ac:dyDescent="0.25">
      <c r="A405" s="16" t="s">
        <v>13</v>
      </c>
      <c r="B405" s="17">
        <v>45332</v>
      </c>
      <c r="C405" s="18">
        <v>122</v>
      </c>
      <c r="D405" s="18">
        <v>104</v>
      </c>
      <c r="E405" s="18">
        <v>18</v>
      </c>
      <c r="F405" s="18">
        <v>0</v>
      </c>
      <c r="G405" s="18">
        <v>0</v>
      </c>
      <c r="H405" s="18">
        <v>69</v>
      </c>
      <c r="I405" s="18">
        <v>53</v>
      </c>
      <c r="J405" s="19">
        <f t="shared" si="12"/>
        <v>0.85245901639344257</v>
      </c>
      <c r="K405" s="19">
        <f t="shared" si="13"/>
        <v>0.14754098360655737</v>
      </c>
      <c r="L405" s="24">
        <f>ReporteDiario[[#This Row],[Población]]-(VLOOKUP(ReporteDiario[[#This Row],[CJDR]],albergue[],2,FALSE))</f>
        <v>-63</v>
      </c>
      <c r="M405" s="25">
        <f>ReporteDiario[[#This Row],[Población]]/VLOOKUP(ReporteDiario[[#This Row],[CJDR]],albergue[],2,FALSE)</f>
        <v>0.6594594594594595</v>
      </c>
    </row>
    <row r="406" spans="1:13" x14ac:dyDescent="0.25">
      <c r="A406" s="16" t="s">
        <v>14</v>
      </c>
      <c r="B406" s="17">
        <v>45332</v>
      </c>
      <c r="C406" s="18">
        <v>153</v>
      </c>
      <c r="D406" s="18">
        <v>137</v>
      </c>
      <c r="E406" s="18">
        <v>16</v>
      </c>
      <c r="F406" s="18">
        <v>0</v>
      </c>
      <c r="G406" s="18">
        <v>0</v>
      </c>
      <c r="H406" s="18">
        <v>94</v>
      </c>
      <c r="I406" s="18">
        <v>59</v>
      </c>
      <c r="J406" s="19">
        <f t="shared" si="12"/>
        <v>0.89542483660130723</v>
      </c>
      <c r="K406" s="19">
        <f t="shared" si="13"/>
        <v>0.10457516339869281</v>
      </c>
      <c r="L406" s="24">
        <f>ReporteDiario[[#This Row],[Población]]-(VLOOKUP(ReporteDiario[[#This Row],[CJDR]],albergue[],2,FALSE))</f>
        <v>27</v>
      </c>
      <c r="M406" s="25">
        <f>ReporteDiario[[#This Row],[Población]]/VLOOKUP(ReporteDiario[[#This Row],[CJDR]],albergue[],2,FALSE)</f>
        <v>1.2142857142857142</v>
      </c>
    </row>
    <row r="407" spans="1:13" x14ac:dyDescent="0.25">
      <c r="A407" s="16" t="s">
        <v>15</v>
      </c>
      <c r="B407" s="17">
        <v>45332</v>
      </c>
      <c r="C407" s="18">
        <v>149</v>
      </c>
      <c r="D407" s="18">
        <v>84</v>
      </c>
      <c r="E407" s="18">
        <v>65</v>
      </c>
      <c r="F407" s="18">
        <v>0</v>
      </c>
      <c r="G407" s="18">
        <v>0</v>
      </c>
      <c r="H407" s="18">
        <v>65</v>
      </c>
      <c r="I407" s="18">
        <v>84</v>
      </c>
      <c r="J407" s="19">
        <f t="shared" si="12"/>
        <v>0.56375838926174493</v>
      </c>
      <c r="K407" s="19">
        <f t="shared" si="13"/>
        <v>0.43624161073825501</v>
      </c>
      <c r="L407" s="24">
        <f>ReporteDiario[[#This Row],[Población]]-(VLOOKUP(ReporteDiario[[#This Row],[CJDR]],albergue[],2,FALSE))</f>
        <v>43</v>
      </c>
      <c r="M407" s="25">
        <f>ReporteDiario[[#This Row],[Población]]/VLOOKUP(ReporteDiario[[#This Row],[CJDR]],albergue[],2,FALSE)</f>
        <v>1.4056603773584906</v>
      </c>
    </row>
    <row r="408" spans="1:13" x14ac:dyDescent="0.25">
      <c r="A408" s="16" t="s">
        <v>16</v>
      </c>
      <c r="B408" s="17">
        <v>45332</v>
      </c>
      <c r="C408" s="18">
        <v>175</v>
      </c>
      <c r="D408" s="18">
        <v>148</v>
      </c>
      <c r="E408" s="18">
        <v>27</v>
      </c>
      <c r="F408" s="18">
        <v>0</v>
      </c>
      <c r="G408" s="18">
        <v>0</v>
      </c>
      <c r="H408" s="18">
        <v>28</v>
      </c>
      <c r="I408" s="18">
        <v>147</v>
      </c>
      <c r="J408" s="19">
        <f t="shared" si="12"/>
        <v>0.84571428571428575</v>
      </c>
      <c r="K408" s="19">
        <f t="shared" si="13"/>
        <v>0.15428571428571428</v>
      </c>
      <c r="L408" s="24">
        <f>ReporteDiario[[#This Row],[Población]]-(VLOOKUP(ReporteDiario[[#This Row],[CJDR]],albergue[],2,FALSE))</f>
        <v>65</v>
      </c>
      <c r="M408" s="25">
        <f>ReporteDiario[[#This Row],[Población]]/VLOOKUP(ReporteDiario[[#This Row],[CJDR]],albergue[],2,FALSE)</f>
        <v>1.5909090909090908</v>
      </c>
    </row>
    <row r="409" spans="1:13" x14ac:dyDescent="0.25">
      <c r="A409" s="16" t="s">
        <v>17</v>
      </c>
      <c r="B409" s="17">
        <v>45332</v>
      </c>
      <c r="C409" s="18">
        <v>187</v>
      </c>
      <c r="D409" s="18">
        <v>156</v>
      </c>
      <c r="E409" s="18">
        <v>31</v>
      </c>
      <c r="F409" s="18">
        <v>1</v>
      </c>
      <c r="G409" s="18">
        <v>0</v>
      </c>
      <c r="H409" s="18">
        <v>107</v>
      </c>
      <c r="I409" s="18">
        <v>80</v>
      </c>
      <c r="J409" s="19">
        <f t="shared" si="12"/>
        <v>0.83422459893048129</v>
      </c>
      <c r="K409" s="19">
        <f t="shared" si="13"/>
        <v>0.16577540106951871</v>
      </c>
      <c r="L409" s="24">
        <f>ReporteDiario[[#This Row],[Población]]-(VLOOKUP(ReporteDiario[[#This Row],[CJDR]],albergue[],2,FALSE))</f>
        <v>77</v>
      </c>
      <c r="M409" s="25">
        <f>ReporteDiario[[#This Row],[Población]]/VLOOKUP(ReporteDiario[[#This Row],[CJDR]],albergue[],2,FALSE)</f>
        <v>1.7</v>
      </c>
    </row>
    <row r="410" spans="1:13" x14ac:dyDescent="0.25">
      <c r="A410" s="16" t="s">
        <v>18</v>
      </c>
      <c r="B410" s="17">
        <v>45332</v>
      </c>
      <c r="C410" s="18">
        <v>141</v>
      </c>
      <c r="D410" s="18">
        <v>125</v>
      </c>
      <c r="E410" s="18">
        <v>16</v>
      </c>
      <c r="F410" s="18">
        <v>0</v>
      </c>
      <c r="G410" s="18">
        <v>2</v>
      </c>
      <c r="H410" s="18">
        <v>68</v>
      </c>
      <c r="I410" s="18">
        <v>73</v>
      </c>
      <c r="J410" s="19">
        <f t="shared" si="12"/>
        <v>0.88652482269503541</v>
      </c>
      <c r="K410" s="19">
        <f t="shared" si="13"/>
        <v>0.11347517730496454</v>
      </c>
      <c r="L410" s="24">
        <f>ReporteDiario[[#This Row],[Población]]-(VLOOKUP(ReporteDiario[[#This Row],[CJDR]],albergue[],2,FALSE))</f>
        <v>45</v>
      </c>
      <c r="M410" s="25">
        <f>ReporteDiario[[#This Row],[Población]]/VLOOKUP(ReporteDiario[[#This Row],[CJDR]],albergue[],2,FALSE)</f>
        <v>1.46875</v>
      </c>
    </row>
    <row r="411" spans="1:13" x14ac:dyDescent="0.25">
      <c r="A411" s="16" t="s">
        <v>19</v>
      </c>
      <c r="B411" s="17">
        <v>45332</v>
      </c>
      <c r="C411" s="18">
        <v>100</v>
      </c>
      <c r="D411" s="18">
        <v>82</v>
      </c>
      <c r="E411" s="18">
        <v>18</v>
      </c>
      <c r="F411" s="18">
        <v>0</v>
      </c>
      <c r="G411" s="18">
        <v>0</v>
      </c>
      <c r="H411" s="18">
        <v>65</v>
      </c>
      <c r="I411" s="18">
        <v>35</v>
      </c>
      <c r="J411" s="19">
        <f t="shared" si="12"/>
        <v>0.82</v>
      </c>
      <c r="K411" s="19">
        <f t="shared" si="13"/>
        <v>0.18</v>
      </c>
      <c r="L411" s="24">
        <f>ReporteDiario[[#This Row],[Población]]-(VLOOKUP(ReporteDiario[[#This Row],[CJDR]],albergue[],2,FALSE))</f>
        <v>8</v>
      </c>
      <c r="M411" s="25">
        <f>ReporteDiario[[#This Row],[Población]]/VLOOKUP(ReporteDiario[[#This Row],[CJDR]],albergue[],2,FALSE)</f>
        <v>1.0869565217391304</v>
      </c>
    </row>
    <row r="412" spans="1:13" x14ac:dyDescent="0.25">
      <c r="A412" s="16" t="s">
        <v>10</v>
      </c>
      <c r="B412" s="17">
        <v>45333</v>
      </c>
      <c r="C412" s="18">
        <v>585</v>
      </c>
      <c r="D412" s="18">
        <v>515</v>
      </c>
      <c r="E412" s="18">
        <v>70</v>
      </c>
      <c r="F412" s="18">
        <v>1</v>
      </c>
      <c r="G412" s="18">
        <v>1</v>
      </c>
      <c r="H412" s="18">
        <v>332</v>
      </c>
      <c r="I412" s="18">
        <v>253</v>
      </c>
      <c r="J412" s="19">
        <f t="shared" si="12"/>
        <v>0.88034188034188032</v>
      </c>
      <c r="K412" s="19">
        <f t="shared" si="13"/>
        <v>0.11965811965811966</v>
      </c>
      <c r="L412" s="24">
        <f>ReporteDiario[[#This Row],[Población]]-(VLOOKUP(ReporteDiario[[#This Row],[CJDR]],albergue[],2,FALSE))</f>
        <v>25</v>
      </c>
      <c r="M412" s="25">
        <f>ReporteDiario[[#This Row],[Población]]/VLOOKUP(ReporteDiario[[#This Row],[CJDR]],albergue[],2,FALSE)</f>
        <v>1.0446428571428572</v>
      </c>
    </row>
    <row r="413" spans="1:13" x14ac:dyDescent="0.25">
      <c r="A413" s="16" t="s">
        <v>11</v>
      </c>
      <c r="B413" s="17">
        <v>45333</v>
      </c>
      <c r="C413" s="18">
        <v>107</v>
      </c>
      <c r="D413" s="18">
        <v>107</v>
      </c>
      <c r="E413" s="18">
        <v>0</v>
      </c>
      <c r="F413" s="18">
        <v>0</v>
      </c>
      <c r="G413" s="18">
        <v>0</v>
      </c>
      <c r="H413" s="18">
        <v>107</v>
      </c>
      <c r="I413" s="18">
        <v>0</v>
      </c>
      <c r="J413" s="19">
        <f t="shared" si="12"/>
        <v>1</v>
      </c>
      <c r="K413" s="19">
        <f t="shared" si="13"/>
        <v>0</v>
      </c>
      <c r="L413" s="26">
        <f>ReporteDiario[[#This Row],[Población]]-(VLOOKUP(ReporteDiario[[#This Row],[CJDR]],albergue[],2,FALSE))</f>
        <v>-85</v>
      </c>
      <c r="M413" s="27">
        <f>ReporteDiario[[#This Row],[Población]]/VLOOKUP(ReporteDiario[[#This Row],[CJDR]],albergue[],2,FALSE)</f>
        <v>0.55729166666666663</v>
      </c>
    </row>
    <row r="414" spans="1:13" x14ac:dyDescent="0.25">
      <c r="A414" s="16" t="s">
        <v>12</v>
      </c>
      <c r="B414" s="17">
        <v>45333</v>
      </c>
      <c r="C414" s="18">
        <v>77</v>
      </c>
      <c r="D414" s="18">
        <v>63</v>
      </c>
      <c r="E414" s="18">
        <v>14</v>
      </c>
      <c r="F414" s="18">
        <v>0</v>
      </c>
      <c r="G414" s="18">
        <v>0</v>
      </c>
      <c r="H414" s="18">
        <v>39</v>
      </c>
      <c r="I414" s="18">
        <v>38</v>
      </c>
      <c r="J414" s="19">
        <f t="shared" si="12"/>
        <v>0.81818181818181823</v>
      </c>
      <c r="K414" s="19">
        <f t="shared" si="13"/>
        <v>0.18181818181818182</v>
      </c>
      <c r="L414" s="26">
        <f>ReporteDiario[[#This Row],[Población]]-(VLOOKUP(ReporteDiario[[#This Row],[CJDR]],albergue[],2,FALSE))</f>
        <v>-11</v>
      </c>
      <c r="M414" s="27">
        <f>ReporteDiario[[#This Row],[Población]]/VLOOKUP(ReporteDiario[[#This Row],[CJDR]],albergue[],2,FALSE)</f>
        <v>0.875</v>
      </c>
    </row>
    <row r="415" spans="1:13" x14ac:dyDescent="0.25">
      <c r="A415" s="16" t="s">
        <v>13</v>
      </c>
      <c r="B415" s="17">
        <v>45333</v>
      </c>
      <c r="C415" s="18">
        <v>122</v>
      </c>
      <c r="D415" s="18">
        <v>104</v>
      </c>
      <c r="E415" s="18">
        <v>18</v>
      </c>
      <c r="F415" s="18">
        <v>0</v>
      </c>
      <c r="G415" s="18">
        <v>0</v>
      </c>
      <c r="H415" s="18">
        <v>68</v>
      </c>
      <c r="I415" s="18">
        <v>54</v>
      </c>
      <c r="J415" s="19">
        <f t="shared" si="12"/>
        <v>0.85245901639344257</v>
      </c>
      <c r="K415" s="19">
        <f t="shared" si="13"/>
        <v>0.14754098360655737</v>
      </c>
      <c r="L415" s="24">
        <f>ReporteDiario[[#This Row],[Población]]-(VLOOKUP(ReporteDiario[[#This Row],[CJDR]],albergue[],2,FALSE))</f>
        <v>-63</v>
      </c>
      <c r="M415" s="25">
        <f>ReporteDiario[[#This Row],[Población]]/VLOOKUP(ReporteDiario[[#This Row],[CJDR]],albergue[],2,FALSE)</f>
        <v>0.6594594594594595</v>
      </c>
    </row>
    <row r="416" spans="1:13" x14ac:dyDescent="0.25">
      <c r="A416" s="16" t="s">
        <v>14</v>
      </c>
      <c r="B416" s="17">
        <v>45333</v>
      </c>
      <c r="C416" s="18">
        <v>153</v>
      </c>
      <c r="D416" s="18">
        <v>137</v>
      </c>
      <c r="E416" s="18">
        <v>16</v>
      </c>
      <c r="F416" s="18">
        <v>0</v>
      </c>
      <c r="G416" s="18">
        <v>0</v>
      </c>
      <c r="H416" s="18">
        <v>94</v>
      </c>
      <c r="I416" s="18">
        <v>59</v>
      </c>
      <c r="J416" s="19">
        <f t="shared" si="12"/>
        <v>0.89542483660130723</v>
      </c>
      <c r="K416" s="19">
        <f t="shared" si="13"/>
        <v>0.10457516339869281</v>
      </c>
      <c r="L416" s="24">
        <f>ReporteDiario[[#This Row],[Población]]-(VLOOKUP(ReporteDiario[[#This Row],[CJDR]],albergue[],2,FALSE))</f>
        <v>27</v>
      </c>
      <c r="M416" s="25">
        <f>ReporteDiario[[#This Row],[Población]]/VLOOKUP(ReporteDiario[[#This Row],[CJDR]],albergue[],2,FALSE)</f>
        <v>1.2142857142857142</v>
      </c>
    </row>
    <row r="417" spans="1:13" x14ac:dyDescent="0.25">
      <c r="A417" s="16" t="s">
        <v>15</v>
      </c>
      <c r="B417" s="17">
        <v>45333</v>
      </c>
      <c r="C417" s="18">
        <v>149</v>
      </c>
      <c r="D417" s="18">
        <v>84</v>
      </c>
      <c r="E417" s="18">
        <v>65</v>
      </c>
      <c r="F417" s="18">
        <v>0</v>
      </c>
      <c r="G417" s="18">
        <v>0</v>
      </c>
      <c r="H417" s="18">
        <v>65</v>
      </c>
      <c r="I417" s="18">
        <v>85</v>
      </c>
      <c r="J417" s="19">
        <f t="shared" si="12"/>
        <v>0.56375838926174493</v>
      </c>
      <c r="K417" s="19">
        <f t="shared" si="13"/>
        <v>0.43624161073825501</v>
      </c>
      <c r="L417" s="24">
        <f>ReporteDiario[[#This Row],[Población]]-(VLOOKUP(ReporteDiario[[#This Row],[CJDR]],albergue[],2,FALSE))</f>
        <v>43</v>
      </c>
      <c r="M417" s="25">
        <f>ReporteDiario[[#This Row],[Población]]/VLOOKUP(ReporteDiario[[#This Row],[CJDR]],albergue[],2,FALSE)</f>
        <v>1.4056603773584906</v>
      </c>
    </row>
    <row r="418" spans="1:13" x14ac:dyDescent="0.25">
      <c r="A418" s="16" t="s">
        <v>16</v>
      </c>
      <c r="B418" s="17">
        <v>45333</v>
      </c>
      <c r="C418" s="18">
        <v>175</v>
      </c>
      <c r="D418" s="18">
        <v>148</v>
      </c>
      <c r="E418" s="18">
        <v>27</v>
      </c>
      <c r="F418" s="18">
        <v>0</v>
      </c>
      <c r="G418" s="18">
        <v>0</v>
      </c>
      <c r="H418" s="18">
        <v>28</v>
      </c>
      <c r="I418" s="18">
        <v>147</v>
      </c>
      <c r="J418" s="19">
        <f t="shared" si="12"/>
        <v>0.84571428571428575</v>
      </c>
      <c r="K418" s="19">
        <f t="shared" si="13"/>
        <v>0.15428571428571428</v>
      </c>
      <c r="L418" s="24">
        <f>ReporteDiario[[#This Row],[Población]]-(VLOOKUP(ReporteDiario[[#This Row],[CJDR]],albergue[],2,FALSE))</f>
        <v>65</v>
      </c>
      <c r="M418" s="25">
        <f>ReporteDiario[[#This Row],[Población]]/VLOOKUP(ReporteDiario[[#This Row],[CJDR]],albergue[],2,FALSE)</f>
        <v>1.5909090909090908</v>
      </c>
    </row>
    <row r="419" spans="1:13" x14ac:dyDescent="0.25">
      <c r="A419" s="16" t="s">
        <v>17</v>
      </c>
      <c r="B419" s="17">
        <v>45333</v>
      </c>
      <c r="C419" s="18">
        <v>187</v>
      </c>
      <c r="D419" s="18">
        <v>156</v>
      </c>
      <c r="E419" s="18">
        <v>31</v>
      </c>
      <c r="F419" s="18">
        <v>0</v>
      </c>
      <c r="G419" s="18">
        <v>0</v>
      </c>
      <c r="H419" s="18">
        <v>107</v>
      </c>
      <c r="I419" s="18">
        <v>80</v>
      </c>
      <c r="J419" s="19">
        <f t="shared" si="12"/>
        <v>0.83422459893048129</v>
      </c>
      <c r="K419" s="19">
        <f t="shared" si="13"/>
        <v>0.16577540106951871</v>
      </c>
      <c r="L419" s="24">
        <f>ReporteDiario[[#This Row],[Población]]-(VLOOKUP(ReporteDiario[[#This Row],[CJDR]],albergue[],2,FALSE))</f>
        <v>77</v>
      </c>
      <c r="M419" s="25">
        <f>ReporteDiario[[#This Row],[Población]]/VLOOKUP(ReporteDiario[[#This Row],[CJDR]],albergue[],2,FALSE)</f>
        <v>1.7</v>
      </c>
    </row>
    <row r="420" spans="1:13" x14ac:dyDescent="0.25">
      <c r="A420" s="16" t="s">
        <v>18</v>
      </c>
      <c r="B420" s="17">
        <v>45333</v>
      </c>
      <c r="C420" s="18">
        <v>138</v>
      </c>
      <c r="D420" s="18">
        <v>124</v>
      </c>
      <c r="E420" s="18">
        <v>14</v>
      </c>
      <c r="F420" s="18">
        <v>0</v>
      </c>
      <c r="G420" s="18">
        <v>0</v>
      </c>
      <c r="H420" s="18">
        <v>65</v>
      </c>
      <c r="I420" s="18">
        <v>73</v>
      </c>
      <c r="J420" s="19">
        <f t="shared" si="12"/>
        <v>0.89855072463768115</v>
      </c>
      <c r="K420" s="19">
        <f t="shared" si="13"/>
        <v>0.10144927536231885</v>
      </c>
      <c r="L420" s="24">
        <f>ReporteDiario[[#This Row],[Población]]-(VLOOKUP(ReporteDiario[[#This Row],[CJDR]],albergue[],2,FALSE))</f>
        <v>42</v>
      </c>
      <c r="M420" s="25">
        <f>ReporteDiario[[#This Row],[Población]]/VLOOKUP(ReporteDiario[[#This Row],[CJDR]],albergue[],2,FALSE)</f>
        <v>1.4375</v>
      </c>
    </row>
    <row r="421" spans="1:13" x14ac:dyDescent="0.25">
      <c r="A421" s="16" t="s">
        <v>19</v>
      </c>
      <c r="B421" s="17">
        <v>45333</v>
      </c>
      <c r="C421" s="18">
        <v>100</v>
      </c>
      <c r="D421" s="18">
        <v>82</v>
      </c>
      <c r="E421" s="18">
        <v>18</v>
      </c>
      <c r="F421" s="18">
        <v>0</v>
      </c>
      <c r="G421" s="18">
        <v>0</v>
      </c>
      <c r="H421" s="18">
        <v>65</v>
      </c>
      <c r="I421" s="18">
        <v>35</v>
      </c>
      <c r="J421" s="19">
        <f t="shared" si="12"/>
        <v>0.82</v>
      </c>
      <c r="K421" s="19">
        <f t="shared" si="13"/>
        <v>0.18</v>
      </c>
      <c r="L421" s="24">
        <f>ReporteDiario[[#This Row],[Población]]-(VLOOKUP(ReporteDiario[[#This Row],[CJDR]],albergue[],2,FALSE))</f>
        <v>8</v>
      </c>
      <c r="M421" s="25">
        <f>ReporteDiario[[#This Row],[Población]]/VLOOKUP(ReporteDiario[[#This Row],[CJDR]],albergue[],2,FALSE)</f>
        <v>1.0869565217391304</v>
      </c>
    </row>
    <row r="422" spans="1:13" x14ac:dyDescent="0.25">
      <c r="A422" s="16" t="s">
        <v>10</v>
      </c>
      <c r="B422" s="17">
        <v>45334</v>
      </c>
      <c r="C422" s="18">
        <v>586</v>
      </c>
      <c r="D422" s="18">
        <v>508</v>
      </c>
      <c r="E422" s="18">
        <v>78</v>
      </c>
      <c r="F422" s="18">
        <v>0</v>
      </c>
      <c r="G422" s="18">
        <v>1</v>
      </c>
      <c r="H422" s="18">
        <v>337</v>
      </c>
      <c r="I422" s="18">
        <v>249</v>
      </c>
      <c r="J422" s="19">
        <f t="shared" si="12"/>
        <v>0.86689419795221845</v>
      </c>
      <c r="K422" s="19">
        <f t="shared" si="13"/>
        <v>0.13310580204778158</v>
      </c>
      <c r="L422" s="24">
        <f>ReporteDiario[[#This Row],[Población]]-(VLOOKUP(ReporteDiario[[#This Row],[CJDR]],albergue[],2,FALSE))</f>
        <v>26</v>
      </c>
      <c r="M422" s="25">
        <f>ReporteDiario[[#This Row],[Población]]/VLOOKUP(ReporteDiario[[#This Row],[CJDR]],albergue[],2,FALSE)</f>
        <v>1.0464285714285715</v>
      </c>
    </row>
    <row r="423" spans="1:13" x14ac:dyDescent="0.25">
      <c r="A423" s="16" t="s">
        <v>11</v>
      </c>
      <c r="B423" s="17">
        <v>45334</v>
      </c>
      <c r="C423" s="18">
        <v>107</v>
      </c>
      <c r="D423" s="18">
        <v>107</v>
      </c>
      <c r="E423" s="18">
        <v>0</v>
      </c>
      <c r="F423" s="18">
        <v>0</v>
      </c>
      <c r="G423" s="18">
        <v>0</v>
      </c>
      <c r="H423" s="18">
        <v>107</v>
      </c>
      <c r="I423" s="18">
        <v>0</v>
      </c>
      <c r="J423" s="19">
        <f t="shared" si="12"/>
        <v>1</v>
      </c>
      <c r="K423" s="19">
        <f t="shared" si="13"/>
        <v>0</v>
      </c>
      <c r="L423" s="26">
        <f>ReporteDiario[[#This Row],[Población]]-(VLOOKUP(ReporteDiario[[#This Row],[CJDR]],albergue[],2,FALSE))</f>
        <v>-85</v>
      </c>
      <c r="M423" s="27">
        <f>ReporteDiario[[#This Row],[Población]]/VLOOKUP(ReporteDiario[[#This Row],[CJDR]],albergue[],2,FALSE)</f>
        <v>0.55729166666666663</v>
      </c>
    </row>
    <row r="424" spans="1:13" x14ac:dyDescent="0.25">
      <c r="A424" s="16" t="s">
        <v>12</v>
      </c>
      <c r="B424" s="17">
        <v>45334</v>
      </c>
      <c r="C424" s="18">
        <v>78</v>
      </c>
      <c r="D424" s="18">
        <v>62</v>
      </c>
      <c r="E424" s="18">
        <v>16</v>
      </c>
      <c r="F424" s="18">
        <v>1</v>
      </c>
      <c r="G424" s="18">
        <v>2</v>
      </c>
      <c r="H424" s="18">
        <v>40</v>
      </c>
      <c r="I424" s="18">
        <v>38</v>
      </c>
      <c r="J424" s="19">
        <f t="shared" si="12"/>
        <v>0.79487179487179482</v>
      </c>
      <c r="K424" s="19">
        <f t="shared" si="13"/>
        <v>0.20512820512820512</v>
      </c>
      <c r="L424" s="26">
        <f>ReporteDiario[[#This Row],[Población]]-(VLOOKUP(ReporteDiario[[#This Row],[CJDR]],albergue[],2,FALSE))</f>
        <v>-10</v>
      </c>
      <c r="M424" s="27">
        <f>ReporteDiario[[#This Row],[Población]]/VLOOKUP(ReporteDiario[[#This Row],[CJDR]],albergue[],2,FALSE)</f>
        <v>0.88636363636363635</v>
      </c>
    </row>
    <row r="425" spans="1:13" x14ac:dyDescent="0.25">
      <c r="A425" s="16" t="s">
        <v>13</v>
      </c>
      <c r="B425" s="17">
        <v>45334</v>
      </c>
      <c r="C425" s="18">
        <v>122</v>
      </c>
      <c r="D425" s="18">
        <v>104</v>
      </c>
      <c r="E425" s="18">
        <v>18</v>
      </c>
      <c r="F425" s="18">
        <v>0</v>
      </c>
      <c r="G425" s="18">
        <v>0</v>
      </c>
      <c r="H425" s="18">
        <v>69</v>
      </c>
      <c r="I425" s="18">
        <v>53</v>
      </c>
      <c r="J425" s="19">
        <f t="shared" si="12"/>
        <v>0.85245901639344257</v>
      </c>
      <c r="K425" s="19">
        <f t="shared" si="13"/>
        <v>0.14754098360655737</v>
      </c>
      <c r="L425" s="24">
        <f>ReporteDiario[[#This Row],[Población]]-(VLOOKUP(ReporteDiario[[#This Row],[CJDR]],albergue[],2,FALSE))</f>
        <v>-63</v>
      </c>
      <c r="M425" s="25">
        <f>ReporteDiario[[#This Row],[Población]]/VLOOKUP(ReporteDiario[[#This Row],[CJDR]],albergue[],2,FALSE)</f>
        <v>0.6594594594594595</v>
      </c>
    </row>
    <row r="426" spans="1:13" x14ac:dyDescent="0.25">
      <c r="A426" s="16" t="s">
        <v>14</v>
      </c>
      <c r="B426" s="17">
        <v>45334</v>
      </c>
      <c r="C426" s="18">
        <v>152</v>
      </c>
      <c r="D426" s="18">
        <v>137</v>
      </c>
      <c r="E426" s="18">
        <v>15</v>
      </c>
      <c r="F426" s="18">
        <v>1</v>
      </c>
      <c r="G426" s="18">
        <v>0</v>
      </c>
      <c r="H426" s="18">
        <v>94</v>
      </c>
      <c r="I426" s="18">
        <v>58</v>
      </c>
      <c r="J426" s="19">
        <f t="shared" si="12"/>
        <v>0.90131578947368418</v>
      </c>
      <c r="K426" s="19">
        <f t="shared" si="13"/>
        <v>9.8684210526315791E-2</v>
      </c>
      <c r="L426" s="24">
        <f>ReporteDiario[[#This Row],[Población]]-(VLOOKUP(ReporteDiario[[#This Row],[CJDR]],albergue[],2,FALSE))</f>
        <v>26</v>
      </c>
      <c r="M426" s="25">
        <f>ReporteDiario[[#This Row],[Población]]/VLOOKUP(ReporteDiario[[#This Row],[CJDR]],albergue[],2,FALSE)</f>
        <v>1.2063492063492063</v>
      </c>
    </row>
    <row r="427" spans="1:13" x14ac:dyDescent="0.25">
      <c r="A427" s="16" t="s">
        <v>15</v>
      </c>
      <c r="B427" s="17">
        <v>45334</v>
      </c>
      <c r="C427" s="18">
        <v>149</v>
      </c>
      <c r="D427" s="18">
        <v>84</v>
      </c>
      <c r="E427" s="18">
        <v>65</v>
      </c>
      <c r="F427" s="18">
        <v>0</v>
      </c>
      <c r="G427" s="18">
        <v>0</v>
      </c>
      <c r="H427" s="18">
        <v>65</v>
      </c>
      <c r="I427" s="18">
        <v>84</v>
      </c>
      <c r="J427" s="19">
        <f t="shared" si="12"/>
        <v>0.56375838926174493</v>
      </c>
      <c r="K427" s="19">
        <f t="shared" si="13"/>
        <v>0.43624161073825501</v>
      </c>
      <c r="L427" s="24">
        <f>ReporteDiario[[#This Row],[Población]]-(VLOOKUP(ReporteDiario[[#This Row],[CJDR]],albergue[],2,FALSE))</f>
        <v>43</v>
      </c>
      <c r="M427" s="25">
        <f>ReporteDiario[[#This Row],[Población]]/VLOOKUP(ReporteDiario[[#This Row],[CJDR]],albergue[],2,FALSE)</f>
        <v>1.4056603773584906</v>
      </c>
    </row>
    <row r="428" spans="1:13" x14ac:dyDescent="0.25">
      <c r="A428" s="16" t="s">
        <v>16</v>
      </c>
      <c r="B428" s="17">
        <v>45334</v>
      </c>
      <c r="C428" s="18">
        <v>175</v>
      </c>
      <c r="D428" s="18">
        <v>147</v>
      </c>
      <c r="E428" s="18">
        <v>28</v>
      </c>
      <c r="F428" s="18">
        <v>1</v>
      </c>
      <c r="G428" s="18">
        <v>1</v>
      </c>
      <c r="H428" s="18">
        <v>28</v>
      </c>
      <c r="I428" s="18">
        <v>147</v>
      </c>
      <c r="J428" s="19">
        <f t="shared" si="12"/>
        <v>0.84</v>
      </c>
      <c r="K428" s="19">
        <f t="shared" si="13"/>
        <v>0.16</v>
      </c>
      <c r="L428" s="24">
        <f>ReporteDiario[[#This Row],[Población]]-(VLOOKUP(ReporteDiario[[#This Row],[CJDR]],albergue[],2,FALSE))</f>
        <v>65</v>
      </c>
      <c r="M428" s="25">
        <f>ReporteDiario[[#This Row],[Población]]/VLOOKUP(ReporteDiario[[#This Row],[CJDR]],albergue[],2,FALSE)</f>
        <v>1.5909090909090908</v>
      </c>
    </row>
    <row r="429" spans="1:13" x14ac:dyDescent="0.25">
      <c r="A429" s="16" t="s">
        <v>17</v>
      </c>
      <c r="B429" s="17">
        <v>45334</v>
      </c>
      <c r="C429" s="18">
        <v>188</v>
      </c>
      <c r="D429" s="18">
        <v>158</v>
      </c>
      <c r="E429" s="18">
        <v>30</v>
      </c>
      <c r="F429" s="18">
        <v>0</v>
      </c>
      <c r="G429" s="18">
        <v>0</v>
      </c>
      <c r="H429" s="18">
        <v>108</v>
      </c>
      <c r="I429" s="18">
        <v>80</v>
      </c>
      <c r="J429" s="19">
        <f t="shared" si="12"/>
        <v>0.84042553191489366</v>
      </c>
      <c r="K429" s="19">
        <f t="shared" si="13"/>
        <v>0.15957446808510639</v>
      </c>
      <c r="L429" s="24">
        <f>ReporteDiario[[#This Row],[Población]]-(VLOOKUP(ReporteDiario[[#This Row],[CJDR]],albergue[],2,FALSE))</f>
        <v>78</v>
      </c>
      <c r="M429" s="25">
        <f>ReporteDiario[[#This Row],[Población]]/VLOOKUP(ReporteDiario[[#This Row],[CJDR]],albergue[],2,FALSE)</f>
        <v>1.709090909090909</v>
      </c>
    </row>
    <row r="430" spans="1:13" x14ac:dyDescent="0.25">
      <c r="A430" s="16" t="s">
        <v>18</v>
      </c>
      <c r="B430" s="17">
        <v>45334</v>
      </c>
      <c r="C430" s="18">
        <v>141</v>
      </c>
      <c r="D430" s="18">
        <v>125</v>
      </c>
      <c r="E430" s="18">
        <v>16</v>
      </c>
      <c r="F430" s="18">
        <v>0</v>
      </c>
      <c r="G430" s="18">
        <v>0</v>
      </c>
      <c r="H430" s="18">
        <v>68</v>
      </c>
      <c r="I430" s="18">
        <v>73</v>
      </c>
      <c r="J430" s="19">
        <f t="shared" si="12"/>
        <v>0.88652482269503541</v>
      </c>
      <c r="K430" s="19">
        <f t="shared" si="13"/>
        <v>0.11347517730496454</v>
      </c>
      <c r="L430" s="24">
        <f>ReporteDiario[[#This Row],[Población]]-(VLOOKUP(ReporteDiario[[#This Row],[CJDR]],albergue[],2,FALSE))</f>
        <v>45</v>
      </c>
      <c r="M430" s="25">
        <f>ReporteDiario[[#This Row],[Población]]/VLOOKUP(ReporteDiario[[#This Row],[CJDR]],albergue[],2,FALSE)</f>
        <v>1.46875</v>
      </c>
    </row>
    <row r="431" spans="1:13" x14ac:dyDescent="0.25">
      <c r="A431" s="16" t="s">
        <v>19</v>
      </c>
      <c r="B431" s="17">
        <v>45334</v>
      </c>
      <c r="C431" s="18">
        <v>100</v>
      </c>
      <c r="D431" s="18">
        <v>82</v>
      </c>
      <c r="E431" s="18">
        <v>18</v>
      </c>
      <c r="F431" s="18">
        <v>0</v>
      </c>
      <c r="G431" s="18">
        <v>0</v>
      </c>
      <c r="H431" s="18">
        <v>65</v>
      </c>
      <c r="I431" s="18">
        <v>35</v>
      </c>
      <c r="J431" s="19">
        <f t="shared" si="12"/>
        <v>0.82</v>
      </c>
      <c r="K431" s="19">
        <f t="shared" si="13"/>
        <v>0.18</v>
      </c>
      <c r="L431" s="24">
        <f>ReporteDiario[[#This Row],[Población]]-(VLOOKUP(ReporteDiario[[#This Row],[CJDR]],albergue[],2,FALSE))</f>
        <v>8</v>
      </c>
      <c r="M431" s="25">
        <f>ReporteDiario[[#This Row],[Población]]/VLOOKUP(ReporteDiario[[#This Row],[CJDR]],albergue[],2,FALSE)</f>
        <v>1.0869565217391304</v>
      </c>
    </row>
    <row r="432" spans="1:13" x14ac:dyDescent="0.25">
      <c r="A432" s="16" t="s">
        <v>10</v>
      </c>
      <c r="B432" s="17">
        <v>45335</v>
      </c>
      <c r="C432" s="18">
        <v>584</v>
      </c>
      <c r="D432" s="18">
        <v>504</v>
      </c>
      <c r="E432" s="18">
        <v>80</v>
      </c>
      <c r="F432" s="18">
        <v>4</v>
      </c>
      <c r="G432" s="18">
        <v>2</v>
      </c>
      <c r="H432" s="18">
        <v>333</v>
      </c>
      <c r="I432" s="18">
        <v>251</v>
      </c>
      <c r="J432" s="19">
        <f t="shared" si="12"/>
        <v>0.86301369863013699</v>
      </c>
      <c r="K432" s="19">
        <f t="shared" si="13"/>
        <v>0.13698630136986301</v>
      </c>
      <c r="L432" s="24">
        <f>ReporteDiario[[#This Row],[Población]]-(VLOOKUP(ReporteDiario[[#This Row],[CJDR]],albergue[],2,FALSE))</f>
        <v>24</v>
      </c>
      <c r="M432" s="25">
        <f>ReporteDiario[[#This Row],[Población]]/VLOOKUP(ReporteDiario[[#This Row],[CJDR]],albergue[],2,FALSE)</f>
        <v>1.0428571428571429</v>
      </c>
    </row>
    <row r="433" spans="1:13" x14ac:dyDescent="0.25">
      <c r="A433" s="16" t="s">
        <v>11</v>
      </c>
      <c r="B433" s="17">
        <v>45335</v>
      </c>
      <c r="C433" s="18">
        <v>107</v>
      </c>
      <c r="D433" s="18">
        <v>107</v>
      </c>
      <c r="E433" s="18">
        <v>107</v>
      </c>
      <c r="F433" s="18">
        <v>0</v>
      </c>
      <c r="G433" s="18">
        <v>0</v>
      </c>
      <c r="H433" s="18">
        <v>0</v>
      </c>
      <c r="I433" s="18">
        <v>107</v>
      </c>
      <c r="J433" s="19">
        <f t="shared" si="12"/>
        <v>1</v>
      </c>
      <c r="K433" s="19">
        <f t="shared" si="13"/>
        <v>1</v>
      </c>
      <c r="L433" s="26">
        <f>ReporteDiario[[#This Row],[Población]]-(VLOOKUP(ReporteDiario[[#This Row],[CJDR]],albergue[],2,FALSE))</f>
        <v>-85</v>
      </c>
      <c r="M433" s="27">
        <f>ReporteDiario[[#This Row],[Población]]/VLOOKUP(ReporteDiario[[#This Row],[CJDR]],albergue[],2,FALSE)</f>
        <v>0.55729166666666663</v>
      </c>
    </row>
    <row r="434" spans="1:13" x14ac:dyDescent="0.25">
      <c r="A434" s="16" t="s">
        <v>12</v>
      </c>
      <c r="B434" s="17">
        <v>45335</v>
      </c>
      <c r="C434" s="18">
        <v>78</v>
      </c>
      <c r="D434" s="18">
        <v>62</v>
      </c>
      <c r="E434" s="18">
        <v>16</v>
      </c>
      <c r="F434" s="18">
        <v>0</v>
      </c>
      <c r="G434" s="18">
        <v>0</v>
      </c>
      <c r="H434" s="18">
        <v>40</v>
      </c>
      <c r="I434" s="18">
        <v>38</v>
      </c>
      <c r="J434" s="19">
        <f t="shared" si="12"/>
        <v>0.79487179487179482</v>
      </c>
      <c r="K434" s="19">
        <f t="shared" si="13"/>
        <v>0.20512820512820512</v>
      </c>
      <c r="L434" s="26">
        <f>ReporteDiario[[#This Row],[Población]]-(VLOOKUP(ReporteDiario[[#This Row],[CJDR]],albergue[],2,FALSE))</f>
        <v>-10</v>
      </c>
      <c r="M434" s="27">
        <f>ReporteDiario[[#This Row],[Población]]/VLOOKUP(ReporteDiario[[#This Row],[CJDR]],albergue[],2,FALSE)</f>
        <v>0.88636363636363635</v>
      </c>
    </row>
    <row r="435" spans="1:13" x14ac:dyDescent="0.25">
      <c r="A435" s="16" t="s">
        <v>13</v>
      </c>
      <c r="B435" s="17">
        <v>45335</v>
      </c>
      <c r="C435" s="18">
        <v>122</v>
      </c>
      <c r="D435" s="18">
        <v>104</v>
      </c>
      <c r="E435" s="18">
        <v>18</v>
      </c>
      <c r="F435" s="18">
        <v>0</v>
      </c>
      <c r="G435" s="18">
        <v>0</v>
      </c>
      <c r="H435" s="18">
        <v>69</v>
      </c>
      <c r="I435" s="18">
        <v>53</v>
      </c>
      <c r="J435" s="19">
        <f t="shared" si="12"/>
        <v>0.85245901639344257</v>
      </c>
      <c r="K435" s="19">
        <f t="shared" si="13"/>
        <v>0.14754098360655737</v>
      </c>
      <c r="L435" s="24">
        <f>ReporteDiario[[#This Row],[Población]]-(VLOOKUP(ReporteDiario[[#This Row],[CJDR]],albergue[],2,FALSE))</f>
        <v>-63</v>
      </c>
      <c r="M435" s="25">
        <f>ReporteDiario[[#This Row],[Población]]/VLOOKUP(ReporteDiario[[#This Row],[CJDR]],albergue[],2,FALSE)</f>
        <v>0.6594594594594595</v>
      </c>
    </row>
    <row r="436" spans="1:13" x14ac:dyDescent="0.25">
      <c r="A436" s="16" t="s">
        <v>14</v>
      </c>
      <c r="B436" s="17">
        <v>45335</v>
      </c>
      <c r="C436" s="18">
        <v>152</v>
      </c>
      <c r="D436" s="18">
        <v>137</v>
      </c>
      <c r="E436" s="18">
        <v>15</v>
      </c>
      <c r="F436" s="18">
        <v>0</v>
      </c>
      <c r="G436" s="18">
        <v>0</v>
      </c>
      <c r="H436" s="18">
        <v>94</v>
      </c>
      <c r="I436" s="18">
        <v>58</v>
      </c>
      <c r="J436" s="19">
        <f t="shared" si="12"/>
        <v>0.90131578947368418</v>
      </c>
      <c r="K436" s="19">
        <f t="shared" si="13"/>
        <v>9.8684210526315791E-2</v>
      </c>
      <c r="L436" s="24">
        <f>ReporteDiario[[#This Row],[Población]]-(VLOOKUP(ReporteDiario[[#This Row],[CJDR]],albergue[],2,FALSE))</f>
        <v>26</v>
      </c>
      <c r="M436" s="25">
        <f>ReporteDiario[[#This Row],[Población]]/VLOOKUP(ReporteDiario[[#This Row],[CJDR]],albergue[],2,FALSE)</f>
        <v>1.2063492063492063</v>
      </c>
    </row>
    <row r="437" spans="1:13" x14ac:dyDescent="0.25">
      <c r="A437" s="16" t="s">
        <v>15</v>
      </c>
      <c r="B437" s="17">
        <v>45335</v>
      </c>
      <c r="C437" s="18">
        <v>149</v>
      </c>
      <c r="D437" s="18">
        <v>84</v>
      </c>
      <c r="E437" s="18">
        <v>65</v>
      </c>
      <c r="F437" s="18">
        <v>0</v>
      </c>
      <c r="G437" s="18">
        <v>0</v>
      </c>
      <c r="H437" s="18">
        <v>65</v>
      </c>
      <c r="I437" s="18">
        <v>84</v>
      </c>
      <c r="J437" s="19">
        <f t="shared" si="12"/>
        <v>0.56375838926174493</v>
      </c>
      <c r="K437" s="19">
        <f t="shared" si="13"/>
        <v>0.43624161073825501</v>
      </c>
      <c r="L437" s="24">
        <f>ReporteDiario[[#This Row],[Población]]-(VLOOKUP(ReporteDiario[[#This Row],[CJDR]],albergue[],2,FALSE))</f>
        <v>43</v>
      </c>
      <c r="M437" s="25">
        <f>ReporteDiario[[#This Row],[Población]]/VLOOKUP(ReporteDiario[[#This Row],[CJDR]],albergue[],2,FALSE)</f>
        <v>1.4056603773584906</v>
      </c>
    </row>
    <row r="438" spans="1:13" x14ac:dyDescent="0.25">
      <c r="A438" s="16" t="s">
        <v>16</v>
      </c>
      <c r="B438" s="17">
        <v>45335</v>
      </c>
      <c r="C438" s="18">
        <v>175</v>
      </c>
      <c r="D438" s="18">
        <v>147</v>
      </c>
      <c r="E438" s="18">
        <v>28</v>
      </c>
      <c r="F438" s="18">
        <v>0</v>
      </c>
      <c r="G438" s="18">
        <v>0</v>
      </c>
      <c r="H438" s="18">
        <v>28</v>
      </c>
      <c r="I438" s="18">
        <v>147</v>
      </c>
      <c r="J438" s="19">
        <f t="shared" si="12"/>
        <v>0.84</v>
      </c>
      <c r="K438" s="19">
        <f t="shared" si="13"/>
        <v>0.16</v>
      </c>
      <c r="L438" s="24">
        <f>ReporteDiario[[#This Row],[Población]]-(VLOOKUP(ReporteDiario[[#This Row],[CJDR]],albergue[],2,FALSE))</f>
        <v>65</v>
      </c>
      <c r="M438" s="25">
        <f>ReporteDiario[[#This Row],[Población]]/VLOOKUP(ReporteDiario[[#This Row],[CJDR]],albergue[],2,FALSE)</f>
        <v>1.5909090909090908</v>
      </c>
    </row>
    <row r="439" spans="1:13" x14ac:dyDescent="0.25">
      <c r="A439" s="16" t="s">
        <v>17</v>
      </c>
      <c r="B439" s="17">
        <v>45335</v>
      </c>
      <c r="C439" s="18">
        <v>187</v>
      </c>
      <c r="D439" s="18">
        <v>156</v>
      </c>
      <c r="E439" s="18">
        <v>31</v>
      </c>
      <c r="F439" s="18">
        <v>1</v>
      </c>
      <c r="G439" s="18">
        <v>0</v>
      </c>
      <c r="H439" s="18">
        <v>107</v>
      </c>
      <c r="I439" s="18">
        <v>80</v>
      </c>
      <c r="J439" s="19">
        <f t="shared" si="12"/>
        <v>0.83422459893048129</v>
      </c>
      <c r="K439" s="19">
        <f t="shared" si="13"/>
        <v>0.16577540106951871</v>
      </c>
      <c r="L439" s="24">
        <f>ReporteDiario[[#This Row],[Población]]-(VLOOKUP(ReporteDiario[[#This Row],[CJDR]],albergue[],2,FALSE))</f>
        <v>77</v>
      </c>
      <c r="M439" s="25">
        <f>ReporteDiario[[#This Row],[Población]]/VLOOKUP(ReporteDiario[[#This Row],[CJDR]],albergue[],2,FALSE)</f>
        <v>1.7</v>
      </c>
    </row>
    <row r="440" spans="1:13" x14ac:dyDescent="0.25">
      <c r="A440" s="16" t="s">
        <v>18</v>
      </c>
      <c r="B440" s="17">
        <v>45335</v>
      </c>
      <c r="C440" s="18">
        <v>141</v>
      </c>
      <c r="D440" s="18">
        <v>125</v>
      </c>
      <c r="E440" s="18">
        <v>16</v>
      </c>
      <c r="F440" s="18">
        <v>0</v>
      </c>
      <c r="G440" s="18">
        <v>0</v>
      </c>
      <c r="H440" s="18">
        <v>68</v>
      </c>
      <c r="I440" s="18">
        <v>73</v>
      </c>
      <c r="J440" s="19">
        <f t="shared" si="12"/>
        <v>0.88652482269503541</v>
      </c>
      <c r="K440" s="19">
        <f t="shared" si="13"/>
        <v>0.11347517730496454</v>
      </c>
      <c r="L440" s="24">
        <f>ReporteDiario[[#This Row],[Población]]-(VLOOKUP(ReporteDiario[[#This Row],[CJDR]],albergue[],2,FALSE))</f>
        <v>45</v>
      </c>
      <c r="M440" s="25">
        <f>ReporteDiario[[#This Row],[Población]]/VLOOKUP(ReporteDiario[[#This Row],[CJDR]],albergue[],2,FALSE)</f>
        <v>1.46875</v>
      </c>
    </row>
    <row r="441" spans="1:13" x14ac:dyDescent="0.25">
      <c r="A441" s="16" t="s">
        <v>19</v>
      </c>
      <c r="B441" s="17">
        <v>45335</v>
      </c>
      <c r="C441" s="18">
        <v>100</v>
      </c>
      <c r="D441" s="18">
        <v>82</v>
      </c>
      <c r="E441" s="18">
        <v>18</v>
      </c>
      <c r="F441" s="18">
        <v>0</v>
      </c>
      <c r="G441" s="18">
        <v>0</v>
      </c>
      <c r="H441" s="18">
        <v>65</v>
      </c>
      <c r="I441" s="18">
        <v>35</v>
      </c>
      <c r="J441" s="19">
        <f t="shared" si="12"/>
        <v>0.82</v>
      </c>
      <c r="K441" s="19">
        <f t="shared" si="13"/>
        <v>0.18</v>
      </c>
      <c r="L441" s="24">
        <f>ReporteDiario[[#This Row],[Población]]-(VLOOKUP(ReporteDiario[[#This Row],[CJDR]],albergue[],2,FALSE))</f>
        <v>8</v>
      </c>
      <c r="M441" s="25">
        <f>ReporteDiario[[#This Row],[Población]]/VLOOKUP(ReporteDiario[[#This Row],[CJDR]],albergue[],2,FALSE)</f>
        <v>1.0869565217391304</v>
      </c>
    </row>
    <row r="442" spans="1:13" x14ac:dyDescent="0.25">
      <c r="A442" s="16" t="s">
        <v>10</v>
      </c>
      <c r="B442" s="17">
        <v>45336</v>
      </c>
      <c r="C442" s="18">
        <v>586</v>
      </c>
      <c r="D442" s="18">
        <v>502</v>
      </c>
      <c r="E442" s="18">
        <v>84</v>
      </c>
      <c r="F442" s="18">
        <v>1</v>
      </c>
      <c r="G442" s="18">
        <v>3</v>
      </c>
      <c r="H442" s="18">
        <v>333</v>
      </c>
      <c r="I442" s="18">
        <v>253</v>
      </c>
      <c r="J442" s="19">
        <f t="shared" si="12"/>
        <v>0.85665529010238906</v>
      </c>
      <c r="K442" s="19">
        <f t="shared" si="13"/>
        <v>0.14334470989761092</v>
      </c>
      <c r="L442" s="24">
        <f>ReporteDiario[[#This Row],[Población]]-(VLOOKUP(ReporteDiario[[#This Row],[CJDR]],albergue[],2,FALSE))</f>
        <v>26</v>
      </c>
      <c r="M442" s="25">
        <f>ReporteDiario[[#This Row],[Población]]/VLOOKUP(ReporteDiario[[#This Row],[CJDR]],albergue[],2,FALSE)</f>
        <v>1.0464285714285715</v>
      </c>
    </row>
    <row r="443" spans="1:13" x14ac:dyDescent="0.25">
      <c r="A443" s="16" t="s">
        <v>11</v>
      </c>
      <c r="B443" s="17">
        <v>45336</v>
      </c>
      <c r="C443" s="18">
        <v>109</v>
      </c>
      <c r="D443" s="18">
        <v>109</v>
      </c>
      <c r="E443" s="18">
        <v>0</v>
      </c>
      <c r="F443" s="18">
        <v>1</v>
      </c>
      <c r="G443" s="18">
        <v>3</v>
      </c>
      <c r="H443" s="18">
        <v>109</v>
      </c>
      <c r="I443" s="18">
        <v>0</v>
      </c>
      <c r="J443" s="19">
        <f t="shared" si="12"/>
        <v>1</v>
      </c>
      <c r="K443" s="19">
        <f t="shared" si="13"/>
        <v>0</v>
      </c>
      <c r="L443" s="26">
        <f>ReporteDiario[[#This Row],[Población]]-(VLOOKUP(ReporteDiario[[#This Row],[CJDR]],albergue[],2,FALSE))</f>
        <v>-83</v>
      </c>
      <c r="M443" s="27">
        <f>ReporteDiario[[#This Row],[Población]]/VLOOKUP(ReporteDiario[[#This Row],[CJDR]],albergue[],2,FALSE)</f>
        <v>0.56770833333333337</v>
      </c>
    </row>
    <row r="444" spans="1:13" x14ac:dyDescent="0.25">
      <c r="A444" s="16" t="s">
        <v>12</v>
      </c>
      <c r="B444" s="17">
        <v>45336</v>
      </c>
      <c r="C444" s="18">
        <v>79</v>
      </c>
      <c r="D444" s="18">
        <v>62</v>
      </c>
      <c r="E444" s="18">
        <v>17</v>
      </c>
      <c r="F444" s="18">
        <v>0</v>
      </c>
      <c r="G444" s="18">
        <v>1</v>
      </c>
      <c r="H444" s="18">
        <v>40</v>
      </c>
      <c r="I444" s="18">
        <v>39</v>
      </c>
      <c r="J444" s="19">
        <f t="shared" si="12"/>
        <v>0.78481012658227844</v>
      </c>
      <c r="K444" s="19">
        <f t="shared" si="13"/>
        <v>0.21518987341772153</v>
      </c>
      <c r="L444" s="26">
        <f>ReporteDiario[[#This Row],[Población]]-(VLOOKUP(ReporteDiario[[#This Row],[CJDR]],albergue[],2,FALSE))</f>
        <v>-9</v>
      </c>
      <c r="M444" s="27">
        <f>ReporteDiario[[#This Row],[Población]]/VLOOKUP(ReporteDiario[[#This Row],[CJDR]],albergue[],2,FALSE)</f>
        <v>0.89772727272727271</v>
      </c>
    </row>
    <row r="445" spans="1:13" x14ac:dyDescent="0.25">
      <c r="A445" s="16" t="s">
        <v>13</v>
      </c>
      <c r="B445" s="17">
        <v>45336</v>
      </c>
      <c r="C445" s="18">
        <v>122</v>
      </c>
      <c r="D445" s="18">
        <v>104</v>
      </c>
      <c r="E445" s="18">
        <v>18</v>
      </c>
      <c r="F445" s="18">
        <v>0</v>
      </c>
      <c r="G445" s="18">
        <v>0</v>
      </c>
      <c r="H445" s="18">
        <v>68</v>
      </c>
      <c r="I445" s="18">
        <v>54</v>
      </c>
      <c r="J445" s="19">
        <f t="shared" si="12"/>
        <v>0.85245901639344257</v>
      </c>
      <c r="K445" s="19">
        <f t="shared" si="13"/>
        <v>0.14754098360655737</v>
      </c>
      <c r="L445" s="24">
        <f>ReporteDiario[[#This Row],[Población]]-(VLOOKUP(ReporteDiario[[#This Row],[CJDR]],albergue[],2,FALSE))</f>
        <v>-63</v>
      </c>
      <c r="M445" s="25">
        <f>ReporteDiario[[#This Row],[Población]]/VLOOKUP(ReporteDiario[[#This Row],[CJDR]],albergue[],2,FALSE)</f>
        <v>0.6594594594594595</v>
      </c>
    </row>
    <row r="446" spans="1:13" x14ac:dyDescent="0.25">
      <c r="A446" s="16" t="s">
        <v>14</v>
      </c>
      <c r="B446" s="17">
        <v>45336</v>
      </c>
      <c r="C446" s="18">
        <v>152</v>
      </c>
      <c r="D446" s="18">
        <v>137</v>
      </c>
      <c r="E446" s="18">
        <v>15</v>
      </c>
      <c r="F446" s="18">
        <v>0</v>
      </c>
      <c r="G446" s="18">
        <v>0</v>
      </c>
      <c r="H446" s="18">
        <v>94</v>
      </c>
      <c r="I446" s="18">
        <v>58</v>
      </c>
      <c r="J446" s="19">
        <f t="shared" si="12"/>
        <v>0.90131578947368418</v>
      </c>
      <c r="K446" s="19">
        <f t="shared" si="13"/>
        <v>9.8684210526315791E-2</v>
      </c>
      <c r="L446" s="24">
        <f>ReporteDiario[[#This Row],[Población]]-(VLOOKUP(ReporteDiario[[#This Row],[CJDR]],albergue[],2,FALSE))</f>
        <v>26</v>
      </c>
      <c r="M446" s="25">
        <f>ReporteDiario[[#This Row],[Población]]/VLOOKUP(ReporteDiario[[#This Row],[CJDR]],albergue[],2,FALSE)</f>
        <v>1.2063492063492063</v>
      </c>
    </row>
    <row r="447" spans="1:13" x14ac:dyDescent="0.25">
      <c r="A447" s="16" t="s">
        <v>15</v>
      </c>
      <c r="B447" s="17">
        <v>45336</v>
      </c>
      <c r="C447" s="18">
        <v>149</v>
      </c>
      <c r="D447" s="18">
        <v>84</v>
      </c>
      <c r="E447" s="18">
        <v>65</v>
      </c>
      <c r="F447" s="18">
        <v>0</v>
      </c>
      <c r="G447" s="18">
        <v>0</v>
      </c>
      <c r="H447" s="18">
        <v>66</v>
      </c>
      <c r="I447" s="18">
        <v>84</v>
      </c>
      <c r="J447" s="19">
        <f t="shared" si="12"/>
        <v>0.56375838926174493</v>
      </c>
      <c r="K447" s="19">
        <f t="shared" si="13"/>
        <v>0.43624161073825501</v>
      </c>
      <c r="L447" s="24">
        <f>ReporteDiario[[#This Row],[Población]]-(VLOOKUP(ReporteDiario[[#This Row],[CJDR]],albergue[],2,FALSE))</f>
        <v>43</v>
      </c>
      <c r="M447" s="25">
        <f>ReporteDiario[[#This Row],[Población]]/VLOOKUP(ReporteDiario[[#This Row],[CJDR]],albergue[],2,FALSE)</f>
        <v>1.4056603773584906</v>
      </c>
    </row>
    <row r="448" spans="1:13" x14ac:dyDescent="0.25">
      <c r="A448" s="16" t="s">
        <v>16</v>
      </c>
      <c r="B448" s="17">
        <v>45336</v>
      </c>
      <c r="C448" s="18">
        <v>175</v>
      </c>
      <c r="D448" s="18">
        <v>147</v>
      </c>
      <c r="E448" s="18">
        <v>28</v>
      </c>
      <c r="F448" s="18">
        <v>0</v>
      </c>
      <c r="G448" s="18">
        <v>0</v>
      </c>
      <c r="H448" s="18">
        <v>28</v>
      </c>
      <c r="I448" s="18">
        <v>147</v>
      </c>
      <c r="J448" s="19">
        <f t="shared" si="12"/>
        <v>0.84</v>
      </c>
      <c r="K448" s="19">
        <f t="shared" si="13"/>
        <v>0.16</v>
      </c>
      <c r="L448" s="24">
        <f>ReporteDiario[[#This Row],[Población]]-(VLOOKUP(ReporteDiario[[#This Row],[CJDR]],albergue[],2,FALSE))</f>
        <v>65</v>
      </c>
      <c r="M448" s="25">
        <f>ReporteDiario[[#This Row],[Población]]/VLOOKUP(ReporteDiario[[#This Row],[CJDR]],albergue[],2,FALSE)</f>
        <v>1.5909090909090908</v>
      </c>
    </row>
    <row r="449" spans="1:13" x14ac:dyDescent="0.25">
      <c r="A449" s="16" t="s">
        <v>17</v>
      </c>
      <c r="B449" s="17">
        <v>45336</v>
      </c>
      <c r="C449" s="18">
        <v>188</v>
      </c>
      <c r="D449" s="18">
        <v>158</v>
      </c>
      <c r="E449" s="18">
        <v>30</v>
      </c>
      <c r="F449" s="18">
        <v>0</v>
      </c>
      <c r="G449" s="18">
        <v>0</v>
      </c>
      <c r="H449" s="18">
        <v>108</v>
      </c>
      <c r="I449" s="18">
        <v>80</v>
      </c>
      <c r="J449" s="19">
        <f t="shared" si="12"/>
        <v>0.84042553191489366</v>
      </c>
      <c r="K449" s="19">
        <f t="shared" si="13"/>
        <v>0.15957446808510639</v>
      </c>
      <c r="L449" s="24">
        <f>ReporteDiario[[#This Row],[Población]]-(VLOOKUP(ReporteDiario[[#This Row],[CJDR]],albergue[],2,FALSE))</f>
        <v>78</v>
      </c>
      <c r="M449" s="25">
        <f>ReporteDiario[[#This Row],[Población]]/VLOOKUP(ReporteDiario[[#This Row],[CJDR]],albergue[],2,FALSE)</f>
        <v>1.709090909090909</v>
      </c>
    </row>
    <row r="450" spans="1:13" x14ac:dyDescent="0.25">
      <c r="A450" s="16" t="s">
        <v>18</v>
      </c>
      <c r="B450" s="17">
        <v>45336</v>
      </c>
      <c r="C450" s="18">
        <v>141</v>
      </c>
      <c r="D450" s="18">
        <v>125</v>
      </c>
      <c r="E450" s="18">
        <v>16</v>
      </c>
      <c r="F450" s="18">
        <v>0</v>
      </c>
      <c r="G450" s="18">
        <v>0</v>
      </c>
      <c r="H450" s="18">
        <v>68</v>
      </c>
      <c r="I450" s="18">
        <v>73</v>
      </c>
      <c r="J450" s="19">
        <f t="shared" si="12"/>
        <v>0.88652482269503541</v>
      </c>
      <c r="K450" s="19">
        <f t="shared" si="13"/>
        <v>0.11347517730496454</v>
      </c>
      <c r="L450" s="24">
        <f>ReporteDiario[[#This Row],[Población]]-(VLOOKUP(ReporteDiario[[#This Row],[CJDR]],albergue[],2,FALSE))</f>
        <v>45</v>
      </c>
      <c r="M450" s="25">
        <f>ReporteDiario[[#This Row],[Población]]/VLOOKUP(ReporteDiario[[#This Row],[CJDR]],albergue[],2,FALSE)</f>
        <v>1.46875</v>
      </c>
    </row>
    <row r="451" spans="1:13" x14ac:dyDescent="0.25">
      <c r="A451" s="16" t="s">
        <v>19</v>
      </c>
      <c r="B451" s="17">
        <v>45336</v>
      </c>
      <c r="C451" s="18">
        <v>100</v>
      </c>
      <c r="D451" s="18">
        <v>82</v>
      </c>
      <c r="E451" s="18">
        <v>18</v>
      </c>
      <c r="F451" s="18">
        <v>0</v>
      </c>
      <c r="G451" s="18">
        <v>0</v>
      </c>
      <c r="H451" s="18">
        <v>65</v>
      </c>
      <c r="I451" s="18">
        <v>35</v>
      </c>
      <c r="J451" s="19">
        <f t="shared" ref="J451:J514" si="14">D451/C451</f>
        <v>0.82</v>
      </c>
      <c r="K451" s="19">
        <f t="shared" ref="K451:K514" si="15">E451/C451</f>
        <v>0.18</v>
      </c>
      <c r="L451" s="24">
        <f>ReporteDiario[[#This Row],[Población]]-(VLOOKUP(ReporteDiario[[#This Row],[CJDR]],albergue[],2,FALSE))</f>
        <v>8</v>
      </c>
      <c r="M451" s="25">
        <f>ReporteDiario[[#This Row],[Población]]/VLOOKUP(ReporteDiario[[#This Row],[CJDR]],albergue[],2,FALSE)</f>
        <v>1.0869565217391304</v>
      </c>
    </row>
    <row r="452" spans="1:13" x14ac:dyDescent="0.25">
      <c r="A452" s="16" t="s">
        <v>10</v>
      </c>
      <c r="B452" s="17">
        <v>45337</v>
      </c>
      <c r="C452" s="18">
        <v>587</v>
      </c>
      <c r="D452" s="18">
        <v>502</v>
      </c>
      <c r="E452" s="18">
        <v>85</v>
      </c>
      <c r="F452" s="18">
        <v>1</v>
      </c>
      <c r="G452" s="18">
        <v>2</v>
      </c>
      <c r="H452" s="18">
        <v>335</v>
      </c>
      <c r="I452" s="18">
        <v>252</v>
      </c>
      <c r="J452" s="19">
        <f t="shared" si="14"/>
        <v>0.85519591141396933</v>
      </c>
      <c r="K452" s="19">
        <f t="shared" si="15"/>
        <v>0.14480408858603067</v>
      </c>
      <c r="L452" s="24">
        <f>ReporteDiario[[#This Row],[Población]]-(VLOOKUP(ReporteDiario[[#This Row],[CJDR]],albergue[],2,FALSE))</f>
        <v>27</v>
      </c>
      <c r="M452" s="25">
        <f>ReporteDiario[[#This Row],[Población]]/VLOOKUP(ReporteDiario[[#This Row],[CJDR]],albergue[],2,FALSE)</f>
        <v>1.0482142857142858</v>
      </c>
    </row>
    <row r="453" spans="1:13" x14ac:dyDescent="0.25">
      <c r="A453" s="16" t="s">
        <v>11</v>
      </c>
      <c r="B453" s="17">
        <v>45337</v>
      </c>
      <c r="C453" s="18">
        <v>109</v>
      </c>
      <c r="D453" s="18">
        <v>109</v>
      </c>
      <c r="E453" s="18">
        <v>0</v>
      </c>
      <c r="F453" s="18">
        <v>0</v>
      </c>
      <c r="G453" s="18">
        <v>0</v>
      </c>
      <c r="H453" s="18">
        <v>109</v>
      </c>
      <c r="I453" s="18">
        <v>0</v>
      </c>
      <c r="J453" s="19">
        <f t="shared" si="14"/>
        <v>1</v>
      </c>
      <c r="K453" s="19">
        <f t="shared" si="15"/>
        <v>0</v>
      </c>
      <c r="L453" s="26">
        <f>ReporteDiario[[#This Row],[Población]]-(VLOOKUP(ReporteDiario[[#This Row],[CJDR]],albergue[],2,FALSE))</f>
        <v>-83</v>
      </c>
      <c r="M453" s="27">
        <f>ReporteDiario[[#This Row],[Población]]/VLOOKUP(ReporteDiario[[#This Row],[CJDR]],albergue[],2,FALSE)</f>
        <v>0.56770833333333337</v>
      </c>
    </row>
    <row r="454" spans="1:13" x14ac:dyDescent="0.25">
      <c r="A454" s="16" t="s">
        <v>12</v>
      </c>
      <c r="B454" s="17">
        <v>45337</v>
      </c>
      <c r="C454" s="18">
        <v>79</v>
      </c>
      <c r="D454" s="18">
        <v>61</v>
      </c>
      <c r="E454" s="18">
        <v>18</v>
      </c>
      <c r="F454" s="18">
        <v>1</v>
      </c>
      <c r="G454" s="18">
        <v>1</v>
      </c>
      <c r="H454" s="18">
        <v>39</v>
      </c>
      <c r="I454" s="18">
        <v>40</v>
      </c>
      <c r="J454" s="19">
        <f t="shared" si="14"/>
        <v>0.77215189873417722</v>
      </c>
      <c r="K454" s="19">
        <f t="shared" si="15"/>
        <v>0.22784810126582278</v>
      </c>
      <c r="L454" s="26">
        <f>ReporteDiario[[#This Row],[Población]]-(VLOOKUP(ReporteDiario[[#This Row],[CJDR]],albergue[],2,FALSE))</f>
        <v>-9</v>
      </c>
      <c r="M454" s="27">
        <f>ReporteDiario[[#This Row],[Población]]/VLOOKUP(ReporteDiario[[#This Row],[CJDR]],albergue[],2,FALSE)</f>
        <v>0.89772727272727271</v>
      </c>
    </row>
    <row r="455" spans="1:13" x14ac:dyDescent="0.25">
      <c r="A455" s="16" t="s">
        <v>13</v>
      </c>
      <c r="B455" s="17">
        <v>45337</v>
      </c>
      <c r="C455" s="18">
        <v>122</v>
      </c>
      <c r="D455" s="18">
        <v>104</v>
      </c>
      <c r="E455" s="18">
        <v>18</v>
      </c>
      <c r="F455" s="18">
        <v>0</v>
      </c>
      <c r="G455" s="18">
        <v>0</v>
      </c>
      <c r="H455" s="18">
        <v>69</v>
      </c>
      <c r="I455" s="18">
        <v>53</v>
      </c>
      <c r="J455" s="19">
        <f t="shared" si="14"/>
        <v>0.85245901639344257</v>
      </c>
      <c r="K455" s="19">
        <f t="shared" si="15"/>
        <v>0.14754098360655737</v>
      </c>
      <c r="L455" s="24">
        <f>ReporteDiario[[#This Row],[Población]]-(VLOOKUP(ReporteDiario[[#This Row],[CJDR]],albergue[],2,FALSE))</f>
        <v>-63</v>
      </c>
      <c r="M455" s="25">
        <f>ReporteDiario[[#This Row],[Población]]/VLOOKUP(ReporteDiario[[#This Row],[CJDR]],albergue[],2,FALSE)</f>
        <v>0.6594594594594595</v>
      </c>
    </row>
    <row r="456" spans="1:13" x14ac:dyDescent="0.25">
      <c r="A456" s="16" t="s">
        <v>14</v>
      </c>
      <c r="B456" s="17">
        <v>45337</v>
      </c>
      <c r="C456" s="18">
        <v>152</v>
      </c>
      <c r="D456" s="18">
        <v>137</v>
      </c>
      <c r="E456" s="18">
        <v>15</v>
      </c>
      <c r="F456" s="18">
        <v>0</v>
      </c>
      <c r="G456" s="18">
        <v>0</v>
      </c>
      <c r="H456" s="18">
        <v>94</v>
      </c>
      <c r="I456" s="18">
        <v>58</v>
      </c>
      <c r="J456" s="19">
        <f t="shared" si="14"/>
        <v>0.90131578947368418</v>
      </c>
      <c r="K456" s="19">
        <f t="shared" si="15"/>
        <v>9.8684210526315791E-2</v>
      </c>
      <c r="L456" s="24">
        <f>ReporteDiario[[#This Row],[Población]]-(VLOOKUP(ReporteDiario[[#This Row],[CJDR]],albergue[],2,FALSE))</f>
        <v>26</v>
      </c>
      <c r="M456" s="25">
        <f>ReporteDiario[[#This Row],[Población]]/VLOOKUP(ReporteDiario[[#This Row],[CJDR]],albergue[],2,FALSE)</f>
        <v>1.2063492063492063</v>
      </c>
    </row>
    <row r="457" spans="1:13" x14ac:dyDescent="0.25">
      <c r="A457" s="16" t="s">
        <v>15</v>
      </c>
      <c r="B457" s="17">
        <v>45337</v>
      </c>
      <c r="C457" s="18">
        <v>149</v>
      </c>
      <c r="D457" s="18">
        <v>84</v>
      </c>
      <c r="E457" s="18">
        <v>65</v>
      </c>
      <c r="F457" s="18">
        <v>0</v>
      </c>
      <c r="G457" s="18">
        <v>0</v>
      </c>
      <c r="H457" s="18">
        <v>65</v>
      </c>
      <c r="I457" s="18">
        <v>84</v>
      </c>
      <c r="J457" s="19">
        <f t="shared" si="14"/>
        <v>0.56375838926174493</v>
      </c>
      <c r="K457" s="19">
        <f t="shared" si="15"/>
        <v>0.43624161073825501</v>
      </c>
      <c r="L457" s="24">
        <f>ReporteDiario[[#This Row],[Población]]-(VLOOKUP(ReporteDiario[[#This Row],[CJDR]],albergue[],2,FALSE))</f>
        <v>43</v>
      </c>
      <c r="M457" s="25">
        <f>ReporteDiario[[#This Row],[Población]]/VLOOKUP(ReporteDiario[[#This Row],[CJDR]],albergue[],2,FALSE)</f>
        <v>1.4056603773584906</v>
      </c>
    </row>
    <row r="458" spans="1:13" x14ac:dyDescent="0.25">
      <c r="A458" s="16" t="s">
        <v>16</v>
      </c>
      <c r="B458" s="17">
        <v>45337</v>
      </c>
      <c r="C458" s="18">
        <v>175</v>
      </c>
      <c r="D458" s="18">
        <v>147</v>
      </c>
      <c r="E458" s="18">
        <v>28</v>
      </c>
      <c r="F458" s="18">
        <v>0</v>
      </c>
      <c r="G458" s="18">
        <v>0</v>
      </c>
      <c r="H458" s="18">
        <v>28</v>
      </c>
      <c r="I458" s="18">
        <v>147</v>
      </c>
      <c r="J458" s="19">
        <f t="shared" si="14"/>
        <v>0.84</v>
      </c>
      <c r="K458" s="19">
        <f t="shared" si="15"/>
        <v>0.16</v>
      </c>
      <c r="L458" s="24">
        <f>ReporteDiario[[#This Row],[Población]]-(VLOOKUP(ReporteDiario[[#This Row],[CJDR]],albergue[],2,FALSE))</f>
        <v>65</v>
      </c>
      <c r="M458" s="25">
        <f>ReporteDiario[[#This Row],[Población]]/VLOOKUP(ReporteDiario[[#This Row],[CJDR]],albergue[],2,FALSE)</f>
        <v>1.5909090909090908</v>
      </c>
    </row>
    <row r="459" spans="1:13" x14ac:dyDescent="0.25">
      <c r="A459" s="16" t="s">
        <v>17</v>
      </c>
      <c r="B459" s="17">
        <v>45337</v>
      </c>
      <c r="C459" s="18">
        <v>187</v>
      </c>
      <c r="D459" s="18">
        <v>157</v>
      </c>
      <c r="E459" s="18">
        <v>30</v>
      </c>
      <c r="F459" s="18">
        <v>1</v>
      </c>
      <c r="G459" s="18">
        <v>0</v>
      </c>
      <c r="H459" s="18">
        <v>107</v>
      </c>
      <c r="I459" s="18">
        <v>80</v>
      </c>
      <c r="J459" s="19">
        <f t="shared" si="14"/>
        <v>0.83957219251336901</v>
      </c>
      <c r="K459" s="19">
        <f t="shared" si="15"/>
        <v>0.16042780748663102</v>
      </c>
      <c r="L459" s="24">
        <f>ReporteDiario[[#This Row],[Población]]-(VLOOKUP(ReporteDiario[[#This Row],[CJDR]],albergue[],2,FALSE))</f>
        <v>77</v>
      </c>
      <c r="M459" s="25">
        <f>ReporteDiario[[#This Row],[Población]]/VLOOKUP(ReporteDiario[[#This Row],[CJDR]],albergue[],2,FALSE)</f>
        <v>1.7</v>
      </c>
    </row>
    <row r="460" spans="1:13" x14ac:dyDescent="0.25">
      <c r="A460" s="16" t="s">
        <v>18</v>
      </c>
      <c r="B460" s="17">
        <v>45337</v>
      </c>
      <c r="C460" s="18">
        <v>140</v>
      </c>
      <c r="D460" s="18">
        <v>124</v>
      </c>
      <c r="E460" s="18">
        <v>16</v>
      </c>
      <c r="F460" s="18">
        <v>1</v>
      </c>
      <c r="G460" s="18">
        <v>0</v>
      </c>
      <c r="H460" s="18">
        <v>67</v>
      </c>
      <c r="I460" s="18">
        <v>73</v>
      </c>
      <c r="J460" s="19">
        <f t="shared" si="14"/>
        <v>0.88571428571428568</v>
      </c>
      <c r="K460" s="19">
        <f t="shared" si="15"/>
        <v>0.11428571428571428</v>
      </c>
      <c r="L460" s="24">
        <f>ReporteDiario[[#This Row],[Población]]-(VLOOKUP(ReporteDiario[[#This Row],[CJDR]],albergue[],2,FALSE))</f>
        <v>44</v>
      </c>
      <c r="M460" s="25">
        <f>ReporteDiario[[#This Row],[Población]]/VLOOKUP(ReporteDiario[[#This Row],[CJDR]],albergue[],2,FALSE)</f>
        <v>1.4583333333333333</v>
      </c>
    </row>
    <row r="461" spans="1:13" x14ac:dyDescent="0.25">
      <c r="A461" s="16" t="s">
        <v>19</v>
      </c>
      <c r="B461" s="17">
        <v>45337</v>
      </c>
      <c r="C461" s="18">
        <v>100</v>
      </c>
      <c r="D461" s="18">
        <v>82</v>
      </c>
      <c r="E461" s="18">
        <v>18</v>
      </c>
      <c r="F461" s="18">
        <v>0</v>
      </c>
      <c r="G461" s="18">
        <v>0</v>
      </c>
      <c r="H461" s="18">
        <v>65</v>
      </c>
      <c r="I461" s="18">
        <v>35</v>
      </c>
      <c r="J461" s="19">
        <f t="shared" si="14"/>
        <v>0.82</v>
      </c>
      <c r="K461" s="19">
        <f t="shared" si="15"/>
        <v>0.18</v>
      </c>
      <c r="L461" s="24">
        <f>ReporteDiario[[#This Row],[Población]]-(VLOOKUP(ReporteDiario[[#This Row],[CJDR]],albergue[],2,FALSE))</f>
        <v>8</v>
      </c>
      <c r="M461" s="25">
        <f>ReporteDiario[[#This Row],[Población]]/VLOOKUP(ReporteDiario[[#This Row],[CJDR]],albergue[],2,FALSE)</f>
        <v>1.0869565217391304</v>
      </c>
    </row>
    <row r="462" spans="1:13" x14ac:dyDescent="0.25">
      <c r="A462" s="16" t="s">
        <v>10</v>
      </c>
      <c r="B462" s="17">
        <v>45338</v>
      </c>
      <c r="C462" s="18">
        <v>586</v>
      </c>
      <c r="D462" s="18">
        <v>502</v>
      </c>
      <c r="E462" s="18">
        <v>84</v>
      </c>
      <c r="F462" s="18">
        <v>2</v>
      </c>
      <c r="G462" s="18">
        <v>1</v>
      </c>
      <c r="H462" s="18">
        <v>335</v>
      </c>
      <c r="I462" s="18">
        <v>251</v>
      </c>
      <c r="J462" s="19">
        <f t="shared" si="14"/>
        <v>0.85665529010238906</v>
      </c>
      <c r="K462" s="19">
        <f t="shared" si="15"/>
        <v>0.14334470989761092</v>
      </c>
      <c r="L462" s="24">
        <f>ReporteDiario[[#This Row],[Población]]-(VLOOKUP(ReporteDiario[[#This Row],[CJDR]],albergue[],2,FALSE))</f>
        <v>26</v>
      </c>
      <c r="M462" s="25">
        <f>ReporteDiario[[#This Row],[Población]]/VLOOKUP(ReporteDiario[[#This Row],[CJDR]],albergue[],2,FALSE)</f>
        <v>1.0464285714285715</v>
      </c>
    </row>
    <row r="463" spans="1:13" x14ac:dyDescent="0.25">
      <c r="A463" s="16" t="s">
        <v>11</v>
      </c>
      <c r="B463" s="17">
        <v>45338</v>
      </c>
      <c r="C463" s="18">
        <v>109</v>
      </c>
      <c r="D463" s="18">
        <v>109</v>
      </c>
      <c r="E463" s="18">
        <v>0</v>
      </c>
      <c r="F463" s="18">
        <v>0</v>
      </c>
      <c r="G463" s="18">
        <v>0</v>
      </c>
      <c r="H463" s="18">
        <v>109</v>
      </c>
      <c r="I463" s="18">
        <v>0</v>
      </c>
      <c r="J463" s="19">
        <f t="shared" si="14"/>
        <v>1</v>
      </c>
      <c r="K463" s="19">
        <f t="shared" si="15"/>
        <v>0</v>
      </c>
      <c r="L463" s="26">
        <f>ReporteDiario[[#This Row],[Población]]-(VLOOKUP(ReporteDiario[[#This Row],[CJDR]],albergue[],2,FALSE))</f>
        <v>-83</v>
      </c>
      <c r="M463" s="27">
        <f>ReporteDiario[[#This Row],[Población]]/VLOOKUP(ReporteDiario[[#This Row],[CJDR]],albergue[],2,FALSE)</f>
        <v>0.56770833333333337</v>
      </c>
    </row>
    <row r="464" spans="1:13" x14ac:dyDescent="0.25">
      <c r="A464" s="16" t="s">
        <v>12</v>
      </c>
      <c r="B464" s="17">
        <v>45338</v>
      </c>
      <c r="C464" s="18">
        <v>79</v>
      </c>
      <c r="D464" s="18">
        <v>61</v>
      </c>
      <c r="E464" s="18">
        <v>18</v>
      </c>
      <c r="F464" s="18">
        <v>0</v>
      </c>
      <c r="G464" s="18">
        <v>0</v>
      </c>
      <c r="H464" s="18">
        <v>39</v>
      </c>
      <c r="I464" s="18">
        <v>40</v>
      </c>
      <c r="J464" s="19">
        <f t="shared" si="14"/>
        <v>0.77215189873417722</v>
      </c>
      <c r="K464" s="19">
        <f t="shared" si="15"/>
        <v>0.22784810126582278</v>
      </c>
      <c r="L464" s="26">
        <f>ReporteDiario[[#This Row],[Población]]-(VLOOKUP(ReporteDiario[[#This Row],[CJDR]],albergue[],2,FALSE))</f>
        <v>-9</v>
      </c>
      <c r="M464" s="27">
        <f>ReporteDiario[[#This Row],[Población]]/VLOOKUP(ReporteDiario[[#This Row],[CJDR]],albergue[],2,FALSE)</f>
        <v>0.89772727272727271</v>
      </c>
    </row>
    <row r="465" spans="1:13" x14ac:dyDescent="0.25">
      <c r="A465" s="16" t="s">
        <v>13</v>
      </c>
      <c r="B465" s="17">
        <v>45338</v>
      </c>
      <c r="C465" s="18">
        <v>122</v>
      </c>
      <c r="D465" s="18">
        <v>104</v>
      </c>
      <c r="E465" s="18">
        <v>18</v>
      </c>
      <c r="F465" s="18">
        <v>0</v>
      </c>
      <c r="G465" s="18">
        <v>0</v>
      </c>
      <c r="H465" s="18">
        <v>69</v>
      </c>
      <c r="I465" s="18">
        <v>53</v>
      </c>
      <c r="J465" s="19">
        <f t="shared" si="14"/>
        <v>0.85245901639344257</v>
      </c>
      <c r="K465" s="19">
        <f t="shared" si="15"/>
        <v>0.14754098360655737</v>
      </c>
      <c r="L465" s="24">
        <f>ReporteDiario[[#This Row],[Población]]-(VLOOKUP(ReporteDiario[[#This Row],[CJDR]],albergue[],2,FALSE))</f>
        <v>-63</v>
      </c>
      <c r="M465" s="25">
        <f>ReporteDiario[[#This Row],[Población]]/VLOOKUP(ReporteDiario[[#This Row],[CJDR]],albergue[],2,FALSE)</f>
        <v>0.6594594594594595</v>
      </c>
    </row>
    <row r="466" spans="1:13" x14ac:dyDescent="0.25">
      <c r="A466" s="16" t="s">
        <v>14</v>
      </c>
      <c r="B466" s="17">
        <v>45338</v>
      </c>
      <c r="C466" s="18">
        <v>152</v>
      </c>
      <c r="D466" s="18">
        <v>137</v>
      </c>
      <c r="E466" s="18">
        <v>15</v>
      </c>
      <c r="F466" s="18">
        <v>0</v>
      </c>
      <c r="G466" s="18">
        <v>0</v>
      </c>
      <c r="H466" s="18">
        <v>94</v>
      </c>
      <c r="I466" s="18">
        <v>58</v>
      </c>
      <c r="J466" s="19">
        <f t="shared" si="14"/>
        <v>0.90131578947368418</v>
      </c>
      <c r="K466" s="19">
        <f t="shared" si="15"/>
        <v>9.8684210526315791E-2</v>
      </c>
      <c r="L466" s="24">
        <f>ReporteDiario[[#This Row],[Población]]-(VLOOKUP(ReporteDiario[[#This Row],[CJDR]],albergue[],2,FALSE))</f>
        <v>26</v>
      </c>
      <c r="M466" s="25">
        <f>ReporteDiario[[#This Row],[Población]]/VLOOKUP(ReporteDiario[[#This Row],[CJDR]],albergue[],2,FALSE)</f>
        <v>1.2063492063492063</v>
      </c>
    </row>
    <row r="467" spans="1:13" x14ac:dyDescent="0.25">
      <c r="A467" s="16" t="s">
        <v>15</v>
      </c>
      <c r="B467" s="17">
        <v>45338</v>
      </c>
      <c r="C467" s="18">
        <v>149</v>
      </c>
      <c r="D467" s="18">
        <v>83</v>
      </c>
      <c r="E467" s="18">
        <v>66</v>
      </c>
      <c r="F467" s="18">
        <v>1</v>
      </c>
      <c r="G467" s="18">
        <v>1</v>
      </c>
      <c r="H467" s="18">
        <v>64</v>
      </c>
      <c r="I467" s="18">
        <v>85</v>
      </c>
      <c r="J467" s="19">
        <f t="shared" si="14"/>
        <v>0.55704697986577179</v>
      </c>
      <c r="K467" s="19">
        <f t="shared" si="15"/>
        <v>0.44295302013422821</v>
      </c>
      <c r="L467" s="24">
        <f>ReporteDiario[[#This Row],[Población]]-(VLOOKUP(ReporteDiario[[#This Row],[CJDR]],albergue[],2,FALSE))</f>
        <v>43</v>
      </c>
      <c r="M467" s="25">
        <f>ReporteDiario[[#This Row],[Población]]/VLOOKUP(ReporteDiario[[#This Row],[CJDR]],albergue[],2,FALSE)</f>
        <v>1.4056603773584906</v>
      </c>
    </row>
    <row r="468" spans="1:13" x14ac:dyDescent="0.25">
      <c r="A468" s="16" t="s">
        <v>16</v>
      </c>
      <c r="B468" s="17">
        <v>45338</v>
      </c>
      <c r="C468" s="18">
        <v>174</v>
      </c>
      <c r="D468" s="18">
        <v>146</v>
      </c>
      <c r="E468" s="18">
        <v>28</v>
      </c>
      <c r="F468" s="18">
        <v>1</v>
      </c>
      <c r="G468" s="18">
        <v>0</v>
      </c>
      <c r="H468" s="18">
        <v>27</v>
      </c>
      <c r="I468" s="18">
        <v>147</v>
      </c>
      <c r="J468" s="19">
        <f t="shared" si="14"/>
        <v>0.83908045977011492</v>
      </c>
      <c r="K468" s="19">
        <f t="shared" si="15"/>
        <v>0.16091954022988506</v>
      </c>
      <c r="L468" s="24">
        <f>ReporteDiario[[#This Row],[Población]]-(VLOOKUP(ReporteDiario[[#This Row],[CJDR]],albergue[],2,FALSE))</f>
        <v>64</v>
      </c>
      <c r="M468" s="25">
        <f>ReporteDiario[[#This Row],[Población]]/VLOOKUP(ReporteDiario[[#This Row],[CJDR]],albergue[],2,FALSE)</f>
        <v>1.5818181818181818</v>
      </c>
    </row>
    <row r="469" spans="1:13" x14ac:dyDescent="0.25">
      <c r="A469" s="16" t="s">
        <v>17</v>
      </c>
      <c r="B469" s="17">
        <v>45338</v>
      </c>
      <c r="C469" s="18">
        <v>187</v>
      </c>
      <c r="D469" s="18">
        <v>157</v>
      </c>
      <c r="E469" s="18">
        <v>30</v>
      </c>
      <c r="F469" s="18">
        <v>0</v>
      </c>
      <c r="G469" s="18">
        <v>0</v>
      </c>
      <c r="H469" s="18">
        <v>107</v>
      </c>
      <c r="I469" s="18">
        <v>80</v>
      </c>
      <c r="J469" s="19">
        <f t="shared" si="14"/>
        <v>0.83957219251336901</v>
      </c>
      <c r="K469" s="19">
        <f t="shared" si="15"/>
        <v>0.16042780748663102</v>
      </c>
      <c r="L469" s="24">
        <f>ReporteDiario[[#This Row],[Población]]-(VLOOKUP(ReporteDiario[[#This Row],[CJDR]],albergue[],2,FALSE))</f>
        <v>77</v>
      </c>
      <c r="M469" s="25">
        <f>ReporteDiario[[#This Row],[Población]]/VLOOKUP(ReporteDiario[[#This Row],[CJDR]],albergue[],2,FALSE)</f>
        <v>1.7</v>
      </c>
    </row>
    <row r="470" spans="1:13" x14ac:dyDescent="0.25">
      <c r="A470" s="16" t="s">
        <v>18</v>
      </c>
      <c r="B470" s="17">
        <v>45338</v>
      </c>
      <c r="C470" s="18">
        <v>140</v>
      </c>
      <c r="D470" s="18">
        <v>124</v>
      </c>
      <c r="E470" s="18">
        <v>16</v>
      </c>
      <c r="F470" s="18">
        <v>0</v>
      </c>
      <c r="G470" s="18">
        <v>0</v>
      </c>
      <c r="H470" s="18">
        <v>68</v>
      </c>
      <c r="I470" s="18">
        <v>72</v>
      </c>
      <c r="J470" s="19">
        <f t="shared" si="14"/>
        <v>0.88571428571428568</v>
      </c>
      <c r="K470" s="19">
        <f t="shared" si="15"/>
        <v>0.11428571428571428</v>
      </c>
      <c r="L470" s="24">
        <f>ReporteDiario[[#This Row],[Población]]-(VLOOKUP(ReporteDiario[[#This Row],[CJDR]],albergue[],2,FALSE))</f>
        <v>44</v>
      </c>
      <c r="M470" s="25">
        <f>ReporteDiario[[#This Row],[Población]]/VLOOKUP(ReporteDiario[[#This Row],[CJDR]],albergue[],2,FALSE)</f>
        <v>1.4583333333333333</v>
      </c>
    </row>
    <row r="471" spans="1:13" x14ac:dyDescent="0.25">
      <c r="A471" s="16" t="s">
        <v>19</v>
      </c>
      <c r="B471" s="17">
        <v>45338</v>
      </c>
      <c r="C471" s="18">
        <v>100</v>
      </c>
      <c r="D471" s="18">
        <v>82</v>
      </c>
      <c r="E471" s="18">
        <v>18</v>
      </c>
      <c r="F471" s="18">
        <v>0</v>
      </c>
      <c r="G471" s="18">
        <v>0</v>
      </c>
      <c r="H471" s="18">
        <v>65</v>
      </c>
      <c r="I471" s="18">
        <v>35</v>
      </c>
      <c r="J471" s="19">
        <f t="shared" si="14"/>
        <v>0.82</v>
      </c>
      <c r="K471" s="19">
        <f t="shared" si="15"/>
        <v>0.18</v>
      </c>
      <c r="L471" s="24">
        <f>ReporteDiario[[#This Row],[Población]]-(VLOOKUP(ReporteDiario[[#This Row],[CJDR]],albergue[],2,FALSE))</f>
        <v>8</v>
      </c>
      <c r="M471" s="25">
        <f>ReporteDiario[[#This Row],[Población]]/VLOOKUP(ReporteDiario[[#This Row],[CJDR]],albergue[],2,FALSE)</f>
        <v>1.0869565217391304</v>
      </c>
    </row>
    <row r="472" spans="1:13" x14ac:dyDescent="0.25">
      <c r="A472" s="16" t="s">
        <v>10</v>
      </c>
      <c r="B472" s="17">
        <v>45339</v>
      </c>
      <c r="C472" s="18">
        <v>588</v>
      </c>
      <c r="D472" s="18">
        <v>502</v>
      </c>
      <c r="E472" s="18">
        <v>86</v>
      </c>
      <c r="F472" s="18">
        <v>0</v>
      </c>
      <c r="G472" s="18">
        <v>2</v>
      </c>
      <c r="H472" s="18">
        <v>335</v>
      </c>
      <c r="I472" s="18">
        <v>253</v>
      </c>
      <c r="J472" s="19">
        <f t="shared" si="14"/>
        <v>0.8537414965986394</v>
      </c>
      <c r="K472" s="19">
        <f t="shared" si="15"/>
        <v>0.14625850340136054</v>
      </c>
      <c r="L472" s="24">
        <f>ReporteDiario[[#This Row],[Población]]-(VLOOKUP(ReporteDiario[[#This Row],[CJDR]],albergue[],2,FALSE))</f>
        <v>28</v>
      </c>
      <c r="M472" s="25">
        <f>ReporteDiario[[#This Row],[Población]]/VLOOKUP(ReporteDiario[[#This Row],[CJDR]],albergue[],2,FALSE)</f>
        <v>1.05</v>
      </c>
    </row>
    <row r="473" spans="1:13" x14ac:dyDescent="0.25">
      <c r="A473" s="16" t="s">
        <v>11</v>
      </c>
      <c r="B473" s="17">
        <v>45339</v>
      </c>
      <c r="C473" s="18">
        <v>109</v>
      </c>
      <c r="D473" s="18">
        <v>109</v>
      </c>
      <c r="E473" s="18">
        <v>0</v>
      </c>
      <c r="F473" s="18">
        <v>0</v>
      </c>
      <c r="G473" s="18">
        <v>0</v>
      </c>
      <c r="H473" s="18">
        <v>109</v>
      </c>
      <c r="I473" s="18">
        <v>0</v>
      </c>
      <c r="J473" s="19">
        <f t="shared" si="14"/>
        <v>1</v>
      </c>
      <c r="K473" s="19">
        <f t="shared" si="15"/>
        <v>0</v>
      </c>
      <c r="L473" s="26">
        <f>ReporteDiario[[#This Row],[Población]]-(VLOOKUP(ReporteDiario[[#This Row],[CJDR]],albergue[],2,FALSE))</f>
        <v>-83</v>
      </c>
      <c r="M473" s="27">
        <f>ReporteDiario[[#This Row],[Población]]/VLOOKUP(ReporteDiario[[#This Row],[CJDR]],albergue[],2,FALSE)</f>
        <v>0.56770833333333337</v>
      </c>
    </row>
    <row r="474" spans="1:13" x14ac:dyDescent="0.25">
      <c r="A474" s="16" t="s">
        <v>12</v>
      </c>
      <c r="B474" s="17">
        <v>45339</v>
      </c>
      <c r="C474" s="18">
        <v>79</v>
      </c>
      <c r="D474" s="18">
        <v>61</v>
      </c>
      <c r="E474" s="18">
        <v>18</v>
      </c>
      <c r="F474" s="18">
        <v>0</v>
      </c>
      <c r="G474" s="18">
        <v>0</v>
      </c>
      <c r="H474" s="18">
        <v>39</v>
      </c>
      <c r="I474" s="18">
        <v>40</v>
      </c>
      <c r="J474" s="19">
        <f t="shared" si="14"/>
        <v>0.77215189873417722</v>
      </c>
      <c r="K474" s="19">
        <f t="shared" si="15"/>
        <v>0.22784810126582278</v>
      </c>
      <c r="L474" s="26">
        <f>ReporteDiario[[#This Row],[Población]]-(VLOOKUP(ReporteDiario[[#This Row],[CJDR]],albergue[],2,FALSE))</f>
        <v>-9</v>
      </c>
      <c r="M474" s="27">
        <f>ReporteDiario[[#This Row],[Población]]/VLOOKUP(ReporteDiario[[#This Row],[CJDR]],albergue[],2,FALSE)</f>
        <v>0.89772727272727271</v>
      </c>
    </row>
    <row r="475" spans="1:13" x14ac:dyDescent="0.25">
      <c r="A475" s="16" t="s">
        <v>13</v>
      </c>
      <c r="B475" s="17">
        <v>45339</v>
      </c>
      <c r="C475" s="18">
        <v>122</v>
      </c>
      <c r="D475" s="18">
        <v>104</v>
      </c>
      <c r="E475" s="18">
        <v>18</v>
      </c>
      <c r="F475" s="18">
        <v>0</v>
      </c>
      <c r="G475" s="18">
        <v>0</v>
      </c>
      <c r="H475" s="18">
        <v>68</v>
      </c>
      <c r="I475" s="18">
        <v>54</v>
      </c>
      <c r="J475" s="19">
        <f t="shared" si="14"/>
        <v>0.85245901639344257</v>
      </c>
      <c r="K475" s="19">
        <f t="shared" si="15"/>
        <v>0.14754098360655737</v>
      </c>
      <c r="L475" s="24">
        <f>ReporteDiario[[#This Row],[Población]]-(VLOOKUP(ReporteDiario[[#This Row],[CJDR]],albergue[],2,FALSE))</f>
        <v>-63</v>
      </c>
      <c r="M475" s="25">
        <f>ReporteDiario[[#This Row],[Población]]/VLOOKUP(ReporteDiario[[#This Row],[CJDR]],albergue[],2,FALSE)</f>
        <v>0.6594594594594595</v>
      </c>
    </row>
    <row r="476" spans="1:13" x14ac:dyDescent="0.25">
      <c r="A476" s="16" t="s">
        <v>14</v>
      </c>
      <c r="B476" s="17">
        <v>45339</v>
      </c>
      <c r="C476" s="18">
        <v>152</v>
      </c>
      <c r="D476" s="18">
        <v>137</v>
      </c>
      <c r="E476" s="18">
        <v>15</v>
      </c>
      <c r="F476" s="18">
        <v>0</v>
      </c>
      <c r="G476" s="18">
        <v>0</v>
      </c>
      <c r="H476" s="18">
        <v>94</v>
      </c>
      <c r="I476" s="18">
        <v>58</v>
      </c>
      <c r="J476" s="19">
        <f t="shared" si="14"/>
        <v>0.90131578947368418</v>
      </c>
      <c r="K476" s="19">
        <f t="shared" si="15"/>
        <v>9.8684210526315791E-2</v>
      </c>
      <c r="L476" s="24">
        <f>ReporteDiario[[#This Row],[Población]]-(VLOOKUP(ReporteDiario[[#This Row],[CJDR]],albergue[],2,FALSE))</f>
        <v>26</v>
      </c>
      <c r="M476" s="25">
        <f>ReporteDiario[[#This Row],[Población]]/VLOOKUP(ReporteDiario[[#This Row],[CJDR]],albergue[],2,FALSE)</f>
        <v>1.2063492063492063</v>
      </c>
    </row>
    <row r="477" spans="1:13" x14ac:dyDescent="0.25">
      <c r="A477" s="16" t="s">
        <v>15</v>
      </c>
      <c r="B477" s="17">
        <v>45339</v>
      </c>
      <c r="C477" s="18">
        <v>149</v>
      </c>
      <c r="D477" s="18">
        <v>83</v>
      </c>
      <c r="E477" s="18">
        <v>66</v>
      </c>
      <c r="F477" s="18">
        <v>0</v>
      </c>
      <c r="G477" s="18">
        <v>0</v>
      </c>
      <c r="H477" s="18">
        <v>64</v>
      </c>
      <c r="I477" s="18">
        <v>85</v>
      </c>
      <c r="J477" s="19">
        <f t="shared" si="14"/>
        <v>0.55704697986577179</v>
      </c>
      <c r="K477" s="19">
        <f t="shared" si="15"/>
        <v>0.44295302013422821</v>
      </c>
      <c r="L477" s="24">
        <f>ReporteDiario[[#This Row],[Población]]-(VLOOKUP(ReporteDiario[[#This Row],[CJDR]],albergue[],2,FALSE))</f>
        <v>43</v>
      </c>
      <c r="M477" s="25">
        <f>ReporteDiario[[#This Row],[Población]]/VLOOKUP(ReporteDiario[[#This Row],[CJDR]],albergue[],2,FALSE)</f>
        <v>1.4056603773584906</v>
      </c>
    </row>
    <row r="478" spans="1:13" x14ac:dyDescent="0.25">
      <c r="A478" s="16" t="s">
        <v>16</v>
      </c>
      <c r="B478" s="17">
        <v>45339</v>
      </c>
      <c r="C478" s="18">
        <v>174</v>
      </c>
      <c r="D478" s="18">
        <v>146</v>
      </c>
      <c r="E478" s="18">
        <v>28</v>
      </c>
      <c r="F478" s="18">
        <v>0</v>
      </c>
      <c r="G478" s="18">
        <v>0</v>
      </c>
      <c r="H478" s="18">
        <v>146</v>
      </c>
      <c r="I478" s="18">
        <v>28</v>
      </c>
      <c r="J478" s="19">
        <f t="shared" si="14"/>
        <v>0.83908045977011492</v>
      </c>
      <c r="K478" s="19">
        <f t="shared" si="15"/>
        <v>0.16091954022988506</v>
      </c>
      <c r="L478" s="24">
        <f>ReporteDiario[[#This Row],[Población]]-(VLOOKUP(ReporteDiario[[#This Row],[CJDR]],albergue[],2,FALSE))</f>
        <v>64</v>
      </c>
      <c r="M478" s="25">
        <f>ReporteDiario[[#This Row],[Población]]/VLOOKUP(ReporteDiario[[#This Row],[CJDR]],albergue[],2,FALSE)</f>
        <v>1.5818181818181818</v>
      </c>
    </row>
    <row r="479" spans="1:13" x14ac:dyDescent="0.25">
      <c r="A479" s="16" t="s">
        <v>17</v>
      </c>
      <c r="B479" s="17">
        <v>45339</v>
      </c>
      <c r="C479" s="18">
        <v>187</v>
      </c>
      <c r="D479" s="18">
        <v>157</v>
      </c>
      <c r="E479" s="18">
        <v>30</v>
      </c>
      <c r="F479" s="18">
        <v>0</v>
      </c>
      <c r="G479" s="18">
        <v>0</v>
      </c>
      <c r="H479" s="18">
        <v>107</v>
      </c>
      <c r="I479" s="18">
        <v>80</v>
      </c>
      <c r="J479" s="19">
        <f t="shared" si="14"/>
        <v>0.83957219251336901</v>
      </c>
      <c r="K479" s="19">
        <f t="shared" si="15"/>
        <v>0.16042780748663102</v>
      </c>
      <c r="L479" s="24">
        <f>ReporteDiario[[#This Row],[Población]]-(VLOOKUP(ReporteDiario[[#This Row],[CJDR]],albergue[],2,FALSE))</f>
        <v>77</v>
      </c>
      <c r="M479" s="25">
        <f>ReporteDiario[[#This Row],[Población]]/VLOOKUP(ReporteDiario[[#This Row],[CJDR]],albergue[],2,FALSE)</f>
        <v>1.7</v>
      </c>
    </row>
    <row r="480" spans="1:13" x14ac:dyDescent="0.25">
      <c r="A480" s="16" t="s">
        <v>18</v>
      </c>
      <c r="B480" s="17">
        <v>45339</v>
      </c>
      <c r="C480" s="18">
        <v>140</v>
      </c>
      <c r="D480" s="18">
        <v>124</v>
      </c>
      <c r="E480" s="18">
        <v>16</v>
      </c>
      <c r="F480" s="18">
        <v>0</v>
      </c>
      <c r="G480" s="18">
        <v>0</v>
      </c>
      <c r="H480" s="18">
        <v>68</v>
      </c>
      <c r="I480" s="18">
        <v>72</v>
      </c>
      <c r="J480" s="19">
        <f t="shared" si="14"/>
        <v>0.88571428571428568</v>
      </c>
      <c r="K480" s="19">
        <f t="shared" si="15"/>
        <v>0.11428571428571428</v>
      </c>
      <c r="L480" s="24">
        <f>ReporteDiario[[#This Row],[Población]]-(VLOOKUP(ReporteDiario[[#This Row],[CJDR]],albergue[],2,FALSE))</f>
        <v>44</v>
      </c>
      <c r="M480" s="25">
        <f>ReporteDiario[[#This Row],[Población]]/VLOOKUP(ReporteDiario[[#This Row],[CJDR]],albergue[],2,FALSE)</f>
        <v>1.4583333333333333</v>
      </c>
    </row>
    <row r="481" spans="1:13" x14ac:dyDescent="0.25">
      <c r="A481" s="16" t="s">
        <v>19</v>
      </c>
      <c r="B481" s="17">
        <v>45339</v>
      </c>
      <c r="C481" s="18">
        <v>100</v>
      </c>
      <c r="D481" s="18">
        <v>82</v>
      </c>
      <c r="E481" s="18">
        <v>18</v>
      </c>
      <c r="F481" s="18">
        <v>0</v>
      </c>
      <c r="G481" s="18">
        <v>0</v>
      </c>
      <c r="H481" s="18">
        <v>65</v>
      </c>
      <c r="I481" s="18">
        <v>35</v>
      </c>
      <c r="J481" s="19">
        <f t="shared" si="14"/>
        <v>0.82</v>
      </c>
      <c r="K481" s="19">
        <f t="shared" si="15"/>
        <v>0.18</v>
      </c>
      <c r="L481" s="24">
        <f>ReporteDiario[[#This Row],[Población]]-(VLOOKUP(ReporteDiario[[#This Row],[CJDR]],albergue[],2,FALSE))</f>
        <v>8</v>
      </c>
      <c r="M481" s="25">
        <f>ReporteDiario[[#This Row],[Población]]/VLOOKUP(ReporteDiario[[#This Row],[CJDR]],albergue[],2,FALSE)</f>
        <v>1.0869565217391304</v>
      </c>
    </row>
    <row r="482" spans="1:13" x14ac:dyDescent="0.25">
      <c r="A482" s="16" t="s">
        <v>10</v>
      </c>
      <c r="B482" s="17">
        <v>45340</v>
      </c>
      <c r="C482" s="18">
        <v>588</v>
      </c>
      <c r="D482" s="18">
        <v>502</v>
      </c>
      <c r="E482" s="18">
        <v>86</v>
      </c>
      <c r="F482" s="18">
        <v>0</v>
      </c>
      <c r="G482" s="18">
        <v>0</v>
      </c>
      <c r="H482" s="18">
        <v>335</v>
      </c>
      <c r="I482" s="18">
        <v>253</v>
      </c>
      <c r="J482" s="19">
        <f t="shared" si="14"/>
        <v>0.8537414965986394</v>
      </c>
      <c r="K482" s="19">
        <f t="shared" si="15"/>
        <v>0.14625850340136054</v>
      </c>
      <c r="L482" s="24">
        <f>ReporteDiario[[#This Row],[Población]]-(VLOOKUP(ReporteDiario[[#This Row],[CJDR]],albergue[],2,FALSE))</f>
        <v>28</v>
      </c>
      <c r="M482" s="25">
        <f>ReporteDiario[[#This Row],[Población]]/VLOOKUP(ReporteDiario[[#This Row],[CJDR]],albergue[],2,FALSE)</f>
        <v>1.05</v>
      </c>
    </row>
    <row r="483" spans="1:13" x14ac:dyDescent="0.25">
      <c r="A483" s="16" t="s">
        <v>11</v>
      </c>
      <c r="B483" s="17">
        <v>45340</v>
      </c>
      <c r="C483" s="18">
        <v>109</v>
      </c>
      <c r="D483" s="18">
        <v>109</v>
      </c>
      <c r="E483" s="18">
        <v>0</v>
      </c>
      <c r="F483" s="18">
        <v>0</v>
      </c>
      <c r="G483" s="18">
        <v>0</v>
      </c>
      <c r="H483" s="18">
        <v>109</v>
      </c>
      <c r="I483" s="18">
        <v>0</v>
      </c>
      <c r="J483" s="19">
        <f t="shared" si="14"/>
        <v>1</v>
      </c>
      <c r="K483" s="19">
        <f t="shared" si="15"/>
        <v>0</v>
      </c>
      <c r="L483" s="26">
        <f>ReporteDiario[[#This Row],[Población]]-(VLOOKUP(ReporteDiario[[#This Row],[CJDR]],albergue[],2,FALSE))</f>
        <v>-83</v>
      </c>
      <c r="M483" s="27">
        <f>ReporteDiario[[#This Row],[Población]]/VLOOKUP(ReporteDiario[[#This Row],[CJDR]],albergue[],2,FALSE)</f>
        <v>0.56770833333333337</v>
      </c>
    </row>
    <row r="484" spans="1:13" x14ac:dyDescent="0.25">
      <c r="A484" s="16" t="s">
        <v>12</v>
      </c>
      <c r="B484" s="17">
        <v>45340</v>
      </c>
      <c r="C484" s="18">
        <v>79</v>
      </c>
      <c r="D484" s="18">
        <v>61</v>
      </c>
      <c r="E484" s="18">
        <v>18</v>
      </c>
      <c r="F484" s="18">
        <v>0</v>
      </c>
      <c r="G484" s="18">
        <v>0</v>
      </c>
      <c r="H484" s="18">
        <v>39</v>
      </c>
      <c r="I484" s="18">
        <v>40</v>
      </c>
      <c r="J484" s="19">
        <f t="shared" si="14"/>
        <v>0.77215189873417722</v>
      </c>
      <c r="K484" s="19">
        <f t="shared" si="15"/>
        <v>0.22784810126582278</v>
      </c>
      <c r="L484" s="26">
        <f>ReporteDiario[[#This Row],[Población]]-(VLOOKUP(ReporteDiario[[#This Row],[CJDR]],albergue[],2,FALSE))</f>
        <v>-9</v>
      </c>
      <c r="M484" s="27">
        <f>ReporteDiario[[#This Row],[Población]]/VLOOKUP(ReporteDiario[[#This Row],[CJDR]],albergue[],2,FALSE)</f>
        <v>0.89772727272727271</v>
      </c>
    </row>
    <row r="485" spans="1:13" x14ac:dyDescent="0.25">
      <c r="A485" s="16" t="s">
        <v>13</v>
      </c>
      <c r="B485" s="17">
        <v>45340</v>
      </c>
      <c r="C485" s="18">
        <v>123</v>
      </c>
      <c r="D485" s="18">
        <v>104</v>
      </c>
      <c r="E485" s="18">
        <v>19</v>
      </c>
      <c r="F485" s="18">
        <v>0</v>
      </c>
      <c r="G485" s="18">
        <v>1</v>
      </c>
      <c r="H485" s="18">
        <v>68</v>
      </c>
      <c r="I485" s="18">
        <v>55</v>
      </c>
      <c r="J485" s="19">
        <f t="shared" si="14"/>
        <v>0.84552845528455289</v>
      </c>
      <c r="K485" s="19">
        <f t="shared" si="15"/>
        <v>0.15447154471544716</v>
      </c>
      <c r="L485" s="24">
        <f>ReporteDiario[[#This Row],[Población]]-(VLOOKUP(ReporteDiario[[#This Row],[CJDR]],albergue[],2,FALSE))</f>
        <v>-62</v>
      </c>
      <c r="M485" s="25">
        <f>ReporteDiario[[#This Row],[Población]]/VLOOKUP(ReporteDiario[[#This Row],[CJDR]],albergue[],2,FALSE)</f>
        <v>0.66486486486486485</v>
      </c>
    </row>
    <row r="486" spans="1:13" x14ac:dyDescent="0.25">
      <c r="A486" s="16" t="s">
        <v>14</v>
      </c>
      <c r="B486" s="17">
        <v>45340</v>
      </c>
      <c r="C486" s="18">
        <v>152</v>
      </c>
      <c r="D486" s="18">
        <v>137</v>
      </c>
      <c r="E486" s="18">
        <v>15</v>
      </c>
      <c r="F486" s="18">
        <v>0</v>
      </c>
      <c r="G486" s="18">
        <v>0</v>
      </c>
      <c r="H486" s="18">
        <v>94</v>
      </c>
      <c r="I486" s="18">
        <v>58</v>
      </c>
      <c r="J486" s="19">
        <f t="shared" si="14"/>
        <v>0.90131578947368418</v>
      </c>
      <c r="K486" s="19">
        <f t="shared" si="15"/>
        <v>9.8684210526315791E-2</v>
      </c>
      <c r="L486" s="24">
        <f>ReporteDiario[[#This Row],[Población]]-(VLOOKUP(ReporteDiario[[#This Row],[CJDR]],albergue[],2,FALSE))</f>
        <v>26</v>
      </c>
      <c r="M486" s="25">
        <f>ReporteDiario[[#This Row],[Población]]/VLOOKUP(ReporteDiario[[#This Row],[CJDR]],albergue[],2,FALSE)</f>
        <v>1.2063492063492063</v>
      </c>
    </row>
    <row r="487" spans="1:13" x14ac:dyDescent="0.25">
      <c r="A487" s="16" t="s">
        <v>15</v>
      </c>
      <c r="B487" s="17">
        <v>45340</v>
      </c>
      <c r="C487" s="18">
        <v>149</v>
      </c>
      <c r="D487" s="18">
        <v>83</v>
      </c>
      <c r="E487" s="18">
        <v>66</v>
      </c>
      <c r="F487" s="18">
        <v>0</v>
      </c>
      <c r="G487" s="18">
        <v>0</v>
      </c>
      <c r="H487" s="18">
        <v>64</v>
      </c>
      <c r="I487" s="18">
        <v>85</v>
      </c>
      <c r="J487" s="19">
        <f t="shared" si="14"/>
        <v>0.55704697986577179</v>
      </c>
      <c r="K487" s="19">
        <f t="shared" si="15"/>
        <v>0.44295302013422821</v>
      </c>
      <c r="L487" s="24">
        <f>ReporteDiario[[#This Row],[Población]]-(VLOOKUP(ReporteDiario[[#This Row],[CJDR]],albergue[],2,FALSE))</f>
        <v>43</v>
      </c>
      <c r="M487" s="25">
        <f>ReporteDiario[[#This Row],[Población]]/VLOOKUP(ReporteDiario[[#This Row],[CJDR]],albergue[],2,FALSE)</f>
        <v>1.4056603773584906</v>
      </c>
    </row>
    <row r="488" spans="1:13" x14ac:dyDescent="0.25">
      <c r="A488" s="16" t="s">
        <v>16</v>
      </c>
      <c r="B488" s="17">
        <v>45340</v>
      </c>
      <c r="C488" s="18">
        <v>174</v>
      </c>
      <c r="D488" s="18">
        <v>146</v>
      </c>
      <c r="E488" s="18">
        <v>28</v>
      </c>
      <c r="F488" s="18">
        <v>0</v>
      </c>
      <c r="G488" s="18">
        <v>0</v>
      </c>
      <c r="H488" s="18">
        <v>146</v>
      </c>
      <c r="I488" s="18">
        <v>28</v>
      </c>
      <c r="J488" s="19">
        <f t="shared" si="14"/>
        <v>0.83908045977011492</v>
      </c>
      <c r="K488" s="19">
        <f t="shared" si="15"/>
        <v>0.16091954022988506</v>
      </c>
      <c r="L488" s="24">
        <f>ReporteDiario[[#This Row],[Población]]-(VLOOKUP(ReporteDiario[[#This Row],[CJDR]],albergue[],2,FALSE))</f>
        <v>64</v>
      </c>
      <c r="M488" s="25">
        <f>ReporteDiario[[#This Row],[Población]]/VLOOKUP(ReporteDiario[[#This Row],[CJDR]],albergue[],2,FALSE)</f>
        <v>1.5818181818181818</v>
      </c>
    </row>
    <row r="489" spans="1:13" x14ac:dyDescent="0.25">
      <c r="A489" s="16" t="s">
        <v>17</v>
      </c>
      <c r="B489" s="17">
        <v>45340</v>
      </c>
      <c r="C489" s="18">
        <v>187</v>
      </c>
      <c r="D489" s="18">
        <v>157</v>
      </c>
      <c r="E489" s="18">
        <v>30</v>
      </c>
      <c r="F489" s="18">
        <v>0</v>
      </c>
      <c r="G489" s="18">
        <v>0</v>
      </c>
      <c r="H489" s="18">
        <v>107</v>
      </c>
      <c r="I489" s="18">
        <v>80</v>
      </c>
      <c r="J489" s="19">
        <f t="shared" si="14"/>
        <v>0.83957219251336901</v>
      </c>
      <c r="K489" s="19">
        <f t="shared" si="15"/>
        <v>0.16042780748663102</v>
      </c>
      <c r="L489" s="24">
        <f>ReporteDiario[[#This Row],[Población]]-(VLOOKUP(ReporteDiario[[#This Row],[CJDR]],albergue[],2,FALSE))</f>
        <v>77</v>
      </c>
      <c r="M489" s="25">
        <f>ReporteDiario[[#This Row],[Población]]/VLOOKUP(ReporteDiario[[#This Row],[CJDR]],albergue[],2,FALSE)</f>
        <v>1.7</v>
      </c>
    </row>
    <row r="490" spans="1:13" x14ac:dyDescent="0.25">
      <c r="A490" s="16" t="s">
        <v>18</v>
      </c>
      <c r="B490" s="17">
        <v>45340</v>
      </c>
      <c r="C490" s="18">
        <v>141</v>
      </c>
      <c r="D490" s="18">
        <v>124</v>
      </c>
      <c r="E490" s="18">
        <v>17</v>
      </c>
      <c r="F490" s="18">
        <v>0</v>
      </c>
      <c r="G490" s="18">
        <v>1</v>
      </c>
      <c r="H490" s="18">
        <v>68</v>
      </c>
      <c r="I490" s="18">
        <v>73</v>
      </c>
      <c r="J490" s="19">
        <f t="shared" si="14"/>
        <v>0.87943262411347523</v>
      </c>
      <c r="K490" s="19">
        <f t="shared" si="15"/>
        <v>0.12056737588652482</v>
      </c>
      <c r="L490" s="24">
        <f>ReporteDiario[[#This Row],[Población]]-(VLOOKUP(ReporteDiario[[#This Row],[CJDR]],albergue[],2,FALSE))</f>
        <v>45</v>
      </c>
      <c r="M490" s="25">
        <f>ReporteDiario[[#This Row],[Población]]/VLOOKUP(ReporteDiario[[#This Row],[CJDR]],albergue[],2,FALSE)</f>
        <v>1.46875</v>
      </c>
    </row>
    <row r="491" spans="1:13" x14ac:dyDescent="0.25">
      <c r="A491" s="16" t="s">
        <v>19</v>
      </c>
      <c r="B491" s="17">
        <v>45340</v>
      </c>
      <c r="C491" s="18">
        <v>100</v>
      </c>
      <c r="D491" s="18">
        <v>82</v>
      </c>
      <c r="E491" s="18">
        <v>18</v>
      </c>
      <c r="F491" s="18">
        <v>0</v>
      </c>
      <c r="G491" s="18">
        <v>0</v>
      </c>
      <c r="H491" s="18">
        <v>65</v>
      </c>
      <c r="I491" s="18">
        <v>35</v>
      </c>
      <c r="J491" s="19">
        <f t="shared" si="14"/>
        <v>0.82</v>
      </c>
      <c r="K491" s="19">
        <f t="shared" si="15"/>
        <v>0.18</v>
      </c>
      <c r="L491" s="24">
        <f>ReporteDiario[[#This Row],[Población]]-(VLOOKUP(ReporteDiario[[#This Row],[CJDR]],albergue[],2,FALSE))</f>
        <v>8</v>
      </c>
      <c r="M491" s="25">
        <f>ReporteDiario[[#This Row],[Población]]/VLOOKUP(ReporteDiario[[#This Row],[CJDR]],albergue[],2,FALSE)</f>
        <v>1.0869565217391304</v>
      </c>
    </row>
    <row r="492" spans="1:13" x14ac:dyDescent="0.25">
      <c r="A492" s="16" t="s">
        <v>10</v>
      </c>
      <c r="B492" s="17">
        <v>45341</v>
      </c>
      <c r="C492" s="18">
        <v>587</v>
      </c>
      <c r="D492" s="18">
        <v>499</v>
      </c>
      <c r="E492" s="18">
        <v>88</v>
      </c>
      <c r="F492" s="18">
        <v>1</v>
      </c>
      <c r="G492" s="18">
        <v>0</v>
      </c>
      <c r="H492" s="18">
        <v>336</v>
      </c>
      <c r="I492" s="18">
        <v>251</v>
      </c>
      <c r="J492" s="19">
        <f t="shared" si="14"/>
        <v>0.85008517887563884</v>
      </c>
      <c r="K492" s="19">
        <f t="shared" si="15"/>
        <v>0.14991482112436116</v>
      </c>
      <c r="L492" s="24">
        <f>ReporteDiario[[#This Row],[Población]]-(VLOOKUP(ReporteDiario[[#This Row],[CJDR]],albergue[],2,FALSE))</f>
        <v>27</v>
      </c>
      <c r="M492" s="25">
        <f>ReporteDiario[[#This Row],[Población]]/VLOOKUP(ReporteDiario[[#This Row],[CJDR]],albergue[],2,FALSE)</f>
        <v>1.0482142857142858</v>
      </c>
    </row>
    <row r="493" spans="1:13" x14ac:dyDescent="0.25">
      <c r="A493" s="16" t="s">
        <v>11</v>
      </c>
      <c r="B493" s="17">
        <v>45341</v>
      </c>
      <c r="C493" s="18">
        <v>109</v>
      </c>
      <c r="D493" s="18">
        <v>109</v>
      </c>
      <c r="E493" s="18">
        <v>0</v>
      </c>
      <c r="F493" s="18">
        <v>0</v>
      </c>
      <c r="G493" s="18">
        <v>0</v>
      </c>
      <c r="H493" s="18">
        <v>109</v>
      </c>
      <c r="I493" s="18">
        <v>0</v>
      </c>
      <c r="J493" s="19">
        <f t="shared" si="14"/>
        <v>1</v>
      </c>
      <c r="K493" s="19">
        <f t="shared" si="15"/>
        <v>0</v>
      </c>
      <c r="L493" s="26">
        <f>ReporteDiario[[#This Row],[Población]]-(VLOOKUP(ReporteDiario[[#This Row],[CJDR]],albergue[],2,FALSE))</f>
        <v>-83</v>
      </c>
      <c r="M493" s="27">
        <f>ReporteDiario[[#This Row],[Población]]/VLOOKUP(ReporteDiario[[#This Row],[CJDR]],albergue[],2,FALSE)</f>
        <v>0.56770833333333337</v>
      </c>
    </row>
    <row r="494" spans="1:13" x14ac:dyDescent="0.25">
      <c r="A494" s="16" t="s">
        <v>12</v>
      </c>
      <c r="B494" s="17">
        <v>45341</v>
      </c>
      <c r="C494" s="18">
        <v>79</v>
      </c>
      <c r="D494" s="18">
        <v>61</v>
      </c>
      <c r="E494" s="18">
        <v>18</v>
      </c>
      <c r="F494" s="18">
        <v>0</v>
      </c>
      <c r="G494" s="18">
        <v>0</v>
      </c>
      <c r="H494" s="18">
        <v>39</v>
      </c>
      <c r="I494" s="18">
        <v>40</v>
      </c>
      <c r="J494" s="19">
        <f t="shared" si="14"/>
        <v>0.77215189873417722</v>
      </c>
      <c r="K494" s="19">
        <f t="shared" si="15"/>
        <v>0.22784810126582278</v>
      </c>
      <c r="L494" s="26">
        <f>ReporteDiario[[#This Row],[Población]]-(VLOOKUP(ReporteDiario[[#This Row],[CJDR]],albergue[],2,FALSE))</f>
        <v>-9</v>
      </c>
      <c r="M494" s="27">
        <f>ReporteDiario[[#This Row],[Población]]/VLOOKUP(ReporteDiario[[#This Row],[CJDR]],albergue[],2,FALSE)</f>
        <v>0.89772727272727271</v>
      </c>
    </row>
    <row r="495" spans="1:13" x14ac:dyDescent="0.25">
      <c r="A495" s="16" t="s">
        <v>13</v>
      </c>
      <c r="B495" s="17">
        <v>45341</v>
      </c>
      <c r="C495" s="18">
        <v>123</v>
      </c>
      <c r="D495" s="18">
        <v>104</v>
      </c>
      <c r="E495" s="18">
        <v>19</v>
      </c>
      <c r="F495" s="18">
        <v>0</v>
      </c>
      <c r="G495" s="18">
        <v>0</v>
      </c>
      <c r="H495" s="18">
        <v>69</v>
      </c>
      <c r="I495" s="18">
        <v>54</v>
      </c>
      <c r="J495" s="19">
        <f t="shared" si="14"/>
        <v>0.84552845528455289</v>
      </c>
      <c r="K495" s="19">
        <f t="shared" si="15"/>
        <v>0.15447154471544716</v>
      </c>
      <c r="L495" s="24">
        <f>ReporteDiario[[#This Row],[Población]]-(VLOOKUP(ReporteDiario[[#This Row],[CJDR]],albergue[],2,FALSE))</f>
        <v>-62</v>
      </c>
      <c r="M495" s="25">
        <f>ReporteDiario[[#This Row],[Población]]/VLOOKUP(ReporteDiario[[#This Row],[CJDR]],albergue[],2,FALSE)</f>
        <v>0.66486486486486485</v>
      </c>
    </row>
    <row r="496" spans="1:13" x14ac:dyDescent="0.25">
      <c r="A496" s="16" t="s">
        <v>14</v>
      </c>
      <c r="B496" s="17">
        <v>45341</v>
      </c>
      <c r="C496" s="18">
        <v>152</v>
      </c>
      <c r="D496" s="18">
        <v>137</v>
      </c>
      <c r="E496" s="18">
        <v>15</v>
      </c>
      <c r="F496" s="18">
        <v>0</v>
      </c>
      <c r="G496" s="18">
        <v>0</v>
      </c>
      <c r="H496" s="18">
        <v>94</v>
      </c>
      <c r="I496" s="18">
        <v>58</v>
      </c>
      <c r="J496" s="19">
        <f t="shared" si="14"/>
        <v>0.90131578947368418</v>
      </c>
      <c r="K496" s="19">
        <f t="shared" si="15"/>
        <v>9.8684210526315791E-2</v>
      </c>
      <c r="L496" s="24">
        <f>ReporteDiario[[#This Row],[Población]]-(VLOOKUP(ReporteDiario[[#This Row],[CJDR]],albergue[],2,FALSE))</f>
        <v>26</v>
      </c>
      <c r="M496" s="25">
        <f>ReporteDiario[[#This Row],[Población]]/VLOOKUP(ReporteDiario[[#This Row],[CJDR]],albergue[],2,FALSE)</f>
        <v>1.2063492063492063</v>
      </c>
    </row>
    <row r="497" spans="1:13" x14ac:dyDescent="0.25">
      <c r="A497" s="16" t="s">
        <v>15</v>
      </c>
      <c r="B497" s="17">
        <v>45341</v>
      </c>
      <c r="C497" s="18">
        <v>148</v>
      </c>
      <c r="D497" s="18">
        <v>83</v>
      </c>
      <c r="E497" s="18">
        <v>65</v>
      </c>
      <c r="F497" s="18">
        <v>1</v>
      </c>
      <c r="G497" s="18">
        <v>0</v>
      </c>
      <c r="H497" s="18">
        <v>64</v>
      </c>
      <c r="I497" s="18">
        <v>84</v>
      </c>
      <c r="J497" s="19">
        <f t="shared" si="14"/>
        <v>0.56081081081081086</v>
      </c>
      <c r="K497" s="19">
        <f t="shared" si="15"/>
        <v>0.4391891891891892</v>
      </c>
      <c r="L497" s="24">
        <f>ReporteDiario[[#This Row],[Población]]-(VLOOKUP(ReporteDiario[[#This Row],[CJDR]],albergue[],2,FALSE))</f>
        <v>42</v>
      </c>
      <c r="M497" s="25">
        <f>ReporteDiario[[#This Row],[Población]]/VLOOKUP(ReporteDiario[[#This Row],[CJDR]],albergue[],2,FALSE)</f>
        <v>1.3962264150943395</v>
      </c>
    </row>
    <row r="498" spans="1:13" x14ac:dyDescent="0.25">
      <c r="A498" s="16" t="s">
        <v>16</v>
      </c>
      <c r="B498" s="17">
        <v>45341</v>
      </c>
      <c r="C498" s="18">
        <v>175</v>
      </c>
      <c r="D498" s="18">
        <v>147</v>
      </c>
      <c r="E498" s="18">
        <v>28</v>
      </c>
      <c r="F498" s="18">
        <v>0</v>
      </c>
      <c r="G498" s="18">
        <v>1</v>
      </c>
      <c r="H498" s="18">
        <v>28</v>
      </c>
      <c r="I498" s="18">
        <v>147</v>
      </c>
      <c r="J498" s="19">
        <f t="shared" si="14"/>
        <v>0.84</v>
      </c>
      <c r="K498" s="19">
        <f t="shared" si="15"/>
        <v>0.16</v>
      </c>
      <c r="L498" s="24">
        <f>ReporteDiario[[#This Row],[Población]]-(VLOOKUP(ReporteDiario[[#This Row],[CJDR]],albergue[],2,FALSE))</f>
        <v>65</v>
      </c>
      <c r="M498" s="25">
        <f>ReporteDiario[[#This Row],[Población]]/VLOOKUP(ReporteDiario[[#This Row],[CJDR]],albergue[],2,FALSE)</f>
        <v>1.5909090909090908</v>
      </c>
    </row>
    <row r="499" spans="1:13" x14ac:dyDescent="0.25">
      <c r="A499" s="16" t="s">
        <v>17</v>
      </c>
      <c r="B499" s="17">
        <v>45341</v>
      </c>
      <c r="C499" s="18">
        <v>187</v>
      </c>
      <c r="D499" s="18">
        <v>157</v>
      </c>
      <c r="E499" s="18">
        <v>30</v>
      </c>
      <c r="F499" s="18">
        <v>0</v>
      </c>
      <c r="G499" s="18">
        <v>0</v>
      </c>
      <c r="H499" s="18">
        <v>107</v>
      </c>
      <c r="I499" s="18">
        <v>80</v>
      </c>
      <c r="J499" s="19">
        <f t="shared" si="14"/>
        <v>0.83957219251336901</v>
      </c>
      <c r="K499" s="19">
        <f t="shared" si="15"/>
        <v>0.16042780748663102</v>
      </c>
      <c r="L499" s="24">
        <f>ReporteDiario[[#This Row],[Población]]-(VLOOKUP(ReporteDiario[[#This Row],[CJDR]],albergue[],2,FALSE))</f>
        <v>77</v>
      </c>
      <c r="M499" s="25">
        <f>ReporteDiario[[#This Row],[Población]]/VLOOKUP(ReporteDiario[[#This Row],[CJDR]],albergue[],2,FALSE)</f>
        <v>1.7</v>
      </c>
    </row>
    <row r="500" spans="1:13" x14ac:dyDescent="0.25">
      <c r="A500" s="16" t="s">
        <v>18</v>
      </c>
      <c r="B500" s="17">
        <v>45341</v>
      </c>
      <c r="C500" s="18">
        <v>141</v>
      </c>
      <c r="D500" s="18">
        <v>124</v>
      </c>
      <c r="E500" s="18">
        <v>17</v>
      </c>
      <c r="F500" s="18">
        <v>0</v>
      </c>
      <c r="G500" s="18">
        <v>0</v>
      </c>
      <c r="H500" s="18">
        <v>68</v>
      </c>
      <c r="I500" s="18">
        <v>73</v>
      </c>
      <c r="J500" s="19">
        <f t="shared" si="14"/>
        <v>0.87943262411347523</v>
      </c>
      <c r="K500" s="19">
        <f t="shared" si="15"/>
        <v>0.12056737588652482</v>
      </c>
      <c r="L500" s="24">
        <f>ReporteDiario[[#This Row],[Población]]-(VLOOKUP(ReporteDiario[[#This Row],[CJDR]],albergue[],2,FALSE))</f>
        <v>45</v>
      </c>
      <c r="M500" s="25">
        <f>ReporteDiario[[#This Row],[Población]]/VLOOKUP(ReporteDiario[[#This Row],[CJDR]],albergue[],2,FALSE)</f>
        <v>1.46875</v>
      </c>
    </row>
    <row r="501" spans="1:13" x14ac:dyDescent="0.25">
      <c r="A501" s="16" t="s">
        <v>19</v>
      </c>
      <c r="B501" s="17">
        <v>45341</v>
      </c>
      <c r="C501" s="18">
        <v>100</v>
      </c>
      <c r="D501" s="18">
        <v>82</v>
      </c>
      <c r="E501" s="18">
        <v>18</v>
      </c>
      <c r="F501" s="18">
        <v>0</v>
      </c>
      <c r="G501" s="18">
        <v>0</v>
      </c>
      <c r="H501" s="18">
        <v>65</v>
      </c>
      <c r="I501" s="18">
        <v>35</v>
      </c>
      <c r="J501" s="19">
        <f t="shared" si="14"/>
        <v>0.82</v>
      </c>
      <c r="K501" s="19">
        <f t="shared" si="15"/>
        <v>0.18</v>
      </c>
      <c r="L501" s="24">
        <f>ReporteDiario[[#This Row],[Población]]-(VLOOKUP(ReporteDiario[[#This Row],[CJDR]],albergue[],2,FALSE))</f>
        <v>8</v>
      </c>
      <c r="M501" s="25">
        <f>ReporteDiario[[#This Row],[Población]]/VLOOKUP(ReporteDiario[[#This Row],[CJDR]],albergue[],2,FALSE)</f>
        <v>1.0869565217391304</v>
      </c>
    </row>
    <row r="502" spans="1:13" x14ac:dyDescent="0.25">
      <c r="A502" s="16" t="s">
        <v>10</v>
      </c>
      <c r="B502" s="17">
        <v>45342</v>
      </c>
      <c r="C502" s="18">
        <v>586</v>
      </c>
      <c r="D502" s="18">
        <v>502</v>
      </c>
      <c r="E502" s="18">
        <v>86</v>
      </c>
      <c r="F502" s="18">
        <v>1</v>
      </c>
      <c r="G502" s="18">
        <v>0</v>
      </c>
      <c r="H502" s="18">
        <v>335</v>
      </c>
      <c r="I502" s="18">
        <v>253</v>
      </c>
      <c r="J502" s="19">
        <f t="shared" si="14"/>
        <v>0.85665529010238906</v>
      </c>
      <c r="K502" s="19">
        <f t="shared" si="15"/>
        <v>0.14675767918088736</v>
      </c>
      <c r="L502" s="24">
        <f>ReporteDiario[[#This Row],[Población]]-(VLOOKUP(ReporteDiario[[#This Row],[CJDR]],albergue[],2,FALSE))</f>
        <v>26</v>
      </c>
      <c r="M502" s="25">
        <f>ReporteDiario[[#This Row],[Población]]/VLOOKUP(ReporteDiario[[#This Row],[CJDR]],albergue[],2,FALSE)</f>
        <v>1.0464285714285715</v>
      </c>
    </row>
    <row r="503" spans="1:13" x14ac:dyDescent="0.25">
      <c r="A503" s="16" t="s">
        <v>11</v>
      </c>
      <c r="B503" s="17">
        <v>45342</v>
      </c>
      <c r="C503" s="18">
        <v>109</v>
      </c>
      <c r="D503" s="18">
        <v>109</v>
      </c>
      <c r="E503" s="18">
        <v>0</v>
      </c>
      <c r="F503" s="18">
        <v>0</v>
      </c>
      <c r="G503" s="18">
        <v>0</v>
      </c>
      <c r="H503" s="18">
        <v>109</v>
      </c>
      <c r="I503" s="18">
        <v>0</v>
      </c>
      <c r="J503" s="19">
        <f t="shared" si="14"/>
        <v>1</v>
      </c>
      <c r="K503" s="19">
        <f t="shared" si="15"/>
        <v>0</v>
      </c>
      <c r="L503" s="26">
        <f>ReporteDiario[[#This Row],[Población]]-(VLOOKUP(ReporteDiario[[#This Row],[CJDR]],albergue[],2,FALSE))</f>
        <v>-83</v>
      </c>
      <c r="M503" s="27">
        <f>ReporteDiario[[#This Row],[Población]]/VLOOKUP(ReporteDiario[[#This Row],[CJDR]],albergue[],2,FALSE)</f>
        <v>0.56770833333333337</v>
      </c>
    </row>
    <row r="504" spans="1:13" x14ac:dyDescent="0.25">
      <c r="A504" s="16" t="s">
        <v>12</v>
      </c>
      <c r="B504" s="17">
        <v>45342</v>
      </c>
      <c r="C504" s="18">
        <v>79</v>
      </c>
      <c r="D504" s="18">
        <v>61</v>
      </c>
      <c r="E504" s="18">
        <v>18</v>
      </c>
      <c r="F504" s="18">
        <v>0</v>
      </c>
      <c r="G504" s="18">
        <v>0</v>
      </c>
      <c r="H504" s="18">
        <v>39</v>
      </c>
      <c r="I504" s="18">
        <v>40</v>
      </c>
      <c r="J504" s="19">
        <f t="shared" si="14"/>
        <v>0.77215189873417722</v>
      </c>
      <c r="K504" s="19">
        <f t="shared" si="15"/>
        <v>0.22784810126582278</v>
      </c>
      <c r="L504" s="26">
        <f>ReporteDiario[[#This Row],[Población]]-(VLOOKUP(ReporteDiario[[#This Row],[CJDR]],albergue[],2,FALSE))</f>
        <v>-9</v>
      </c>
      <c r="M504" s="27">
        <f>ReporteDiario[[#This Row],[Población]]/VLOOKUP(ReporteDiario[[#This Row],[CJDR]],albergue[],2,FALSE)</f>
        <v>0.89772727272727271</v>
      </c>
    </row>
    <row r="505" spans="1:13" x14ac:dyDescent="0.25">
      <c r="A505" s="16" t="s">
        <v>13</v>
      </c>
      <c r="B505" s="17">
        <v>45342</v>
      </c>
      <c r="C505" s="18">
        <v>122</v>
      </c>
      <c r="D505" s="18">
        <v>104</v>
      </c>
      <c r="E505" s="18">
        <v>18</v>
      </c>
      <c r="F505" s="18">
        <v>1</v>
      </c>
      <c r="G505" s="18">
        <v>0</v>
      </c>
      <c r="H505" s="18">
        <v>68</v>
      </c>
      <c r="I505" s="18">
        <v>54</v>
      </c>
      <c r="J505" s="19">
        <f t="shared" si="14"/>
        <v>0.85245901639344257</v>
      </c>
      <c r="K505" s="19">
        <f t="shared" si="15"/>
        <v>0.14754098360655737</v>
      </c>
      <c r="L505" s="24">
        <f>ReporteDiario[[#This Row],[Población]]-(VLOOKUP(ReporteDiario[[#This Row],[CJDR]],albergue[],2,FALSE))</f>
        <v>-63</v>
      </c>
      <c r="M505" s="25">
        <f>ReporteDiario[[#This Row],[Población]]/VLOOKUP(ReporteDiario[[#This Row],[CJDR]],albergue[],2,FALSE)</f>
        <v>0.6594594594594595</v>
      </c>
    </row>
    <row r="506" spans="1:13" x14ac:dyDescent="0.25">
      <c r="A506" s="16" t="s">
        <v>14</v>
      </c>
      <c r="B506" s="17">
        <v>45342</v>
      </c>
      <c r="C506" s="18">
        <v>154</v>
      </c>
      <c r="D506" s="18">
        <v>137</v>
      </c>
      <c r="E506" s="18">
        <v>17</v>
      </c>
      <c r="F506" s="18">
        <v>0</v>
      </c>
      <c r="G506" s="18">
        <v>2</v>
      </c>
      <c r="H506" s="18">
        <v>94</v>
      </c>
      <c r="I506" s="18">
        <v>60</v>
      </c>
      <c r="J506" s="19">
        <f t="shared" si="14"/>
        <v>0.88961038961038963</v>
      </c>
      <c r="K506" s="19">
        <f t="shared" si="15"/>
        <v>0.11038961038961038</v>
      </c>
      <c r="L506" s="24">
        <f>ReporteDiario[[#This Row],[Población]]-(VLOOKUP(ReporteDiario[[#This Row],[CJDR]],albergue[],2,FALSE))</f>
        <v>28</v>
      </c>
      <c r="M506" s="25">
        <f>ReporteDiario[[#This Row],[Población]]/VLOOKUP(ReporteDiario[[#This Row],[CJDR]],albergue[],2,FALSE)</f>
        <v>1.2222222222222223</v>
      </c>
    </row>
    <row r="507" spans="1:13" x14ac:dyDescent="0.25">
      <c r="A507" s="16" t="s">
        <v>15</v>
      </c>
      <c r="B507" s="17">
        <v>45342</v>
      </c>
      <c r="C507" s="18">
        <v>147</v>
      </c>
      <c r="D507" s="18">
        <v>83</v>
      </c>
      <c r="E507" s="18">
        <v>64</v>
      </c>
      <c r="F507" s="18">
        <v>1</v>
      </c>
      <c r="G507" s="18">
        <v>0</v>
      </c>
      <c r="H507" s="18">
        <v>64</v>
      </c>
      <c r="I507" s="18">
        <v>83</v>
      </c>
      <c r="J507" s="19">
        <f t="shared" si="14"/>
        <v>0.56462585034013602</v>
      </c>
      <c r="K507" s="19">
        <f t="shared" si="15"/>
        <v>0.43537414965986393</v>
      </c>
      <c r="L507" s="24">
        <f>ReporteDiario[[#This Row],[Población]]-(VLOOKUP(ReporteDiario[[#This Row],[CJDR]],albergue[],2,FALSE))</f>
        <v>41</v>
      </c>
      <c r="M507" s="25">
        <f>ReporteDiario[[#This Row],[Población]]/VLOOKUP(ReporteDiario[[#This Row],[CJDR]],albergue[],2,FALSE)</f>
        <v>1.3867924528301887</v>
      </c>
    </row>
    <row r="508" spans="1:13" x14ac:dyDescent="0.25">
      <c r="A508" s="16" t="s">
        <v>16</v>
      </c>
      <c r="B508" s="17">
        <v>45342</v>
      </c>
      <c r="C508" s="18">
        <v>176</v>
      </c>
      <c r="D508" s="18">
        <v>146</v>
      </c>
      <c r="E508" s="18">
        <v>30</v>
      </c>
      <c r="F508" s="18">
        <v>0</v>
      </c>
      <c r="G508" s="18">
        <v>1</v>
      </c>
      <c r="H508" s="18">
        <v>28</v>
      </c>
      <c r="I508" s="18">
        <v>148</v>
      </c>
      <c r="J508" s="19">
        <f t="shared" si="14"/>
        <v>0.82954545454545459</v>
      </c>
      <c r="K508" s="19">
        <f t="shared" si="15"/>
        <v>0.17045454545454544</v>
      </c>
      <c r="L508" s="24">
        <f>ReporteDiario[[#This Row],[Población]]-(VLOOKUP(ReporteDiario[[#This Row],[CJDR]],albergue[],2,FALSE))</f>
        <v>66</v>
      </c>
      <c r="M508" s="25">
        <f>ReporteDiario[[#This Row],[Población]]/VLOOKUP(ReporteDiario[[#This Row],[CJDR]],albergue[],2,FALSE)</f>
        <v>1.6</v>
      </c>
    </row>
    <row r="509" spans="1:13" x14ac:dyDescent="0.25">
      <c r="A509" s="16" t="s">
        <v>17</v>
      </c>
      <c r="B509" s="17">
        <v>45342</v>
      </c>
      <c r="C509" s="18">
        <v>186</v>
      </c>
      <c r="D509" s="18">
        <v>156</v>
      </c>
      <c r="E509" s="18">
        <v>30</v>
      </c>
      <c r="F509" s="18">
        <v>1</v>
      </c>
      <c r="G509" s="18">
        <v>0</v>
      </c>
      <c r="H509" s="18">
        <v>107</v>
      </c>
      <c r="I509" s="18">
        <v>79</v>
      </c>
      <c r="J509" s="19">
        <f t="shared" si="14"/>
        <v>0.83870967741935487</v>
      </c>
      <c r="K509" s="19">
        <f t="shared" si="15"/>
        <v>0.16129032258064516</v>
      </c>
      <c r="L509" s="24">
        <f>ReporteDiario[[#This Row],[Población]]-(VLOOKUP(ReporteDiario[[#This Row],[CJDR]],albergue[],2,FALSE))</f>
        <v>76</v>
      </c>
      <c r="M509" s="25">
        <f>ReporteDiario[[#This Row],[Población]]/VLOOKUP(ReporteDiario[[#This Row],[CJDR]],albergue[],2,FALSE)</f>
        <v>1.6909090909090909</v>
      </c>
    </row>
    <row r="510" spans="1:13" x14ac:dyDescent="0.25">
      <c r="A510" s="16" t="s">
        <v>18</v>
      </c>
      <c r="B510" s="17">
        <v>45342</v>
      </c>
      <c r="C510" s="18">
        <v>141</v>
      </c>
      <c r="D510" s="18">
        <v>124</v>
      </c>
      <c r="E510" s="18">
        <v>17</v>
      </c>
      <c r="F510" s="18">
        <v>0</v>
      </c>
      <c r="G510" s="18">
        <v>0</v>
      </c>
      <c r="H510" s="18">
        <v>68</v>
      </c>
      <c r="I510" s="18">
        <v>73</v>
      </c>
      <c r="J510" s="19">
        <f t="shared" si="14"/>
        <v>0.87943262411347523</v>
      </c>
      <c r="K510" s="19">
        <f t="shared" si="15"/>
        <v>0.12056737588652482</v>
      </c>
      <c r="L510" s="24">
        <f>ReporteDiario[[#This Row],[Población]]-(VLOOKUP(ReporteDiario[[#This Row],[CJDR]],albergue[],2,FALSE))</f>
        <v>45</v>
      </c>
      <c r="M510" s="25">
        <f>ReporteDiario[[#This Row],[Población]]/VLOOKUP(ReporteDiario[[#This Row],[CJDR]],albergue[],2,FALSE)</f>
        <v>1.46875</v>
      </c>
    </row>
    <row r="511" spans="1:13" x14ac:dyDescent="0.25">
      <c r="A511" s="16" t="s">
        <v>19</v>
      </c>
      <c r="B511" s="17">
        <v>45342</v>
      </c>
      <c r="C511" s="18">
        <v>101</v>
      </c>
      <c r="D511" s="18">
        <v>82</v>
      </c>
      <c r="E511" s="18">
        <v>19</v>
      </c>
      <c r="F511" s="18">
        <v>0</v>
      </c>
      <c r="G511" s="18">
        <v>1</v>
      </c>
      <c r="H511" s="18">
        <v>65</v>
      </c>
      <c r="I511" s="18">
        <v>36</v>
      </c>
      <c r="J511" s="19">
        <f t="shared" si="14"/>
        <v>0.81188118811881194</v>
      </c>
      <c r="K511" s="19">
        <f t="shared" si="15"/>
        <v>0.18811881188118812</v>
      </c>
      <c r="L511" s="24">
        <f>ReporteDiario[[#This Row],[Población]]-(VLOOKUP(ReporteDiario[[#This Row],[CJDR]],albergue[],2,FALSE))</f>
        <v>9</v>
      </c>
      <c r="M511" s="25">
        <f>ReporteDiario[[#This Row],[Población]]/VLOOKUP(ReporteDiario[[#This Row],[CJDR]],albergue[],2,FALSE)</f>
        <v>1.0978260869565217</v>
      </c>
    </row>
    <row r="512" spans="1:13" x14ac:dyDescent="0.25">
      <c r="A512" s="16" t="s">
        <v>10</v>
      </c>
      <c r="B512" s="17">
        <v>45343</v>
      </c>
      <c r="C512" s="18">
        <v>586</v>
      </c>
      <c r="D512" s="18">
        <v>499</v>
      </c>
      <c r="E512" s="18">
        <v>87</v>
      </c>
      <c r="F512" s="18">
        <v>0</v>
      </c>
      <c r="G512" s="18">
        <v>0</v>
      </c>
      <c r="H512" s="18">
        <v>336</v>
      </c>
      <c r="I512" s="18">
        <v>250</v>
      </c>
      <c r="J512" s="19">
        <f t="shared" si="14"/>
        <v>0.85153583617747441</v>
      </c>
      <c r="K512" s="19">
        <f t="shared" si="15"/>
        <v>0.14846416382252559</v>
      </c>
      <c r="L512" s="24">
        <f>ReporteDiario[[#This Row],[Población]]-(VLOOKUP(ReporteDiario[[#This Row],[CJDR]],albergue[],2,FALSE))</f>
        <v>26</v>
      </c>
      <c r="M512" s="25">
        <f>ReporteDiario[[#This Row],[Población]]/VLOOKUP(ReporteDiario[[#This Row],[CJDR]],albergue[],2,FALSE)</f>
        <v>1.0464285714285715</v>
      </c>
    </row>
    <row r="513" spans="1:13" x14ac:dyDescent="0.25">
      <c r="A513" s="16" t="s">
        <v>11</v>
      </c>
      <c r="B513" s="17">
        <v>45343</v>
      </c>
      <c r="C513" s="18">
        <v>108</v>
      </c>
      <c r="D513" s="18">
        <v>108</v>
      </c>
      <c r="E513" s="18">
        <v>0</v>
      </c>
      <c r="F513" s="18">
        <v>1</v>
      </c>
      <c r="G513" s="18">
        <v>0</v>
      </c>
      <c r="H513" s="18">
        <v>108</v>
      </c>
      <c r="I513" s="18">
        <v>0</v>
      </c>
      <c r="J513" s="19">
        <f t="shared" si="14"/>
        <v>1</v>
      </c>
      <c r="K513" s="19">
        <f t="shared" si="15"/>
        <v>0</v>
      </c>
      <c r="L513" s="26">
        <f>ReporteDiario[[#This Row],[Población]]-(VLOOKUP(ReporteDiario[[#This Row],[CJDR]],albergue[],2,FALSE))</f>
        <v>-84</v>
      </c>
      <c r="M513" s="27">
        <f>ReporteDiario[[#This Row],[Población]]/VLOOKUP(ReporteDiario[[#This Row],[CJDR]],albergue[],2,FALSE)</f>
        <v>0.5625</v>
      </c>
    </row>
    <row r="514" spans="1:13" x14ac:dyDescent="0.25">
      <c r="A514" s="16" t="s">
        <v>12</v>
      </c>
      <c r="B514" s="17">
        <v>45343</v>
      </c>
      <c r="C514" s="18">
        <v>79</v>
      </c>
      <c r="D514" s="18">
        <v>61</v>
      </c>
      <c r="E514" s="18">
        <v>18</v>
      </c>
      <c r="F514" s="18">
        <v>0</v>
      </c>
      <c r="G514" s="18">
        <v>0</v>
      </c>
      <c r="H514" s="18">
        <v>39</v>
      </c>
      <c r="I514" s="18">
        <v>40</v>
      </c>
      <c r="J514" s="19">
        <f t="shared" si="14"/>
        <v>0.77215189873417722</v>
      </c>
      <c r="K514" s="19">
        <f t="shared" si="15"/>
        <v>0.22784810126582278</v>
      </c>
      <c r="L514" s="26">
        <f>ReporteDiario[[#This Row],[Población]]-(VLOOKUP(ReporteDiario[[#This Row],[CJDR]],albergue[],2,FALSE))</f>
        <v>-9</v>
      </c>
      <c r="M514" s="27">
        <f>ReporteDiario[[#This Row],[Población]]/VLOOKUP(ReporteDiario[[#This Row],[CJDR]],albergue[],2,FALSE)</f>
        <v>0.89772727272727271</v>
      </c>
    </row>
    <row r="515" spans="1:13" x14ac:dyDescent="0.25">
      <c r="A515" s="16" t="s">
        <v>13</v>
      </c>
      <c r="B515" s="17">
        <v>45343</v>
      </c>
      <c r="C515" s="18">
        <v>123</v>
      </c>
      <c r="D515" s="18">
        <v>104</v>
      </c>
      <c r="E515" s="18">
        <v>19</v>
      </c>
      <c r="F515" s="18">
        <v>0</v>
      </c>
      <c r="G515" s="18">
        <v>1</v>
      </c>
      <c r="H515" s="18">
        <v>68</v>
      </c>
      <c r="I515" s="18">
        <v>55</v>
      </c>
      <c r="J515" s="19">
        <f t="shared" ref="J515:J578" si="16">D515/C515</f>
        <v>0.84552845528455289</v>
      </c>
      <c r="K515" s="19">
        <f t="shared" ref="K515:K578" si="17">E515/C515</f>
        <v>0.15447154471544716</v>
      </c>
      <c r="L515" s="24">
        <f>ReporteDiario[[#This Row],[Población]]-(VLOOKUP(ReporteDiario[[#This Row],[CJDR]],albergue[],2,FALSE))</f>
        <v>-62</v>
      </c>
      <c r="M515" s="25">
        <f>ReporteDiario[[#This Row],[Población]]/VLOOKUP(ReporteDiario[[#This Row],[CJDR]],albergue[],2,FALSE)</f>
        <v>0.66486486486486485</v>
      </c>
    </row>
    <row r="516" spans="1:13" x14ac:dyDescent="0.25">
      <c r="A516" s="16" t="s">
        <v>14</v>
      </c>
      <c r="B516" s="17">
        <v>45343</v>
      </c>
      <c r="C516" s="18">
        <v>154</v>
      </c>
      <c r="D516" s="18">
        <v>137</v>
      </c>
      <c r="E516" s="18">
        <v>17</v>
      </c>
      <c r="F516" s="18">
        <v>0</v>
      </c>
      <c r="G516" s="18">
        <v>0</v>
      </c>
      <c r="H516" s="18">
        <v>94</v>
      </c>
      <c r="I516" s="18">
        <v>60</v>
      </c>
      <c r="J516" s="19">
        <f t="shared" si="16"/>
        <v>0.88961038961038963</v>
      </c>
      <c r="K516" s="19">
        <f t="shared" si="17"/>
        <v>0.11038961038961038</v>
      </c>
      <c r="L516" s="24">
        <f>ReporteDiario[[#This Row],[Población]]-(VLOOKUP(ReporteDiario[[#This Row],[CJDR]],albergue[],2,FALSE))</f>
        <v>28</v>
      </c>
      <c r="M516" s="25">
        <f>ReporteDiario[[#This Row],[Población]]/VLOOKUP(ReporteDiario[[#This Row],[CJDR]],albergue[],2,FALSE)</f>
        <v>1.2222222222222223</v>
      </c>
    </row>
    <row r="517" spans="1:13" x14ac:dyDescent="0.25">
      <c r="A517" s="16" t="s">
        <v>15</v>
      </c>
      <c r="B517" s="17">
        <v>45343</v>
      </c>
      <c r="C517" s="18">
        <v>148</v>
      </c>
      <c r="D517" s="18">
        <v>83</v>
      </c>
      <c r="E517" s="18">
        <v>65</v>
      </c>
      <c r="F517" s="18">
        <v>0</v>
      </c>
      <c r="G517" s="18">
        <v>1</v>
      </c>
      <c r="H517" s="18">
        <v>64</v>
      </c>
      <c r="I517" s="18">
        <v>84</v>
      </c>
      <c r="J517" s="19">
        <f t="shared" si="16"/>
        <v>0.56081081081081086</v>
      </c>
      <c r="K517" s="19">
        <f t="shared" si="17"/>
        <v>0.4391891891891892</v>
      </c>
      <c r="L517" s="24">
        <f>ReporteDiario[[#This Row],[Población]]-(VLOOKUP(ReporteDiario[[#This Row],[CJDR]],albergue[],2,FALSE))</f>
        <v>42</v>
      </c>
      <c r="M517" s="25">
        <f>ReporteDiario[[#This Row],[Población]]/VLOOKUP(ReporteDiario[[#This Row],[CJDR]],albergue[],2,FALSE)</f>
        <v>1.3962264150943395</v>
      </c>
    </row>
    <row r="518" spans="1:13" x14ac:dyDescent="0.25">
      <c r="A518" s="16" t="s">
        <v>16</v>
      </c>
      <c r="B518" s="17">
        <v>45343</v>
      </c>
      <c r="C518" s="18">
        <v>176</v>
      </c>
      <c r="D518" s="18">
        <v>146</v>
      </c>
      <c r="E518" s="18">
        <v>30</v>
      </c>
      <c r="F518" s="18">
        <v>0</v>
      </c>
      <c r="G518" s="18">
        <v>0</v>
      </c>
      <c r="H518" s="18">
        <v>28</v>
      </c>
      <c r="I518" s="18">
        <v>148</v>
      </c>
      <c r="J518" s="19">
        <f t="shared" si="16"/>
        <v>0.82954545454545459</v>
      </c>
      <c r="K518" s="19">
        <f t="shared" si="17"/>
        <v>0.17045454545454544</v>
      </c>
      <c r="L518" s="24">
        <f>ReporteDiario[[#This Row],[Población]]-(VLOOKUP(ReporteDiario[[#This Row],[CJDR]],albergue[],2,FALSE))</f>
        <v>66</v>
      </c>
      <c r="M518" s="25">
        <f>ReporteDiario[[#This Row],[Población]]/VLOOKUP(ReporteDiario[[#This Row],[CJDR]],albergue[],2,FALSE)</f>
        <v>1.6</v>
      </c>
    </row>
    <row r="519" spans="1:13" x14ac:dyDescent="0.25">
      <c r="A519" s="16" t="s">
        <v>17</v>
      </c>
      <c r="B519" s="17">
        <v>45343</v>
      </c>
      <c r="C519" s="18">
        <v>185</v>
      </c>
      <c r="D519" s="18">
        <v>157</v>
      </c>
      <c r="E519" s="18">
        <v>28</v>
      </c>
      <c r="F519" s="18">
        <v>1</v>
      </c>
      <c r="G519" s="18">
        <v>0</v>
      </c>
      <c r="H519" s="18">
        <v>107</v>
      </c>
      <c r="I519" s="18">
        <v>78</v>
      </c>
      <c r="J519" s="19">
        <f t="shared" si="16"/>
        <v>0.84864864864864864</v>
      </c>
      <c r="K519" s="19">
        <f t="shared" si="17"/>
        <v>0.15135135135135136</v>
      </c>
      <c r="L519" s="24">
        <f>ReporteDiario[[#This Row],[Población]]-(VLOOKUP(ReporteDiario[[#This Row],[CJDR]],albergue[],2,FALSE))</f>
        <v>75</v>
      </c>
      <c r="M519" s="25">
        <f>ReporteDiario[[#This Row],[Población]]/VLOOKUP(ReporteDiario[[#This Row],[CJDR]],albergue[],2,FALSE)</f>
        <v>1.6818181818181819</v>
      </c>
    </row>
    <row r="520" spans="1:13" x14ac:dyDescent="0.25">
      <c r="A520" s="16" t="s">
        <v>18</v>
      </c>
      <c r="B520" s="17">
        <v>45343</v>
      </c>
      <c r="C520" s="18">
        <v>141</v>
      </c>
      <c r="D520" s="18">
        <v>124</v>
      </c>
      <c r="E520" s="18">
        <v>17</v>
      </c>
      <c r="F520" s="18">
        <v>0</v>
      </c>
      <c r="G520" s="18">
        <v>0</v>
      </c>
      <c r="H520" s="18">
        <v>68</v>
      </c>
      <c r="I520" s="18">
        <v>73</v>
      </c>
      <c r="J520" s="19">
        <f t="shared" si="16"/>
        <v>0.87943262411347523</v>
      </c>
      <c r="K520" s="19">
        <f t="shared" si="17"/>
        <v>0.12056737588652482</v>
      </c>
      <c r="L520" s="24">
        <f>ReporteDiario[[#This Row],[Población]]-(VLOOKUP(ReporteDiario[[#This Row],[CJDR]],albergue[],2,FALSE))</f>
        <v>45</v>
      </c>
      <c r="M520" s="25">
        <f>ReporteDiario[[#This Row],[Población]]/VLOOKUP(ReporteDiario[[#This Row],[CJDR]],albergue[],2,FALSE)</f>
        <v>1.46875</v>
      </c>
    </row>
    <row r="521" spans="1:13" x14ac:dyDescent="0.25">
      <c r="A521" s="16" t="s">
        <v>19</v>
      </c>
      <c r="B521" s="17">
        <v>45343</v>
      </c>
      <c r="C521" s="18">
        <v>101</v>
      </c>
      <c r="D521" s="18">
        <v>82</v>
      </c>
      <c r="E521" s="18">
        <v>19</v>
      </c>
      <c r="F521" s="18">
        <v>0</v>
      </c>
      <c r="G521" s="18">
        <v>0</v>
      </c>
      <c r="H521" s="18">
        <v>65</v>
      </c>
      <c r="I521" s="18">
        <v>36</v>
      </c>
      <c r="J521" s="19">
        <f t="shared" si="16"/>
        <v>0.81188118811881194</v>
      </c>
      <c r="K521" s="19">
        <f t="shared" si="17"/>
        <v>0.18811881188118812</v>
      </c>
      <c r="L521" s="24">
        <f>ReporteDiario[[#This Row],[Población]]-(VLOOKUP(ReporteDiario[[#This Row],[CJDR]],albergue[],2,FALSE))</f>
        <v>9</v>
      </c>
      <c r="M521" s="25">
        <f>ReporteDiario[[#This Row],[Población]]/VLOOKUP(ReporteDiario[[#This Row],[CJDR]],albergue[],2,FALSE)</f>
        <v>1.0978260869565217</v>
      </c>
    </row>
    <row r="522" spans="1:13" x14ac:dyDescent="0.25">
      <c r="A522" s="16" t="s">
        <v>10</v>
      </c>
      <c r="B522" s="17">
        <v>45344</v>
      </c>
      <c r="C522" s="18">
        <v>585</v>
      </c>
      <c r="D522" s="18">
        <v>500</v>
      </c>
      <c r="E522" s="18">
        <v>85</v>
      </c>
      <c r="F522" s="18">
        <v>1</v>
      </c>
      <c r="G522" s="18">
        <v>0</v>
      </c>
      <c r="H522" s="18">
        <v>337</v>
      </c>
      <c r="I522" s="18">
        <v>248</v>
      </c>
      <c r="J522" s="19">
        <f t="shared" si="16"/>
        <v>0.85470085470085466</v>
      </c>
      <c r="K522" s="19">
        <f t="shared" si="17"/>
        <v>0.14529914529914531</v>
      </c>
      <c r="L522" s="24">
        <f>ReporteDiario[[#This Row],[Población]]-(VLOOKUP(ReporteDiario[[#This Row],[CJDR]],albergue[],2,FALSE))</f>
        <v>25</v>
      </c>
      <c r="M522" s="25">
        <f>ReporteDiario[[#This Row],[Población]]/VLOOKUP(ReporteDiario[[#This Row],[CJDR]],albergue[],2,FALSE)</f>
        <v>1.0446428571428572</v>
      </c>
    </row>
    <row r="523" spans="1:13" x14ac:dyDescent="0.25">
      <c r="A523" s="16" t="s">
        <v>11</v>
      </c>
      <c r="B523" s="17">
        <v>45344</v>
      </c>
      <c r="C523" s="18">
        <v>108</v>
      </c>
      <c r="D523" s="18">
        <v>108</v>
      </c>
      <c r="E523" s="18">
        <v>0</v>
      </c>
      <c r="F523" s="18">
        <v>0</v>
      </c>
      <c r="G523" s="18">
        <v>0</v>
      </c>
      <c r="H523" s="18">
        <v>108</v>
      </c>
      <c r="I523" s="18">
        <v>0</v>
      </c>
      <c r="J523" s="19">
        <f t="shared" si="16"/>
        <v>1</v>
      </c>
      <c r="K523" s="19">
        <f t="shared" si="17"/>
        <v>0</v>
      </c>
      <c r="L523" s="26">
        <f>ReporteDiario[[#This Row],[Población]]-(VLOOKUP(ReporteDiario[[#This Row],[CJDR]],albergue[],2,FALSE))</f>
        <v>-84</v>
      </c>
      <c r="M523" s="27">
        <f>ReporteDiario[[#This Row],[Población]]/VLOOKUP(ReporteDiario[[#This Row],[CJDR]],albergue[],2,FALSE)</f>
        <v>0.5625</v>
      </c>
    </row>
    <row r="524" spans="1:13" x14ac:dyDescent="0.25">
      <c r="A524" s="16" t="s">
        <v>12</v>
      </c>
      <c r="B524" s="17">
        <v>45344</v>
      </c>
      <c r="C524" s="18">
        <v>78</v>
      </c>
      <c r="D524" s="18">
        <v>60</v>
      </c>
      <c r="E524" s="18">
        <v>18</v>
      </c>
      <c r="F524" s="18">
        <v>1</v>
      </c>
      <c r="G524" s="18">
        <v>0</v>
      </c>
      <c r="H524" s="18">
        <v>38</v>
      </c>
      <c r="I524" s="18">
        <v>40</v>
      </c>
      <c r="J524" s="19">
        <f t="shared" si="16"/>
        <v>0.76923076923076927</v>
      </c>
      <c r="K524" s="19">
        <f t="shared" si="17"/>
        <v>0.23076923076923078</v>
      </c>
      <c r="L524" s="26">
        <f>ReporteDiario[[#This Row],[Población]]-(VLOOKUP(ReporteDiario[[#This Row],[CJDR]],albergue[],2,FALSE))</f>
        <v>-10</v>
      </c>
      <c r="M524" s="27">
        <f>ReporteDiario[[#This Row],[Población]]/VLOOKUP(ReporteDiario[[#This Row],[CJDR]],albergue[],2,FALSE)</f>
        <v>0.88636363636363635</v>
      </c>
    </row>
    <row r="525" spans="1:13" x14ac:dyDescent="0.25">
      <c r="A525" s="16" t="s">
        <v>13</v>
      </c>
      <c r="B525" s="17">
        <v>45344</v>
      </c>
      <c r="C525" s="18">
        <v>123</v>
      </c>
      <c r="D525" s="18">
        <v>104</v>
      </c>
      <c r="E525" s="18">
        <v>19</v>
      </c>
      <c r="F525" s="18">
        <v>0</v>
      </c>
      <c r="G525" s="18">
        <v>0</v>
      </c>
      <c r="H525" s="18">
        <v>69</v>
      </c>
      <c r="I525" s="18">
        <v>54</v>
      </c>
      <c r="J525" s="19">
        <f t="shared" si="16"/>
        <v>0.84552845528455289</v>
      </c>
      <c r="K525" s="19">
        <f t="shared" si="17"/>
        <v>0.15447154471544716</v>
      </c>
      <c r="L525" s="24">
        <f>ReporteDiario[[#This Row],[Población]]-(VLOOKUP(ReporteDiario[[#This Row],[CJDR]],albergue[],2,FALSE))</f>
        <v>-62</v>
      </c>
      <c r="M525" s="25">
        <f>ReporteDiario[[#This Row],[Población]]/VLOOKUP(ReporteDiario[[#This Row],[CJDR]],albergue[],2,FALSE)</f>
        <v>0.66486486486486485</v>
      </c>
    </row>
    <row r="526" spans="1:13" x14ac:dyDescent="0.25">
      <c r="A526" s="16" t="s">
        <v>14</v>
      </c>
      <c r="B526" s="17">
        <v>45344</v>
      </c>
      <c r="C526" s="18">
        <v>155</v>
      </c>
      <c r="D526" s="18">
        <v>137</v>
      </c>
      <c r="E526" s="18">
        <v>18</v>
      </c>
      <c r="F526" s="18">
        <v>0</v>
      </c>
      <c r="G526" s="18">
        <v>1</v>
      </c>
      <c r="H526" s="18">
        <v>95</v>
      </c>
      <c r="I526" s="18">
        <v>60</v>
      </c>
      <c r="J526" s="19">
        <f t="shared" si="16"/>
        <v>0.88387096774193552</v>
      </c>
      <c r="K526" s="19">
        <f t="shared" si="17"/>
        <v>0.11612903225806452</v>
      </c>
      <c r="L526" s="24">
        <f>ReporteDiario[[#This Row],[Población]]-(VLOOKUP(ReporteDiario[[#This Row],[CJDR]],albergue[],2,FALSE))</f>
        <v>29</v>
      </c>
      <c r="M526" s="25">
        <f>ReporteDiario[[#This Row],[Población]]/VLOOKUP(ReporteDiario[[#This Row],[CJDR]],albergue[],2,FALSE)</f>
        <v>1.2301587301587302</v>
      </c>
    </row>
    <row r="527" spans="1:13" x14ac:dyDescent="0.25">
      <c r="A527" s="16" t="s">
        <v>15</v>
      </c>
      <c r="B527" s="17">
        <v>45344</v>
      </c>
      <c r="C527" s="18">
        <v>148</v>
      </c>
      <c r="D527" s="18">
        <v>83</v>
      </c>
      <c r="E527" s="18">
        <v>65</v>
      </c>
      <c r="F527" s="18">
        <v>0</v>
      </c>
      <c r="G527" s="18">
        <v>0</v>
      </c>
      <c r="H527" s="18">
        <v>64</v>
      </c>
      <c r="I527" s="18">
        <v>84</v>
      </c>
      <c r="J527" s="19">
        <f t="shared" si="16"/>
        <v>0.56081081081081086</v>
      </c>
      <c r="K527" s="19">
        <f t="shared" si="17"/>
        <v>0.4391891891891892</v>
      </c>
      <c r="L527" s="24">
        <f>ReporteDiario[[#This Row],[Población]]-(VLOOKUP(ReporteDiario[[#This Row],[CJDR]],albergue[],2,FALSE))</f>
        <v>42</v>
      </c>
      <c r="M527" s="25">
        <f>ReporteDiario[[#This Row],[Población]]/VLOOKUP(ReporteDiario[[#This Row],[CJDR]],albergue[],2,FALSE)</f>
        <v>1.3962264150943395</v>
      </c>
    </row>
    <row r="528" spans="1:13" x14ac:dyDescent="0.25">
      <c r="A528" s="16" t="s">
        <v>16</v>
      </c>
      <c r="B528" s="17">
        <v>45344</v>
      </c>
      <c r="C528" s="18">
        <v>176</v>
      </c>
      <c r="D528" s="18">
        <v>146</v>
      </c>
      <c r="E528" s="18">
        <v>30</v>
      </c>
      <c r="F528" s="18">
        <v>0</v>
      </c>
      <c r="G528" s="18">
        <v>0</v>
      </c>
      <c r="H528" s="18">
        <v>28</v>
      </c>
      <c r="I528" s="18">
        <v>148</v>
      </c>
      <c r="J528" s="19">
        <f t="shared" si="16"/>
        <v>0.82954545454545459</v>
      </c>
      <c r="K528" s="19">
        <f t="shared" si="17"/>
        <v>0.17045454545454544</v>
      </c>
      <c r="L528" s="24">
        <f>ReporteDiario[[#This Row],[Población]]-(VLOOKUP(ReporteDiario[[#This Row],[CJDR]],albergue[],2,FALSE))</f>
        <v>66</v>
      </c>
      <c r="M528" s="25">
        <f>ReporteDiario[[#This Row],[Población]]/VLOOKUP(ReporteDiario[[#This Row],[CJDR]],albergue[],2,FALSE)</f>
        <v>1.6</v>
      </c>
    </row>
    <row r="529" spans="1:13" x14ac:dyDescent="0.25">
      <c r="A529" s="16" t="s">
        <v>17</v>
      </c>
      <c r="B529" s="17">
        <v>45344</v>
      </c>
      <c r="C529" s="18">
        <v>186</v>
      </c>
      <c r="D529" s="18">
        <v>174</v>
      </c>
      <c r="E529" s="18">
        <v>12</v>
      </c>
      <c r="F529" s="18">
        <v>0</v>
      </c>
      <c r="G529" s="18">
        <v>0</v>
      </c>
      <c r="H529" s="18">
        <v>115</v>
      </c>
      <c r="I529" s="18">
        <v>71</v>
      </c>
      <c r="J529" s="19">
        <f t="shared" si="16"/>
        <v>0.93548387096774188</v>
      </c>
      <c r="K529" s="19">
        <f t="shared" si="17"/>
        <v>6.4516129032258063E-2</v>
      </c>
      <c r="L529" s="24">
        <f>ReporteDiario[[#This Row],[Población]]-(VLOOKUP(ReporteDiario[[#This Row],[CJDR]],albergue[],2,FALSE))</f>
        <v>76</v>
      </c>
      <c r="M529" s="25">
        <f>ReporteDiario[[#This Row],[Población]]/VLOOKUP(ReporteDiario[[#This Row],[CJDR]],albergue[],2,FALSE)</f>
        <v>1.6909090909090909</v>
      </c>
    </row>
    <row r="530" spans="1:13" x14ac:dyDescent="0.25">
      <c r="A530" s="16" t="s">
        <v>18</v>
      </c>
      <c r="B530" s="17">
        <v>45344</v>
      </c>
      <c r="C530" s="18">
        <v>141</v>
      </c>
      <c r="D530" s="18">
        <v>124</v>
      </c>
      <c r="E530" s="18">
        <v>17</v>
      </c>
      <c r="F530" s="18">
        <v>0</v>
      </c>
      <c r="G530" s="18">
        <v>0</v>
      </c>
      <c r="H530" s="18">
        <v>68</v>
      </c>
      <c r="I530" s="18">
        <v>73</v>
      </c>
      <c r="J530" s="19">
        <f t="shared" si="16"/>
        <v>0.87943262411347523</v>
      </c>
      <c r="K530" s="19">
        <f t="shared" si="17"/>
        <v>0.12056737588652482</v>
      </c>
      <c r="L530" s="24">
        <f>ReporteDiario[[#This Row],[Población]]-(VLOOKUP(ReporteDiario[[#This Row],[CJDR]],albergue[],2,FALSE))</f>
        <v>45</v>
      </c>
      <c r="M530" s="25">
        <f>ReporteDiario[[#This Row],[Población]]/VLOOKUP(ReporteDiario[[#This Row],[CJDR]],albergue[],2,FALSE)</f>
        <v>1.46875</v>
      </c>
    </row>
    <row r="531" spans="1:13" x14ac:dyDescent="0.25">
      <c r="A531" s="16" t="s">
        <v>19</v>
      </c>
      <c r="B531" s="17">
        <v>45344</v>
      </c>
      <c r="C531" s="18">
        <v>101</v>
      </c>
      <c r="D531" s="18">
        <v>82</v>
      </c>
      <c r="E531" s="18">
        <v>19</v>
      </c>
      <c r="F531" s="18">
        <v>0</v>
      </c>
      <c r="G531" s="18">
        <v>0</v>
      </c>
      <c r="H531" s="18">
        <v>65</v>
      </c>
      <c r="I531" s="18">
        <v>36</v>
      </c>
      <c r="J531" s="19">
        <f t="shared" si="16"/>
        <v>0.81188118811881194</v>
      </c>
      <c r="K531" s="19">
        <f t="shared" si="17"/>
        <v>0.18811881188118812</v>
      </c>
      <c r="L531" s="24">
        <f>ReporteDiario[[#This Row],[Población]]-(VLOOKUP(ReporteDiario[[#This Row],[CJDR]],albergue[],2,FALSE))</f>
        <v>9</v>
      </c>
      <c r="M531" s="25">
        <f>ReporteDiario[[#This Row],[Población]]/VLOOKUP(ReporteDiario[[#This Row],[CJDR]],albergue[],2,FALSE)</f>
        <v>1.0978260869565217</v>
      </c>
    </row>
    <row r="532" spans="1:13" x14ac:dyDescent="0.25">
      <c r="A532" s="16" t="s">
        <v>10</v>
      </c>
      <c r="B532" s="17">
        <v>45345</v>
      </c>
      <c r="C532" s="18">
        <v>585</v>
      </c>
      <c r="D532" s="18">
        <v>499</v>
      </c>
      <c r="E532" s="18">
        <v>86</v>
      </c>
      <c r="F532" s="18">
        <v>0</v>
      </c>
      <c r="G532" s="18">
        <v>0</v>
      </c>
      <c r="H532" s="18">
        <v>336</v>
      </c>
      <c r="I532" s="18">
        <v>249</v>
      </c>
      <c r="J532" s="19">
        <f t="shared" si="16"/>
        <v>0.85299145299145296</v>
      </c>
      <c r="K532" s="19">
        <f t="shared" si="17"/>
        <v>0.14700854700854701</v>
      </c>
      <c r="L532" s="24">
        <f>ReporteDiario[[#This Row],[Población]]-(VLOOKUP(ReporteDiario[[#This Row],[CJDR]],albergue[],2,FALSE))</f>
        <v>25</v>
      </c>
      <c r="M532" s="25">
        <f>ReporteDiario[[#This Row],[Población]]/VLOOKUP(ReporteDiario[[#This Row],[CJDR]],albergue[],2,FALSE)</f>
        <v>1.0446428571428572</v>
      </c>
    </row>
    <row r="533" spans="1:13" x14ac:dyDescent="0.25">
      <c r="A533" s="16" t="s">
        <v>11</v>
      </c>
      <c r="B533" s="17">
        <v>45345</v>
      </c>
      <c r="C533" s="18">
        <v>108</v>
      </c>
      <c r="D533" s="18">
        <v>108</v>
      </c>
      <c r="E533" s="18">
        <v>0</v>
      </c>
      <c r="F533" s="18">
        <v>0</v>
      </c>
      <c r="G533" s="18">
        <v>0</v>
      </c>
      <c r="H533" s="18">
        <v>108</v>
      </c>
      <c r="I533" s="18">
        <v>0</v>
      </c>
      <c r="J533" s="19">
        <f t="shared" si="16"/>
        <v>1</v>
      </c>
      <c r="K533" s="19">
        <f t="shared" si="17"/>
        <v>0</v>
      </c>
      <c r="L533" s="26">
        <f>ReporteDiario[[#This Row],[Población]]-(VLOOKUP(ReporteDiario[[#This Row],[CJDR]],albergue[],2,FALSE))</f>
        <v>-84</v>
      </c>
      <c r="M533" s="27">
        <f>ReporteDiario[[#This Row],[Población]]/VLOOKUP(ReporteDiario[[#This Row],[CJDR]],albergue[],2,FALSE)</f>
        <v>0.5625</v>
      </c>
    </row>
    <row r="534" spans="1:13" x14ac:dyDescent="0.25">
      <c r="A534" s="16" t="s">
        <v>12</v>
      </c>
      <c r="B534" s="17">
        <v>45345</v>
      </c>
      <c r="C534" s="18">
        <v>77</v>
      </c>
      <c r="D534" s="18">
        <v>59</v>
      </c>
      <c r="E534" s="18">
        <v>18</v>
      </c>
      <c r="F534" s="18">
        <v>1</v>
      </c>
      <c r="G534" s="18">
        <v>0</v>
      </c>
      <c r="H534" s="18">
        <v>37</v>
      </c>
      <c r="I534" s="18">
        <v>40</v>
      </c>
      <c r="J534" s="19">
        <f t="shared" si="16"/>
        <v>0.76623376623376627</v>
      </c>
      <c r="K534" s="19">
        <f t="shared" si="17"/>
        <v>0.23376623376623376</v>
      </c>
      <c r="L534" s="26">
        <f>ReporteDiario[[#This Row],[Población]]-(VLOOKUP(ReporteDiario[[#This Row],[CJDR]],albergue[],2,FALSE))</f>
        <v>-11</v>
      </c>
      <c r="M534" s="27">
        <f>ReporteDiario[[#This Row],[Población]]/VLOOKUP(ReporteDiario[[#This Row],[CJDR]],albergue[],2,FALSE)</f>
        <v>0.875</v>
      </c>
    </row>
    <row r="535" spans="1:13" x14ac:dyDescent="0.25">
      <c r="A535" s="16" t="s">
        <v>13</v>
      </c>
      <c r="B535" s="17">
        <v>45345</v>
      </c>
      <c r="C535" s="18">
        <v>123</v>
      </c>
      <c r="D535" s="18">
        <v>104</v>
      </c>
      <c r="E535" s="18">
        <v>19</v>
      </c>
      <c r="F535" s="18">
        <v>0</v>
      </c>
      <c r="G535" s="18">
        <v>0</v>
      </c>
      <c r="H535" s="18">
        <v>68</v>
      </c>
      <c r="I535" s="18">
        <v>55</v>
      </c>
      <c r="J535" s="19">
        <f t="shared" si="16"/>
        <v>0.84552845528455289</v>
      </c>
      <c r="K535" s="19">
        <f t="shared" si="17"/>
        <v>0.15447154471544716</v>
      </c>
      <c r="L535" s="24">
        <f>ReporteDiario[[#This Row],[Población]]-(VLOOKUP(ReporteDiario[[#This Row],[CJDR]],albergue[],2,FALSE))</f>
        <v>-62</v>
      </c>
      <c r="M535" s="25">
        <f>ReporteDiario[[#This Row],[Población]]/VLOOKUP(ReporteDiario[[#This Row],[CJDR]],albergue[],2,FALSE)</f>
        <v>0.66486486486486485</v>
      </c>
    </row>
    <row r="536" spans="1:13" x14ac:dyDescent="0.25">
      <c r="A536" s="16" t="s">
        <v>14</v>
      </c>
      <c r="B536" s="17">
        <v>45345</v>
      </c>
      <c r="C536" s="18">
        <v>155</v>
      </c>
      <c r="D536" s="18">
        <v>137</v>
      </c>
      <c r="E536" s="18">
        <v>18</v>
      </c>
      <c r="F536" s="18">
        <v>0</v>
      </c>
      <c r="G536" s="18">
        <v>0</v>
      </c>
      <c r="H536" s="18">
        <v>95</v>
      </c>
      <c r="I536" s="18">
        <v>60</v>
      </c>
      <c r="J536" s="19">
        <f t="shared" si="16"/>
        <v>0.88387096774193552</v>
      </c>
      <c r="K536" s="19">
        <f t="shared" si="17"/>
        <v>0.11612903225806452</v>
      </c>
      <c r="L536" s="24">
        <f>ReporteDiario[[#This Row],[Población]]-(VLOOKUP(ReporteDiario[[#This Row],[CJDR]],albergue[],2,FALSE))</f>
        <v>29</v>
      </c>
      <c r="M536" s="25">
        <f>ReporteDiario[[#This Row],[Población]]/VLOOKUP(ReporteDiario[[#This Row],[CJDR]],albergue[],2,FALSE)</f>
        <v>1.2301587301587302</v>
      </c>
    </row>
    <row r="537" spans="1:13" x14ac:dyDescent="0.25">
      <c r="A537" s="16" t="s">
        <v>15</v>
      </c>
      <c r="B537" s="17">
        <v>45345</v>
      </c>
      <c r="C537" s="18">
        <v>150</v>
      </c>
      <c r="D537" s="18">
        <v>83</v>
      </c>
      <c r="E537" s="18">
        <v>67</v>
      </c>
      <c r="F537" s="18">
        <v>0</v>
      </c>
      <c r="G537" s="18">
        <v>2</v>
      </c>
      <c r="H537" s="18">
        <v>64</v>
      </c>
      <c r="I537" s="18">
        <v>86</v>
      </c>
      <c r="J537" s="19">
        <f t="shared" si="16"/>
        <v>0.55333333333333334</v>
      </c>
      <c r="K537" s="19">
        <f t="shared" si="17"/>
        <v>0.44666666666666666</v>
      </c>
      <c r="L537" s="24">
        <f>ReporteDiario[[#This Row],[Población]]-(VLOOKUP(ReporteDiario[[#This Row],[CJDR]],albergue[],2,FALSE))</f>
        <v>44</v>
      </c>
      <c r="M537" s="25">
        <f>ReporteDiario[[#This Row],[Población]]/VLOOKUP(ReporteDiario[[#This Row],[CJDR]],albergue[],2,FALSE)</f>
        <v>1.4150943396226414</v>
      </c>
    </row>
    <row r="538" spans="1:13" x14ac:dyDescent="0.25">
      <c r="A538" s="16" t="s">
        <v>16</v>
      </c>
      <c r="B538" s="17">
        <v>45345</v>
      </c>
      <c r="C538" s="18">
        <v>176</v>
      </c>
      <c r="D538" s="18">
        <v>146</v>
      </c>
      <c r="E538" s="18">
        <v>30</v>
      </c>
      <c r="F538" s="18">
        <v>0</v>
      </c>
      <c r="G538" s="18">
        <v>0</v>
      </c>
      <c r="H538" s="18">
        <v>28</v>
      </c>
      <c r="I538" s="18">
        <v>148</v>
      </c>
      <c r="J538" s="19">
        <f t="shared" si="16"/>
        <v>0.82954545454545459</v>
      </c>
      <c r="K538" s="19">
        <f t="shared" si="17"/>
        <v>0.17045454545454544</v>
      </c>
      <c r="L538" s="24">
        <f>ReporteDiario[[#This Row],[Población]]-(VLOOKUP(ReporteDiario[[#This Row],[CJDR]],albergue[],2,FALSE))</f>
        <v>66</v>
      </c>
      <c r="M538" s="25">
        <f>ReporteDiario[[#This Row],[Población]]/VLOOKUP(ReporteDiario[[#This Row],[CJDR]],albergue[],2,FALSE)</f>
        <v>1.6</v>
      </c>
    </row>
    <row r="539" spans="1:13" x14ac:dyDescent="0.25">
      <c r="A539" s="16" t="s">
        <v>17</v>
      </c>
      <c r="B539" s="17">
        <v>45345</v>
      </c>
      <c r="C539" s="18">
        <v>186</v>
      </c>
      <c r="D539" s="18">
        <v>174</v>
      </c>
      <c r="E539" s="18">
        <v>12</v>
      </c>
      <c r="F539" s="18">
        <v>1</v>
      </c>
      <c r="G539" s="18">
        <v>1</v>
      </c>
      <c r="H539" s="18">
        <v>114</v>
      </c>
      <c r="I539" s="18">
        <v>72</v>
      </c>
      <c r="J539" s="19">
        <f t="shared" si="16"/>
        <v>0.93548387096774188</v>
      </c>
      <c r="K539" s="19">
        <f t="shared" si="17"/>
        <v>6.4516129032258063E-2</v>
      </c>
      <c r="L539" s="24">
        <f>ReporteDiario[[#This Row],[Población]]-(VLOOKUP(ReporteDiario[[#This Row],[CJDR]],albergue[],2,FALSE))</f>
        <v>76</v>
      </c>
      <c r="M539" s="25">
        <f>ReporteDiario[[#This Row],[Población]]/VLOOKUP(ReporteDiario[[#This Row],[CJDR]],albergue[],2,FALSE)</f>
        <v>1.6909090909090909</v>
      </c>
    </row>
    <row r="540" spans="1:13" x14ac:dyDescent="0.25">
      <c r="A540" s="16" t="s">
        <v>18</v>
      </c>
      <c r="B540" s="17">
        <v>45345</v>
      </c>
      <c r="C540" s="18">
        <v>141</v>
      </c>
      <c r="D540" s="18">
        <v>125</v>
      </c>
      <c r="E540" s="18">
        <v>16</v>
      </c>
      <c r="F540" s="18">
        <v>0</v>
      </c>
      <c r="G540" s="18">
        <v>0</v>
      </c>
      <c r="H540" s="18">
        <v>68</v>
      </c>
      <c r="I540" s="18">
        <v>73</v>
      </c>
      <c r="J540" s="19">
        <f t="shared" si="16"/>
        <v>0.88652482269503541</v>
      </c>
      <c r="K540" s="19">
        <f t="shared" si="17"/>
        <v>0.11347517730496454</v>
      </c>
      <c r="L540" s="24">
        <f>ReporteDiario[[#This Row],[Población]]-(VLOOKUP(ReporteDiario[[#This Row],[CJDR]],albergue[],2,FALSE))</f>
        <v>45</v>
      </c>
      <c r="M540" s="25">
        <f>ReporteDiario[[#This Row],[Población]]/VLOOKUP(ReporteDiario[[#This Row],[CJDR]],albergue[],2,FALSE)</f>
        <v>1.46875</v>
      </c>
    </row>
    <row r="541" spans="1:13" x14ac:dyDescent="0.25">
      <c r="A541" s="16" t="s">
        <v>19</v>
      </c>
      <c r="B541" s="17">
        <v>45345</v>
      </c>
      <c r="C541" s="18">
        <v>101</v>
      </c>
      <c r="D541" s="18">
        <v>82</v>
      </c>
      <c r="E541" s="18">
        <v>19</v>
      </c>
      <c r="F541" s="18">
        <v>0</v>
      </c>
      <c r="G541" s="18">
        <v>0</v>
      </c>
      <c r="H541" s="18">
        <v>65</v>
      </c>
      <c r="I541" s="18">
        <v>36</v>
      </c>
      <c r="J541" s="19">
        <f t="shared" si="16"/>
        <v>0.81188118811881194</v>
      </c>
      <c r="K541" s="19">
        <f t="shared" si="17"/>
        <v>0.18811881188118812</v>
      </c>
      <c r="L541" s="24">
        <f>ReporteDiario[[#This Row],[Población]]-(VLOOKUP(ReporteDiario[[#This Row],[CJDR]],albergue[],2,FALSE))</f>
        <v>9</v>
      </c>
      <c r="M541" s="25">
        <f>ReporteDiario[[#This Row],[Población]]/VLOOKUP(ReporteDiario[[#This Row],[CJDR]],albergue[],2,FALSE)</f>
        <v>1.0978260869565217</v>
      </c>
    </row>
    <row r="542" spans="1:13" x14ac:dyDescent="0.25">
      <c r="A542" s="16" t="s">
        <v>10</v>
      </c>
      <c r="B542" s="17">
        <v>45346</v>
      </c>
      <c r="C542" s="18">
        <v>585</v>
      </c>
      <c r="D542" s="18">
        <v>499</v>
      </c>
      <c r="E542" s="18">
        <v>86</v>
      </c>
      <c r="F542" s="18">
        <v>0</v>
      </c>
      <c r="G542" s="18">
        <v>0</v>
      </c>
      <c r="H542" s="18">
        <v>336</v>
      </c>
      <c r="I542" s="18">
        <v>249</v>
      </c>
      <c r="J542" s="19">
        <f t="shared" si="16"/>
        <v>0.85299145299145296</v>
      </c>
      <c r="K542" s="19">
        <f t="shared" si="17"/>
        <v>0.14700854700854701</v>
      </c>
      <c r="L542" s="24">
        <f>ReporteDiario[[#This Row],[Población]]-(VLOOKUP(ReporteDiario[[#This Row],[CJDR]],albergue[],2,FALSE))</f>
        <v>25</v>
      </c>
      <c r="M542" s="25">
        <f>ReporteDiario[[#This Row],[Población]]/VLOOKUP(ReporteDiario[[#This Row],[CJDR]],albergue[],2,FALSE)</f>
        <v>1.0446428571428572</v>
      </c>
    </row>
    <row r="543" spans="1:13" x14ac:dyDescent="0.25">
      <c r="A543" s="16" t="s">
        <v>11</v>
      </c>
      <c r="B543" s="17">
        <v>45346</v>
      </c>
      <c r="C543" s="18">
        <v>108</v>
      </c>
      <c r="D543" s="18">
        <v>108</v>
      </c>
      <c r="E543" s="18">
        <v>0</v>
      </c>
      <c r="F543" s="18">
        <v>0</v>
      </c>
      <c r="G543" s="18">
        <v>0</v>
      </c>
      <c r="H543" s="18">
        <v>108</v>
      </c>
      <c r="I543" s="18">
        <v>0</v>
      </c>
      <c r="J543" s="19">
        <f t="shared" si="16"/>
        <v>1</v>
      </c>
      <c r="K543" s="19">
        <f t="shared" si="17"/>
        <v>0</v>
      </c>
      <c r="L543" s="26">
        <f>ReporteDiario[[#This Row],[Población]]-(VLOOKUP(ReporteDiario[[#This Row],[CJDR]],albergue[],2,FALSE))</f>
        <v>-84</v>
      </c>
      <c r="M543" s="27">
        <f>ReporteDiario[[#This Row],[Población]]/VLOOKUP(ReporteDiario[[#This Row],[CJDR]],albergue[],2,FALSE)</f>
        <v>0.5625</v>
      </c>
    </row>
    <row r="544" spans="1:13" x14ac:dyDescent="0.25">
      <c r="A544" s="16" t="s">
        <v>12</v>
      </c>
      <c r="B544" s="17">
        <v>45346</v>
      </c>
      <c r="C544" s="18">
        <v>77</v>
      </c>
      <c r="D544" s="18">
        <v>59</v>
      </c>
      <c r="E544" s="18">
        <v>18</v>
      </c>
      <c r="F544" s="18">
        <v>0</v>
      </c>
      <c r="G544" s="18">
        <v>0</v>
      </c>
      <c r="H544" s="18">
        <v>37</v>
      </c>
      <c r="I544" s="18">
        <v>40</v>
      </c>
      <c r="J544" s="19">
        <f t="shared" si="16"/>
        <v>0.76623376623376627</v>
      </c>
      <c r="K544" s="19">
        <f t="shared" si="17"/>
        <v>0.23376623376623376</v>
      </c>
      <c r="L544" s="26">
        <f>ReporteDiario[[#This Row],[Población]]-(VLOOKUP(ReporteDiario[[#This Row],[CJDR]],albergue[],2,FALSE))</f>
        <v>-11</v>
      </c>
      <c r="M544" s="27">
        <f>ReporteDiario[[#This Row],[Población]]/VLOOKUP(ReporteDiario[[#This Row],[CJDR]],albergue[],2,FALSE)</f>
        <v>0.875</v>
      </c>
    </row>
    <row r="545" spans="1:13" x14ac:dyDescent="0.25">
      <c r="A545" s="16" t="s">
        <v>13</v>
      </c>
      <c r="B545" s="17">
        <v>45346</v>
      </c>
      <c r="C545" s="18">
        <v>123</v>
      </c>
      <c r="D545" s="18">
        <v>104</v>
      </c>
      <c r="E545" s="18">
        <v>19</v>
      </c>
      <c r="F545" s="18">
        <v>0</v>
      </c>
      <c r="G545" s="18">
        <v>0</v>
      </c>
      <c r="H545" s="18">
        <v>69</v>
      </c>
      <c r="I545" s="18">
        <v>54</v>
      </c>
      <c r="J545" s="19">
        <f t="shared" si="16"/>
        <v>0.84552845528455289</v>
      </c>
      <c r="K545" s="19">
        <f t="shared" si="17"/>
        <v>0.15447154471544716</v>
      </c>
      <c r="L545" s="24">
        <f>ReporteDiario[[#This Row],[Población]]-(VLOOKUP(ReporteDiario[[#This Row],[CJDR]],albergue[],2,FALSE))</f>
        <v>-62</v>
      </c>
      <c r="M545" s="25">
        <f>ReporteDiario[[#This Row],[Población]]/VLOOKUP(ReporteDiario[[#This Row],[CJDR]],albergue[],2,FALSE)</f>
        <v>0.66486486486486485</v>
      </c>
    </row>
    <row r="546" spans="1:13" x14ac:dyDescent="0.25">
      <c r="A546" s="16" t="s">
        <v>14</v>
      </c>
      <c r="B546" s="17">
        <v>45346</v>
      </c>
      <c r="C546" s="18">
        <v>155</v>
      </c>
      <c r="D546" s="18">
        <v>137</v>
      </c>
      <c r="E546" s="18">
        <v>18</v>
      </c>
      <c r="F546" s="18">
        <v>0</v>
      </c>
      <c r="G546" s="18">
        <v>0</v>
      </c>
      <c r="H546" s="18">
        <v>95</v>
      </c>
      <c r="I546" s="18">
        <v>60</v>
      </c>
      <c r="J546" s="19">
        <f t="shared" si="16"/>
        <v>0.88387096774193552</v>
      </c>
      <c r="K546" s="19">
        <f t="shared" si="17"/>
        <v>0.11612903225806452</v>
      </c>
      <c r="L546" s="24">
        <f>ReporteDiario[[#This Row],[Población]]-(VLOOKUP(ReporteDiario[[#This Row],[CJDR]],albergue[],2,FALSE))</f>
        <v>29</v>
      </c>
      <c r="M546" s="25">
        <f>ReporteDiario[[#This Row],[Población]]/VLOOKUP(ReporteDiario[[#This Row],[CJDR]],albergue[],2,FALSE)</f>
        <v>1.2301587301587302</v>
      </c>
    </row>
    <row r="547" spans="1:13" x14ac:dyDescent="0.25">
      <c r="A547" s="16" t="s">
        <v>15</v>
      </c>
      <c r="B547" s="17">
        <v>45346</v>
      </c>
      <c r="C547" s="18">
        <v>150</v>
      </c>
      <c r="D547" s="18">
        <v>83</v>
      </c>
      <c r="E547" s="18">
        <v>67</v>
      </c>
      <c r="F547" s="18">
        <v>0</v>
      </c>
      <c r="G547" s="18">
        <v>0</v>
      </c>
      <c r="H547" s="18">
        <v>64</v>
      </c>
      <c r="I547" s="18">
        <v>86</v>
      </c>
      <c r="J547" s="19">
        <f t="shared" si="16"/>
        <v>0.55333333333333334</v>
      </c>
      <c r="K547" s="19">
        <f t="shared" si="17"/>
        <v>0.44666666666666666</v>
      </c>
      <c r="L547" s="24">
        <f>ReporteDiario[[#This Row],[Población]]-(VLOOKUP(ReporteDiario[[#This Row],[CJDR]],albergue[],2,FALSE))</f>
        <v>44</v>
      </c>
      <c r="M547" s="25">
        <f>ReporteDiario[[#This Row],[Población]]/VLOOKUP(ReporteDiario[[#This Row],[CJDR]],albergue[],2,FALSE)</f>
        <v>1.4150943396226414</v>
      </c>
    </row>
    <row r="548" spans="1:13" x14ac:dyDescent="0.25">
      <c r="A548" s="16" t="s">
        <v>16</v>
      </c>
      <c r="B548" s="17">
        <v>45346</v>
      </c>
      <c r="C548" s="18">
        <v>176</v>
      </c>
      <c r="D548" s="18">
        <v>146</v>
      </c>
      <c r="E548" s="18">
        <v>30</v>
      </c>
      <c r="F548" s="18">
        <v>0</v>
      </c>
      <c r="G548" s="18">
        <v>0</v>
      </c>
      <c r="H548" s="18">
        <v>28</v>
      </c>
      <c r="I548" s="18">
        <v>148</v>
      </c>
      <c r="J548" s="19">
        <f t="shared" si="16"/>
        <v>0.82954545454545459</v>
      </c>
      <c r="K548" s="19">
        <f t="shared" si="17"/>
        <v>0.17045454545454544</v>
      </c>
      <c r="L548" s="24">
        <f>ReporteDiario[[#This Row],[Población]]-(VLOOKUP(ReporteDiario[[#This Row],[CJDR]],albergue[],2,FALSE))</f>
        <v>66</v>
      </c>
      <c r="M548" s="25">
        <f>ReporteDiario[[#This Row],[Población]]/VLOOKUP(ReporteDiario[[#This Row],[CJDR]],albergue[],2,FALSE)</f>
        <v>1.6</v>
      </c>
    </row>
    <row r="549" spans="1:13" x14ac:dyDescent="0.25">
      <c r="A549" s="16" t="s">
        <v>17</v>
      </c>
      <c r="B549" s="17">
        <v>45346</v>
      </c>
      <c r="C549" s="18">
        <v>186</v>
      </c>
      <c r="D549" s="18">
        <v>174</v>
      </c>
      <c r="E549" s="18">
        <v>12</v>
      </c>
      <c r="F549" s="18">
        <v>0</v>
      </c>
      <c r="G549" s="18">
        <v>0</v>
      </c>
      <c r="H549" s="18">
        <v>114</v>
      </c>
      <c r="I549" s="18">
        <v>72</v>
      </c>
      <c r="J549" s="19">
        <f t="shared" si="16"/>
        <v>0.93548387096774188</v>
      </c>
      <c r="K549" s="19">
        <f t="shared" si="17"/>
        <v>6.4516129032258063E-2</v>
      </c>
      <c r="L549" s="24">
        <f>ReporteDiario[[#This Row],[Población]]-(VLOOKUP(ReporteDiario[[#This Row],[CJDR]],albergue[],2,FALSE))</f>
        <v>76</v>
      </c>
      <c r="M549" s="25">
        <f>ReporteDiario[[#This Row],[Población]]/VLOOKUP(ReporteDiario[[#This Row],[CJDR]],albergue[],2,FALSE)</f>
        <v>1.6909090909090909</v>
      </c>
    </row>
    <row r="550" spans="1:13" x14ac:dyDescent="0.25">
      <c r="A550" s="16" t="s">
        <v>18</v>
      </c>
      <c r="B550" s="17">
        <v>45346</v>
      </c>
      <c r="C550" s="18">
        <v>140</v>
      </c>
      <c r="D550" s="18">
        <v>124</v>
      </c>
      <c r="E550" s="18">
        <v>16</v>
      </c>
      <c r="F550" s="18">
        <v>1</v>
      </c>
      <c r="G550" s="18">
        <v>0</v>
      </c>
      <c r="H550" s="18">
        <v>67</v>
      </c>
      <c r="I550" s="18">
        <v>73</v>
      </c>
      <c r="J550" s="19">
        <f t="shared" si="16"/>
        <v>0.88571428571428568</v>
      </c>
      <c r="K550" s="19">
        <f t="shared" si="17"/>
        <v>0.11428571428571428</v>
      </c>
      <c r="L550" s="24">
        <f>ReporteDiario[[#This Row],[Población]]-(VLOOKUP(ReporteDiario[[#This Row],[CJDR]],albergue[],2,FALSE))</f>
        <v>44</v>
      </c>
      <c r="M550" s="25">
        <f>ReporteDiario[[#This Row],[Población]]/VLOOKUP(ReporteDiario[[#This Row],[CJDR]],albergue[],2,FALSE)</f>
        <v>1.4583333333333333</v>
      </c>
    </row>
    <row r="551" spans="1:13" x14ac:dyDescent="0.25">
      <c r="A551" s="16" t="s">
        <v>19</v>
      </c>
      <c r="B551" s="17">
        <v>45346</v>
      </c>
      <c r="C551" s="18">
        <v>101</v>
      </c>
      <c r="D551" s="18">
        <v>82</v>
      </c>
      <c r="E551" s="18">
        <v>19</v>
      </c>
      <c r="F551" s="18">
        <v>0</v>
      </c>
      <c r="G551" s="18">
        <v>0</v>
      </c>
      <c r="H551" s="18">
        <v>65</v>
      </c>
      <c r="I551" s="18">
        <v>36</v>
      </c>
      <c r="J551" s="19">
        <f t="shared" si="16"/>
        <v>0.81188118811881194</v>
      </c>
      <c r="K551" s="19">
        <f t="shared" si="17"/>
        <v>0.18811881188118812</v>
      </c>
      <c r="L551" s="24">
        <f>ReporteDiario[[#This Row],[Población]]-(VLOOKUP(ReporteDiario[[#This Row],[CJDR]],albergue[],2,FALSE))</f>
        <v>9</v>
      </c>
      <c r="M551" s="25">
        <f>ReporteDiario[[#This Row],[Población]]/VLOOKUP(ReporteDiario[[#This Row],[CJDR]],albergue[],2,FALSE)</f>
        <v>1.0978260869565217</v>
      </c>
    </row>
    <row r="552" spans="1:13" x14ac:dyDescent="0.25">
      <c r="A552" s="16" t="s">
        <v>10</v>
      </c>
      <c r="B552" s="17">
        <v>45347</v>
      </c>
      <c r="C552" s="18">
        <v>585</v>
      </c>
      <c r="D552" s="18">
        <v>499</v>
      </c>
      <c r="E552" s="18">
        <v>86</v>
      </c>
      <c r="F552" s="18">
        <v>0</v>
      </c>
      <c r="G552" s="18">
        <v>0</v>
      </c>
      <c r="H552" s="18">
        <v>336</v>
      </c>
      <c r="I552" s="18">
        <v>249</v>
      </c>
      <c r="J552" s="19">
        <f t="shared" si="16"/>
        <v>0.85299145299145296</v>
      </c>
      <c r="K552" s="19">
        <f t="shared" si="17"/>
        <v>0.14700854700854701</v>
      </c>
      <c r="L552" s="24">
        <f>ReporteDiario[[#This Row],[Población]]-(VLOOKUP(ReporteDiario[[#This Row],[CJDR]],albergue[],2,FALSE))</f>
        <v>25</v>
      </c>
      <c r="M552" s="25">
        <f>ReporteDiario[[#This Row],[Población]]/VLOOKUP(ReporteDiario[[#This Row],[CJDR]],albergue[],2,FALSE)</f>
        <v>1.0446428571428572</v>
      </c>
    </row>
    <row r="553" spans="1:13" x14ac:dyDescent="0.25">
      <c r="A553" s="16" t="s">
        <v>11</v>
      </c>
      <c r="B553" s="17">
        <v>45347</v>
      </c>
      <c r="C553" s="18">
        <v>108</v>
      </c>
      <c r="D553" s="18">
        <v>108</v>
      </c>
      <c r="E553" s="18">
        <v>0</v>
      </c>
      <c r="F553" s="18">
        <v>0</v>
      </c>
      <c r="G553" s="18">
        <v>0</v>
      </c>
      <c r="H553" s="18">
        <v>108</v>
      </c>
      <c r="I553" s="18">
        <v>0</v>
      </c>
      <c r="J553" s="19">
        <f t="shared" si="16"/>
        <v>1</v>
      </c>
      <c r="K553" s="19">
        <f t="shared" si="17"/>
        <v>0</v>
      </c>
      <c r="L553" s="26">
        <f>ReporteDiario[[#This Row],[Población]]-(VLOOKUP(ReporteDiario[[#This Row],[CJDR]],albergue[],2,FALSE))</f>
        <v>-84</v>
      </c>
      <c r="M553" s="27">
        <f>ReporteDiario[[#This Row],[Población]]/VLOOKUP(ReporteDiario[[#This Row],[CJDR]],albergue[],2,FALSE)</f>
        <v>0.5625</v>
      </c>
    </row>
    <row r="554" spans="1:13" x14ac:dyDescent="0.25">
      <c r="A554" s="16" t="s">
        <v>12</v>
      </c>
      <c r="B554" s="17">
        <v>45347</v>
      </c>
      <c r="C554" s="18">
        <v>77</v>
      </c>
      <c r="D554" s="18">
        <v>59</v>
      </c>
      <c r="E554" s="18">
        <v>18</v>
      </c>
      <c r="F554" s="18">
        <v>0</v>
      </c>
      <c r="G554" s="18">
        <v>0</v>
      </c>
      <c r="H554" s="18">
        <v>37</v>
      </c>
      <c r="I554" s="18">
        <v>40</v>
      </c>
      <c r="J554" s="19">
        <f t="shared" si="16"/>
        <v>0.76623376623376627</v>
      </c>
      <c r="K554" s="19">
        <f t="shared" si="17"/>
        <v>0.23376623376623376</v>
      </c>
      <c r="L554" s="26">
        <f>ReporteDiario[[#This Row],[Población]]-(VLOOKUP(ReporteDiario[[#This Row],[CJDR]],albergue[],2,FALSE))</f>
        <v>-11</v>
      </c>
      <c r="M554" s="27">
        <f>ReporteDiario[[#This Row],[Población]]/VLOOKUP(ReporteDiario[[#This Row],[CJDR]],albergue[],2,FALSE)</f>
        <v>0.875</v>
      </c>
    </row>
    <row r="555" spans="1:13" x14ac:dyDescent="0.25">
      <c r="A555" s="16" t="s">
        <v>13</v>
      </c>
      <c r="B555" s="17">
        <v>45347</v>
      </c>
      <c r="C555" s="18">
        <v>123</v>
      </c>
      <c r="D555" s="18">
        <v>104</v>
      </c>
      <c r="E555" s="18">
        <v>19</v>
      </c>
      <c r="F555" s="18">
        <v>0</v>
      </c>
      <c r="G555" s="18">
        <v>0</v>
      </c>
      <c r="H555" s="18">
        <v>69</v>
      </c>
      <c r="I555" s="18">
        <v>54</v>
      </c>
      <c r="J555" s="19">
        <f t="shared" si="16"/>
        <v>0.84552845528455289</v>
      </c>
      <c r="K555" s="19">
        <f t="shared" si="17"/>
        <v>0.15447154471544716</v>
      </c>
      <c r="L555" s="24">
        <f>ReporteDiario[[#This Row],[Población]]-(VLOOKUP(ReporteDiario[[#This Row],[CJDR]],albergue[],2,FALSE))</f>
        <v>-62</v>
      </c>
      <c r="M555" s="25">
        <f>ReporteDiario[[#This Row],[Población]]/VLOOKUP(ReporteDiario[[#This Row],[CJDR]],albergue[],2,FALSE)</f>
        <v>0.66486486486486485</v>
      </c>
    </row>
    <row r="556" spans="1:13" x14ac:dyDescent="0.25">
      <c r="A556" s="16" t="s">
        <v>14</v>
      </c>
      <c r="B556" s="17">
        <v>45347</v>
      </c>
      <c r="C556" s="18">
        <v>155</v>
      </c>
      <c r="D556" s="18">
        <v>137</v>
      </c>
      <c r="E556" s="18">
        <v>18</v>
      </c>
      <c r="F556" s="18">
        <v>0</v>
      </c>
      <c r="G556" s="18">
        <v>0</v>
      </c>
      <c r="H556" s="18">
        <v>95</v>
      </c>
      <c r="I556" s="18">
        <v>60</v>
      </c>
      <c r="J556" s="19">
        <f t="shared" si="16"/>
        <v>0.88387096774193552</v>
      </c>
      <c r="K556" s="19">
        <f t="shared" si="17"/>
        <v>0.11612903225806452</v>
      </c>
      <c r="L556" s="24">
        <f>ReporteDiario[[#This Row],[Población]]-(VLOOKUP(ReporteDiario[[#This Row],[CJDR]],albergue[],2,FALSE))</f>
        <v>29</v>
      </c>
      <c r="M556" s="25">
        <f>ReporteDiario[[#This Row],[Población]]/VLOOKUP(ReporteDiario[[#This Row],[CJDR]],albergue[],2,FALSE)</f>
        <v>1.2301587301587302</v>
      </c>
    </row>
    <row r="557" spans="1:13" x14ac:dyDescent="0.25">
      <c r="A557" s="16" t="s">
        <v>15</v>
      </c>
      <c r="B557" s="17">
        <v>45347</v>
      </c>
      <c r="C557" s="18">
        <v>150</v>
      </c>
      <c r="D557" s="18">
        <v>83</v>
      </c>
      <c r="E557" s="18">
        <v>67</v>
      </c>
      <c r="F557" s="18">
        <v>0</v>
      </c>
      <c r="G557" s="18">
        <v>0</v>
      </c>
      <c r="H557" s="18">
        <v>64</v>
      </c>
      <c r="I557" s="18">
        <v>86</v>
      </c>
      <c r="J557" s="19">
        <f t="shared" si="16"/>
        <v>0.55333333333333334</v>
      </c>
      <c r="K557" s="19">
        <f t="shared" si="17"/>
        <v>0.44666666666666666</v>
      </c>
      <c r="L557" s="24">
        <f>ReporteDiario[[#This Row],[Población]]-(VLOOKUP(ReporteDiario[[#This Row],[CJDR]],albergue[],2,FALSE))</f>
        <v>44</v>
      </c>
      <c r="M557" s="25">
        <f>ReporteDiario[[#This Row],[Población]]/VLOOKUP(ReporteDiario[[#This Row],[CJDR]],albergue[],2,FALSE)</f>
        <v>1.4150943396226414</v>
      </c>
    </row>
    <row r="558" spans="1:13" x14ac:dyDescent="0.25">
      <c r="A558" s="16" t="s">
        <v>16</v>
      </c>
      <c r="B558" s="17">
        <v>45347</v>
      </c>
      <c r="C558" s="18">
        <v>176</v>
      </c>
      <c r="D558" s="18">
        <v>146</v>
      </c>
      <c r="E558" s="18">
        <v>30</v>
      </c>
      <c r="F558" s="18">
        <v>0</v>
      </c>
      <c r="G558" s="18">
        <v>0</v>
      </c>
      <c r="H558" s="18">
        <v>28</v>
      </c>
      <c r="I558" s="18">
        <v>148</v>
      </c>
      <c r="J558" s="19">
        <f t="shared" si="16"/>
        <v>0.82954545454545459</v>
      </c>
      <c r="K558" s="19">
        <f t="shared" si="17"/>
        <v>0.17045454545454544</v>
      </c>
      <c r="L558" s="24">
        <f>ReporteDiario[[#This Row],[Población]]-(VLOOKUP(ReporteDiario[[#This Row],[CJDR]],albergue[],2,FALSE))</f>
        <v>66</v>
      </c>
      <c r="M558" s="25">
        <f>ReporteDiario[[#This Row],[Población]]/VLOOKUP(ReporteDiario[[#This Row],[CJDR]],albergue[],2,FALSE)</f>
        <v>1.6</v>
      </c>
    </row>
    <row r="559" spans="1:13" x14ac:dyDescent="0.25">
      <c r="A559" s="16" t="s">
        <v>17</v>
      </c>
      <c r="B559" s="17">
        <v>45347</v>
      </c>
      <c r="C559" s="18">
        <v>186</v>
      </c>
      <c r="D559" s="18">
        <v>174</v>
      </c>
      <c r="E559" s="18">
        <v>12</v>
      </c>
      <c r="F559" s="18">
        <v>0</v>
      </c>
      <c r="G559" s="18">
        <v>0</v>
      </c>
      <c r="H559" s="18">
        <v>114</v>
      </c>
      <c r="I559" s="18">
        <v>72</v>
      </c>
      <c r="J559" s="19">
        <f t="shared" si="16"/>
        <v>0.93548387096774188</v>
      </c>
      <c r="K559" s="19">
        <f t="shared" si="17"/>
        <v>6.4516129032258063E-2</v>
      </c>
      <c r="L559" s="24">
        <f>ReporteDiario[[#This Row],[Población]]-(VLOOKUP(ReporteDiario[[#This Row],[CJDR]],albergue[],2,FALSE))</f>
        <v>76</v>
      </c>
      <c r="M559" s="25">
        <f>ReporteDiario[[#This Row],[Población]]/VLOOKUP(ReporteDiario[[#This Row],[CJDR]],albergue[],2,FALSE)</f>
        <v>1.6909090909090909</v>
      </c>
    </row>
    <row r="560" spans="1:13" x14ac:dyDescent="0.25">
      <c r="A560" s="16" t="s">
        <v>18</v>
      </c>
      <c r="B560" s="17">
        <v>45347</v>
      </c>
      <c r="C560" s="18">
        <v>140</v>
      </c>
      <c r="D560" s="18">
        <v>124</v>
      </c>
      <c r="E560" s="18">
        <v>16</v>
      </c>
      <c r="F560" s="18">
        <v>0</v>
      </c>
      <c r="G560" s="18">
        <v>0</v>
      </c>
      <c r="H560" s="18">
        <v>67</v>
      </c>
      <c r="I560" s="18">
        <v>73</v>
      </c>
      <c r="J560" s="19">
        <f t="shared" si="16"/>
        <v>0.88571428571428568</v>
      </c>
      <c r="K560" s="19">
        <f t="shared" si="17"/>
        <v>0.11428571428571428</v>
      </c>
      <c r="L560" s="24">
        <f>ReporteDiario[[#This Row],[Población]]-(VLOOKUP(ReporteDiario[[#This Row],[CJDR]],albergue[],2,FALSE))</f>
        <v>44</v>
      </c>
      <c r="M560" s="25">
        <f>ReporteDiario[[#This Row],[Población]]/VLOOKUP(ReporteDiario[[#This Row],[CJDR]],albergue[],2,FALSE)</f>
        <v>1.4583333333333333</v>
      </c>
    </row>
    <row r="561" spans="1:13" x14ac:dyDescent="0.25">
      <c r="A561" s="16" t="s">
        <v>19</v>
      </c>
      <c r="B561" s="17">
        <v>45347</v>
      </c>
      <c r="C561" s="18">
        <v>101</v>
      </c>
      <c r="D561" s="18">
        <v>82</v>
      </c>
      <c r="E561" s="18">
        <v>19</v>
      </c>
      <c r="F561" s="18">
        <v>0</v>
      </c>
      <c r="G561" s="18">
        <v>0</v>
      </c>
      <c r="H561" s="18">
        <v>65</v>
      </c>
      <c r="I561" s="18">
        <v>36</v>
      </c>
      <c r="J561" s="19">
        <f t="shared" si="16"/>
        <v>0.81188118811881194</v>
      </c>
      <c r="K561" s="19">
        <f t="shared" si="17"/>
        <v>0.18811881188118812</v>
      </c>
      <c r="L561" s="24">
        <f>ReporteDiario[[#This Row],[Población]]-(VLOOKUP(ReporteDiario[[#This Row],[CJDR]],albergue[],2,FALSE))</f>
        <v>9</v>
      </c>
      <c r="M561" s="25">
        <f>ReporteDiario[[#This Row],[Población]]/VLOOKUP(ReporteDiario[[#This Row],[CJDR]],albergue[],2,FALSE)</f>
        <v>1.0978260869565217</v>
      </c>
    </row>
    <row r="562" spans="1:13" x14ac:dyDescent="0.25">
      <c r="A562" s="16" t="s">
        <v>10</v>
      </c>
      <c r="B562" s="17">
        <v>45348</v>
      </c>
      <c r="C562" s="18">
        <v>585</v>
      </c>
      <c r="D562" s="18">
        <v>499</v>
      </c>
      <c r="E562" s="18">
        <v>86</v>
      </c>
      <c r="F562" s="18">
        <v>0</v>
      </c>
      <c r="G562" s="18">
        <v>0</v>
      </c>
      <c r="H562" s="18">
        <v>336</v>
      </c>
      <c r="I562" s="18">
        <v>349</v>
      </c>
      <c r="J562" s="19">
        <f t="shared" si="16"/>
        <v>0.85299145299145296</v>
      </c>
      <c r="K562" s="19">
        <f t="shared" si="17"/>
        <v>0.14700854700854701</v>
      </c>
      <c r="L562" s="24">
        <f>ReporteDiario[[#This Row],[Población]]-(VLOOKUP(ReporteDiario[[#This Row],[CJDR]],albergue[],2,FALSE))</f>
        <v>25</v>
      </c>
      <c r="M562" s="25">
        <f>ReporteDiario[[#This Row],[Población]]/VLOOKUP(ReporteDiario[[#This Row],[CJDR]],albergue[],2,FALSE)</f>
        <v>1.0446428571428572</v>
      </c>
    </row>
    <row r="563" spans="1:13" x14ac:dyDescent="0.25">
      <c r="A563" s="16" t="s">
        <v>11</v>
      </c>
      <c r="B563" s="17">
        <v>45348</v>
      </c>
      <c r="C563" s="18">
        <v>108</v>
      </c>
      <c r="D563" s="18">
        <v>108</v>
      </c>
      <c r="E563" s="18">
        <v>0</v>
      </c>
      <c r="F563" s="18">
        <v>0</v>
      </c>
      <c r="G563" s="18">
        <v>0</v>
      </c>
      <c r="H563" s="18">
        <v>108</v>
      </c>
      <c r="I563" s="18">
        <v>0</v>
      </c>
      <c r="J563" s="19">
        <f t="shared" si="16"/>
        <v>1</v>
      </c>
      <c r="K563" s="19">
        <f t="shared" si="17"/>
        <v>0</v>
      </c>
      <c r="L563" s="26">
        <f>ReporteDiario[[#This Row],[Población]]-(VLOOKUP(ReporteDiario[[#This Row],[CJDR]],albergue[],2,FALSE))</f>
        <v>-84</v>
      </c>
      <c r="M563" s="27">
        <f>ReporteDiario[[#This Row],[Población]]/VLOOKUP(ReporteDiario[[#This Row],[CJDR]],albergue[],2,FALSE)</f>
        <v>0.5625</v>
      </c>
    </row>
    <row r="564" spans="1:13" x14ac:dyDescent="0.25">
      <c r="A564" s="16" t="s">
        <v>12</v>
      </c>
      <c r="B564" s="17">
        <v>45348</v>
      </c>
      <c r="C564" s="18">
        <v>77</v>
      </c>
      <c r="D564" s="18">
        <v>59</v>
      </c>
      <c r="E564" s="18">
        <v>18</v>
      </c>
      <c r="F564" s="18">
        <v>0</v>
      </c>
      <c r="G564" s="18">
        <v>0</v>
      </c>
      <c r="H564" s="18">
        <v>37</v>
      </c>
      <c r="I564" s="18">
        <v>40</v>
      </c>
      <c r="J564" s="19">
        <f t="shared" si="16"/>
        <v>0.76623376623376627</v>
      </c>
      <c r="K564" s="19">
        <f t="shared" si="17"/>
        <v>0.23376623376623376</v>
      </c>
      <c r="L564" s="26">
        <f>ReporteDiario[[#This Row],[Población]]-(VLOOKUP(ReporteDiario[[#This Row],[CJDR]],albergue[],2,FALSE))</f>
        <v>-11</v>
      </c>
      <c r="M564" s="27">
        <f>ReporteDiario[[#This Row],[Población]]/VLOOKUP(ReporteDiario[[#This Row],[CJDR]],albergue[],2,FALSE)</f>
        <v>0.875</v>
      </c>
    </row>
    <row r="565" spans="1:13" x14ac:dyDescent="0.25">
      <c r="A565" s="16" t="s">
        <v>13</v>
      </c>
      <c r="B565" s="17">
        <v>45348</v>
      </c>
      <c r="C565" s="18">
        <v>123</v>
      </c>
      <c r="D565" s="18">
        <v>104</v>
      </c>
      <c r="E565" s="18">
        <v>19</v>
      </c>
      <c r="F565" s="18">
        <v>0</v>
      </c>
      <c r="G565" s="18">
        <v>0</v>
      </c>
      <c r="H565" s="18">
        <v>68</v>
      </c>
      <c r="I565" s="18">
        <v>55</v>
      </c>
      <c r="J565" s="19">
        <f t="shared" si="16"/>
        <v>0.84552845528455289</v>
      </c>
      <c r="K565" s="19">
        <f t="shared" si="17"/>
        <v>0.15447154471544716</v>
      </c>
      <c r="L565" s="24">
        <f>ReporteDiario[[#This Row],[Población]]-(VLOOKUP(ReporteDiario[[#This Row],[CJDR]],albergue[],2,FALSE))</f>
        <v>-62</v>
      </c>
      <c r="M565" s="25">
        <f>ReporteDiario[[#This Row],[Población]]/VLOOKUP(ReporteDiario[[#This Row],[CJDR]],albergue[],2,FALSE)</f>
        <v>0.66486486486486485</v>
      </c>
    </row>
    <row r="566" spans="1:13" x14ac:dyDescent="0.25">
      <c r="A566" s="16" t="s">
        <v>14</v>
      </c>
      <c r="B566" s="17">
        <v>45348</v>
      </c>
      <c r="C566" s="18">
        <v>155</v>
      </c>
      <c r="D566" s="18">
        <v>137</v>
      </c>
      <c r="E566" s="18">
        <v>18</v>
      </c>
      <c r="F566" s="18">
        <v>0</v>
      </c>
      <c r="G566" s="18">
        <v>0</v>
      </c>
      <c r="H566" s="18">
        <v>95</v>
      </c>
      <c r="I566" s="18">
        <v>60</v>
      </c>
      <c r="J566" s="19">
        <f t="shared" si="16"/>
        <v>0.88387096774193552</v>
      </c>
      <c r="K566" s="19">
        <f t="shared" si="17"/>
        <v>0.11612903225806452</v>
      </c>
      <c r="L566" s="24">
        <f>ReporteDiario[[#This Row],[Población]]-(VLOOKUP(ReporteDiario[[#This Row],[CJDR]],albergue[],2,FALSE))</f>
        <v>29</v>
      </c>
      <c r="M566" s="25">
        <f>ReporteDiario[[#This Row],[Población]]/VLOOKUP(ReporteDiario[[#This Row],[CJDR]],albergue[],2,FALSE)</f>
        <v>1.2301587301587302</v>
      </c>
    </row>
    <row r="567" spans="1:13" x14ac:dyDescent="0.25">
      <c r="A567" s="16" t="s">
        <v>15</v>
      </c>
      <c r="B567" s="17">
        <v>45348</v>
      </c>
      <c r="C567" s="18">
        <v>152</v>
      </c>
      <c r="D567" s="18">
        <v>83</v>
      </c>
      <c r="E567" s="18">
        <v>69</v>
      </c>
      <c r="F567" s="18">
        <v>0</v>
      </c>
      <c r="G567" s="18">
        <v>2</v>
      </c>
      <c r="H567" s="18">
        <v>64</v>
      </c>
      <c r="I567" s="18">
        <v>88</v>
      </c>
      <c r="J567" s="19">
        <f t="shared" si="16"/>
        <v>0.54605263157894735</v>
      </c>
      <c r="K567" s="19">
        <f t="shared" si="17"/>
        <v>0.45394736842105265</v>
      </c>
      <c r="L567" s="24">
        <f>ReporteDiario[[#This Row],[Población]]-(VLOOKUP(ReporteDiario[[#This Row],[CJDR]],albergue[],2,FALSE))</f>
        <v>46</v>
      </c>
      <c r="M567" s="25">
        <f>ReporteDiario[[#This Row],[Población]]/VLOOKUP(ReporteDiario[[#This Row],[CJDR]],albergue[],2,FALSE)</f>
        <v>1.4339622641509433</v>
      </c>
    </row>
    <row r="568" spans="1:13" x14ac:dyDescent="0.25">
      <c r="A568" s="16" t="s">
        <v>16</v>
      </c>
      <c r="B568" s="17">
        <v>45348</v>
      </c>
      <c r="C568" s="18">
        <v>174</v>
      </c>
      <c r="D568" s="18">
        <v>146</v>
      </c>
      <c r="E568" s="18">
        <v>28</v>
      </c>
      <c r="F568" s="18">
        <v>2</v>
      </c>
      <c r="G568" s="18">
        <v>0</v>
      </c>
      <c r="H568" s="18">
        <v>28</v>
      </c>
      <c r="I568" s="18">
        <v>146</v>
      </c>
      <c r="J568" s="19">
        <f t="shared" si="16"/>
        <v>0.83908045977011492</v>
      </c>
      <c r="K568" s="19">
        <f t="shared" si="17"/>
        <v>0.16091954022988506</v>
      </c>
      <c r="L568" s="24">
        <f>ReporteDiario[[#This Row],[Población]]-(VLOOKUP(ReporteDiario[[#This Row],[CJDR]],albergue[],2,FALSE))</f>
        <v>64</v>
      </c>
      <c r="M568" s="25">
        <f>ReporteDiario[[#This Row],[Población]]/VLOOKUP(ReporteDiario[[#This Row],[CJDR]],albergue[],2,FALSE)</f>
        <v>1.5818181818181818</v>
      </c>
    </row>
    <row r="569" spans="1:13" x14ac:dyDescent="0.25">
      <c r="A569" s="16" t="s">
        <v>17</v>
      </c>
      <c r="B569" s="17">
        <v>45348</v>
      </c>
      <c r="C569" s="18">
        <v>185</v>
      </c>
      <c r="D569" s="18">
        <v>173</v>
      </c>
      <c r="E569" s="18">
        <v>12</v>
      </c>
      <c r="F569" s="18">
        <v>1</v>
      </c>
      <c r="G569" s="18">
        <v>0</v>
      </c>
      <c r="H569" s="18">
        <v>113</v>
      </c>
      <c r="I569" s="18">
        <v>72</v>
      </c>
      <c r="J569" s="19">
        <f t="shared" si="16"/>
        <v>0.93513513513513513</v>
      </c>
      <c r="K569" s="19">
        <f t="shared" si="17"/>
        <v>6.4864864864864868E-2</v>
      </c>
      <c r="L569" s="24">
        <f>ReporteDiario[[#This Row],[Población]]-(VLOOKUP(ReporteDiario[[#This Row],[CJDR]],albergue[],2,FALSE))</f>
        <v>75</v>
      </c>
      <c r="M569" s="25">
        <f>ReporteDiario[[#This Row],[Población]]/VLOOKUP(ReporteDiario[[#This Row],[CJDR]],albergue[],2,FALSE)</f>
        <v>1.6818181818181819</v>
      </c>
    </row>
    <row r="570" spans="1:13" x14ac:dyDescent="0.25">
      <c r="A570" s="16" t="s">
        <v>18</v>
      </c>
      <c r="B570" s="17">
        <v>45348</v>
      </c>
      <c r="C570" s="18">
        <v>140</v>
      </c>
      <c r="D570" s="18">
        <v>124</v>
      </c>
      <c r="E570" s="18">
        <v>16</v>
      </c>
      <c r="F570" s="18">
        <v>0</v>
      </c>
      <c r="G570" s="18">
        <v>0</v>
      </c>
      <c r="H570" s="18">
        <v>69</v>
      </c>
      <c r="I570" s="18">
        <v>71</v>
      </c>
      <c r="J570" s="19">
        <f t="shared" si="16"/>
        <v>0.88571428571428568</v>
      </c>
      <c r="K570" s="19">
        <f t="shared" si="17"/>
        <v>0.11428571428571428</v>
      </c>
      <c r="L570" s="24">
        <f>ReporteDiario[[#This Row],[Población]]-(VLOOKUP(ReporteDiario[[#This Row],[CJDR]],albergue[],2,FALSE))</f>
        <v>44</v>
      </c>
      <c r="M570" s="25">
        <f>ReporteDiario[[#This Row],[Población]]/VLOOKUP(ReporteDiario[[#This Row],[CJDR]],albergue[],2,FALSE)</f>
        <v>1.4583333333333333</v>
      </c>
    </row>
    <row r="571" spans="1:13" x14ac:dyDescent="0.25">
      <c r="A571" s="16" t="s">
        <v>19</v>
      </c>
      <c r="B571" s="17">
        <v>45348</v>
      </c>
      <c r="C571" s="18">
        <v>101</v>
      </c>
      <c r="D571" s="18">
        <v>82</v>
      </c>
      <c r="E571" s="18">
        <v>19</v>
      </c>
      <c r="F571" s="18">
        <v>0</v>
      </c>
      <c r="G571" s="18">
        <v>0</v>
      </c>
      <c r="H571" s="18">
        <v>65</v>
      </c>
      <c r="I571" s="18">
        <v>36</v>
      </c>
      <c r="J571" s="19">
        <f t="shared" si="16"/>
        <v>0.81188118811881194</v>
      </c>
      <c r="K571" s="19">
        <f t="shared" si="17"/>
        <v>0.18811881188118812</v>
      </c>
      <c r="L571" s="24">
        <f>ReporteDiario[[#This Row],[Población]]-(VLOOKUP(ReporteDiario[[#This Row],[CJDR]],albergue[],2,FALSE))</f>
        <v>9</v>
      </c>
      <c r="M571" s="25">
        <f>ReporteDiario[[#This Row],[Población]]/VLOOKUP(ReporteDiario[[#This Row],[CJDR]],albergue[],2,FALSE)</f>
        <v>1.0978260869565217</v>
      </c>
    </row>
    <row r="572" spans="1:13" x14ac:dyDescent="0.25">
      <c r="A572" s="16" t="s">
        <v>10</v>
      </c>
      <c r="B572" s="17">
        <v>45349</v>
      </c>
      <c r="C572" s="18">
        <v>587</v>
      </c>
      <c r="D572" s="18">
        <v>499</v>
      </c>
      <c r="E572" s="18">
        <v>88</v>
      </c>
      <c r="F572" s="18">
        <v>0</v>
      </c>
      <c r="G572" s="18">
        <v>2</v>
      </c>
      <c r="H572" s="18">
        <v>337</v>
      </c>
      <c r="I572" s="18">
        <v>250</v>
      </c>
      <c r="J572" s="19">
        <f t="shared" si="16"/>
        <v>0.85008517887563884</v>
      </c>
      <c r="K572" s="19">
        <f t="shared" si="17"/>
        <v>0.14991482112436116</v>
      </c>
      <c r="L572" s="24">
        <f>ReporteDiario[[#This Row],[Población]]-(VLOOKUP(ReporteDiario[[#This Row],[CJDR]],albergue[],2,FALSE))</f>
        <v>27</v>
      </c>
      <c r="M572" s="25">
        <f>ReporteDiario[[#This Row],[Población]]/VLOOKUP(ReporteDiario[[#This Row],[CJDR]],albergue[],2,FALSE)</f>
        <v>1.0482142857142858</v>
      </c>
    </row>
    <row r="573" spans="1:13" x14ac:dyDescent="0.25">
      <c r="A573" s="16" t="s">
        <v>11</v>
      </c>
      <c r="B573" s="17">
        <v>45349</v>
      </c>
      <c r="C573" s="18">
        <v>108</v>
      </c>
      <c r="D573" s="18">
        <v>108</v>
      </c>
      <c r="E573" s="18">
        <v>0</v>
      </c>
      <c r="F573" s="18">
        <v>0</v>
      </c>
      <c r="G573" s="18">
        <v>0</v>
      </c>
      <c r="H573" s="18">
        <v>108</v>
      </c>
      <c r="I573" s="18">
        <v>0</v>
      </c>
      <c r="J573" s="19">
        <f t="shared" si="16"/>
        <v>1</v>
      </c>
      <c r="K573" s="19">
        <f t="shared" si="17"/>
        <v>0</v>
      </c>
      <c r="L573" s="26">
        <f>ReporteDiario[[#This Row],[Población]]-(VLOOKUP(ReporteDiario[[#This Row],[CJDR]],albergue[],2,FALSE))</f>
        <v>-84</v>
      </c>
      <c r="M573" s="27">
        <f>ReporteDiario[[#This Row],[Población]]/VLOOKUP(ReporteDiario[[#This Row],[CJDR]],albergue[],2,FALSE)</f>
        <v>0.5625</v>
      </c>
    </row>
    <row r="574" spans="1:13" x14ac:dyDescent="0.25">
      <c r="A574" s="16" t="s">
        <v>12</v>
      </c>
      <c r="B574" s="17">
        <v>45349</v>
      </c>
      <c r="C574" s="18">
        <v>77</v>
      </c>
      <c r="D574" s="18">
        <v>59</v>
      </c>
      <c r="E574" s="18">
        <v>18</v>
      </c>
      <c r="F574" s="18">
        <v>0</v>
      </c>
      <c r="G574" s="18">
        <v>0</v>
      </c>
      <c r="H574" s="18">
        <v>37</v>
      </c>
      <c r="I574" s="18">
        <v>40</v>
      </c>
      <c r="J574" s="19">
        <f t="shared" si="16"/>
        <v>0.76623376623376627</v>
      </c>
      <c r="K574" s="19">
        <f t="shared" si="17"/>
        <v>0.23376623376623376</v>
      </c>
      <c r="L574" s="26">
        <f>ReporteDiario[[#This Row],[Población]]-(VLOOKUP(ReporteDiario[[#This Row],[CJDR]],albergue[],2,FALSE))</f>
        <v>-11</v>
      </c>
      <c r="M574" s="27">
        <f>ReporteDiario[[#This Row],[Población]]/VLOOKUP(ReporteDiario[[#This Row],[CJDR]],albergue[],2,FALSE)</f>
        <v>0.875</v>
      </c>
    </row>
    <row r="575" spans="1:13" x14ac:dyDescent="0.25">
      <c r="A575" s="16" t="s">
        <v>13</v>
      </c>
      <c r="B575" s="17">
        <v>45349</v>
      </c>
      <c r="C575" s="18">
        <v>123</v>
      </c>
      <c r="D575" s="18">
        <v>104</v>
      </c>
      <c r="E575" s="18">
        <v>19</v>
      </c>
      <c r="F575" s="18">
        <v>0</v>
      </c>
      <c r="G575" s="18">
        <v>0</v>
      </c>
      <c r="H575" s="18">
        <v>69</v>
      </c>
      <c r="I575" s="18">
        <v>54</v>
      </c>
      <c r="J575" s="19">
        <f t="shared" si="16"/>
        <v>0.84552845528455289</v>
      </c>
      <c r="K575" s="19">
        <f t="shared" si="17"/>
        <v>0.15447154471544716</v>
      </c>
      <c r="L575" s="24">
        <f>ReporteDiario[[#This Row],[Población]]-(VLOOKUP(ReporteDiario[[#This Row],[CJDR]],albergue[],2,FALSE))</f>
        <v>-62</v>
      </c>
      <c r="M575" s="25">
        <f>ReporteDiario[[#This Row],[Población]]/VLOOKUP(ReporteDiario[[#This Row],[CJDR]],albergue[],2,FALSE)</f>
        <v>0.66486486486486485</v>
      </c>
    </row>
    <row r="576" spans="1:13" x14ac:dyDescent="0.25">
      <c r="A576" s="16" t="s">
        <v>14</v>
      </c>
      <c r="B576" s="17">
        <v>45349</v>
      </c>
      <c r="C576" s="18">
        <v>155</v>
      </c>
      <c r="D576" s="18">
        <v>137</v>
      </c>
      <c r="E576" s="18">
        <v>18</v>
      </c>
      <c r="F576" s="18">
        <v>0</v>
      </c>
      <c r="G576" s="18">
        <v>0</v>
      </c>
      <c r="H576" s="18">
        <v>95</v>
      </c>
      <c r="I576" s="18">
        <v>60</v>
      </c>
      <c r="J576" s="19">
        <f t="shared" si="16"/>
        <v>0.88387096774193552</v>
      </c>
      <c r="K576" s="19">
        <f t="shared" si="17"/>
        <v>0.11612903225806452</v>
      </c>
      <c r="L576" s="24">
        <f>ReporteDiario[[#This Row],[Población]]-(VLOOKUP(ReporteDiario[[#This Row],[CJDR]],albergue[],2,FALSE))</f>
        <v>29</v>
      </c>
      <c r="M576" s="25">
        <f>ReporteDiario[[#This Row],[Población]]/VLOOKUP(ReporteDiario[[#This Row],[CJDR]],albergue[],2,FALSE)</f>
        <v>1.2301587301587302</v>
      </c>
    </row>
    <row r="577" spans="1:13" x14ac:dyDescent="0.25">
      <c r="A577" s="16" t="s">
        <v>15</v>
      </c>
      <c r="B577" s="17">
        <v>45349</v>
      </c>
      <c r="C577" s="18">
        <v>153</v>
      </c>
      <c r="D577" s="18">
        <v>83</v>
      </c>
      <c r="E577" s="18">
        <v>70</v>
      </c>
      <c r="F577" s="18">
        <v>0</v>
      </c>
      <c r="G577" s="18">
        <v>1</v>
      </c>
      <c r="H577" s="18">
        <v>64</v>
      </c>
      <c r="I577" s="18">
        <v>89</v>
      </c>
      <c r="J577" s="19">
        <f t="shared" si="16"/>
        <v>0.54248366013071891</v>
      </c>
      <c r="K577" s="19">
        <f t="shared" si="17"/>
        <v>0.45751633986928103</v>
      </c>
      <c r="L577" s="24">
        <f>ReporteDiario[[#This Row],[Población]]-(VLOOKUP(ReporteDiario[[#This Row],[CJDR]],albergue[],2,FALSE))</f>
        <v>47</v>
      </c>
      <c r="M577" s="25">
        <f>ReporteDiario[[#This Row],[Población]]/VLOOKUP(ReporteDiario[[#This Row],[CJDR]],albergue[],2,FALSE)</f>
        <v>1.4433962264150944</v>
      </c>
    </row>
    <row r="578" spans="1:13" x14ac:dyDescent="0.25">
      <c r="A578" s="16" t="s">
        <v>16</v>
      </c>
      <c r="B578" s="17">
        <v>45349</v>
      </c>
      <c r="C578" s="18">
        <v>176</v>
      </c>
      <c r="D578" s="18">
        <v>146</v>
      </c>
      <c r="E578" s="18">
        <v>30</v>
      </c>
      <c r="F578" s="18">
        <v>0</v>
      </c>
      <c r="G578" s="18">
        <v>2</v>
      </c>
      <c r="H578" s="18">
        <v>28</v>
      </c>
      <c r="I578" s="18">
        <v>148</v>
      </c>
      <c r="J578" s="19">
        <f t="shared" si="16"/>
        <v>0.82954545454545459</v>
      </c>
      <c r="K578" s="19">
        <f t="shared" si="17"/>
        <v>0.17045454545454544</v>
      </c>
      <c r="L578" s="24">
        <f>ReporteDiario[[#This Row],[Población]]-(VLOOKUP(ReporteDiario[[#This Row],[CJDR]],albergue[],2,FALSE))</f>
        <v>66</v>
      </c>
      <c r="M578" s="25">
        <f>ReporteDiario[[#This Row],[Población]]/VLOOKUP(ReporteDiario[[#This Row],[CJDR]],albergue[],2,FALSE)</f>
        <v>1.6</v>
      </c>
    </row>
    <row r="579" spans="1:13" x14ac:dyDescent="0.25">
      <c r="A579" s="16" t="s">
        <v>17</v>
      </c>
      <c r="B579" s="17">
        <v>45349</v>
      </c>
      <c r="C579" s="18">
        <v>184</v>
      </c>
      <c r="D579" s="18">
        <v>172</v>
      </c>
      <c r="E579" s="18">
        <v>12</v>
      </c>
      <c r="F579" s="18">
        <v>1</v>
      </c>
      <c r="G579" s="18">
        <v>0</v>
      </c>
      <c r="H579" s="18">
        <v>112</v>
      </c>
      <c r="I579" s="18">
        <v>72</v>
      </c>
      <c r="J579" s="19">
        <f t="shared" ref="J579:J642" si="18">D579/C579</f>
        <v>0.93478260869565222</v>
      </c>
      <c r="K579" s="19">
        <f t="shared" ref="K579:K642" si="19">E579/C579</f>
        <v>6.5217391304347824E-2</v>
      </c>
      <c r="L579" s="24">
        <f>ReporteDiario[[#This Row],[Población]]-(VLOOKUP(ReporteDiario[[#This Row],[CJDR]],albergue[],2,FALSE))</f>
        <v>74</v>
      </c>
      <c r="M579" s="25">
        <f>ReporteDiario[[#This Row],[Población]]/VLOOKUP(ReporteDiario[[#This Row],[CJDR]],albergue[],2,FALSE)</f>
        <v>1.6727272727272726</v>
      </c>
    </row>
    <row r="580" spans="1:13" x14ac:dyDescent="0.25">
      <c r="A580" s="16" t="s">
        <v>18</v>
      </c>
      <c r="B580" s="17">
        <v>45349</v>
      </c>
      <c r="C580" s="18">
        <v>140</v>
      </c>
      <c r="D580" s="18">
        <v>124</v>
      </c>
      <c r="E580" s="18">
        <v>16</v>
      </c>
      <c r="F580" s="18">
        <v>0</v>
      </c>
      <c r="G580" s="18">
        <v>0</v>
      </c>
      <c r="H580" s="18">
        <v>68</v>
      </c>
      <c r="I580" s="18">
        <v>72</v>
      </c>
      <c r="J580" s="19">
        <f t="shared" si="18"/>
        <v>0.88571428571428568</v>
      </c>
      <c r="K580" s="19">
        <f t="shared" si="19"/>
        <v>0.11428571428571428</v>
      </c>
      <c r="L580" s="24">
        <f>ReporteDiario[[#This Row],[Población]]-(VLOOKUP(ReporteDiario[[#This Row],[CJDR]],albergue[],2,FALSE))</f>
        <v>44</v>
      </c>
      <c r="M580" s="25">
        <f>ReporteDiario[[#This Row],[Población]]/VLOOKUP(ReporteDiario[[#This Row],[CJDR]],albergue[],2,FALSE)</f>
        <v>1.4583333333333333</v>
      </c>
    </row>
    <row r="581" spans="1:13" x14ac:dyDescent="0.25">
      <c r="A581" s="16" t="s">
        <v>19</v>
      </c>
      <c r="B581" s="17">
        <v>45349</v>
      </c>
      <c r="C581" s="18">
        <v>101</v>
      </c>
      <c r="D581" s="18">
        <v>82</v>
      </c>
      <c r="E581" s="18">
        <v>18</v>
      </c>
      <c r="F581" s="18">
        <v>0</v>
      </c>
      <c r="G581" s="18">
        <v>0</v>
      </c>
      <c r="H581" s="18">
        <v>65</v>
      </c>
      <c r="I581" s="18">
        <v>36</v>
      </c>
      <c r="J581" s="19">
        <f t="shared" si="18"/>
        <v>0.81188118811881194</v>
      </c>
      <c r="K581" s="19">
        <f t="shared" si="19"/>
        <v>0.17821782178217821</v>
      </c>
      <c r="L581" s="24">
        <f>ReporteDiario[[#This Row],[Población]]-(VLOOKUP(ReporteDiario[[#This Row],[CJDR]],albergue[],2,FALSE))</f>
        <v>9</v>
      </c>
      <c r="M581" s="25">
        <f>ReporteDiario[[#This Row],[Población]]/VLOOKUP(ReporteDiario[[#This Row],[CJDR]],albergue[],2,FALSE)</f>
        <v>1.0978260869565217</v>
      </c>
    </row>
    <row r="582" spans="1:13" x14ac:dyDescent="0.25">
      <c r="A582" s="16" t="s">
        <v>10</v>
      </c>
      <c r="B582" s="17">
        <v>45350</v>
      </c>
      <c r="C582" s="18">
        <v>587</v>
      </c>
      <c r="D582" s="18">
        <v>499</v>
      </c>
      <c r="E582" s="18">
        <v>88</v>
      </c>
      <c r="F582" s="18">
        <v>1</v>
      </c>
      <c r="G582" s="18">
        <v>1</v>
      </c>
      <c r="H582" s="18">
        <v>336</v>
      </c>
      <c r="I582" s="18">
        <v>251</v>
      </c>
      <c r="J582" s="19">
        <f t="shared" si="18"/>
        <v>0.85008517887563884</v>
      </c>
      <c r="K582" s="19">
        <f t="shared" si="19"/>
        <v>0.14991482112436116</v>
      </c>
      <c r="L582" s="24">
        <f>ReporteDiario[[#This Row],[Población]]-(VLOOKUP(ReporteDiario[[#This Row],[CJDR]],albergue[],2,FALSE))</f>
        <v>27</v>
      </c>
      <c r="M582" s="25">
        <f>ReporteDiario[[#This Row],[Población]]/VLOOKUP(ReporteDiario[[#This Row],[CJDR]],albergue[],2,FALSE)</f>
        <v>1.0482142857142858</v>
      </c>
    </row>
    <row r="583" spans="1:13" x14ac:dyDescent="0.25">
      <c r="A583" s="16" t="s">
        <v>11</v>
      </c>
      <c r="B583" s="17">
        <v>45350</v>
      </c>
      <c r="C583" s="18">
        <v>108</v>
      </c>
      <c r="D583" s="18">
        <v>108</v>
      </c>
      <c r="E583" s="18">
        <v>0</v>
      </c>
      <c r="F583" s="18">
        <v>0</v>
      </c>
      <c r="G583" s="18">
        <v>0</v>
      </c>
      <c r="H583" s="18">
        <v>108</v>
      </c>
      <c r="I583" s="18">
        <v>0</v>
      </c>
      <c r="J583" s="19">
        <f t="shared" si="18"/>
        <v>1</v>
      </c>
      <c r="K583" s="19">
        <f t="shared" si="19"/>
        <v>0</v>
      </c>
      <c r="L583" s="26">
        <f>ReporteDiario[[#This Row],[Población]]-(VLOOKUP(ReporteDiario[[#This Row],[CJDR]],albergue[],2,FALSE))</f>
        <v>-84</v>
      </c>
      <c r="M583" s="27">
        <f>ReporteDiario[[#This Row],[Población]]/VLOOKUP(ReporteDiario[[#This Row],[CJDR]],albergue[],2,FALSE)</f>
        <v>0.5625</v>
      </c>
    </row>
    <row r="584" spans="1:13" x14ac:dyDescent="0.25">
      <c r="A584" s="16" t="s">
        <v>12</v>
      </c>
      <c r="B584" s="17">
        <v>45350</v>
      </c>
      <c r="C584" s="18">
        <v>77</v>
      </c>
      <c r="D584" s="18">
        <v>59</v>
      </c>
      <c r="E584" s="18">
        <v>18</v>
      </c>
      <c r="F584" s="18">
        <v>0</v>
      </c>
      <c r="G584" s="18">
        <v>0</v>
      </c>
      <c r="H584" s="18">
        <v>37</v>
      </c>
      <c r="I584" s="18">
        <v>40</v>
      </c>
      <c r="J584" s="19">
        <f t="shared" si="18"/>
        <v>0.76623376623376627</v>
      </c>
      <c r="K584" s="19">
        <f t="shared" si="19"/>
        <v>0.23376623376623376</v>
      </c>
      <c r="L584" s="26">
        <f>ReporteDiario[[#This Row],[Población]]-(VLOOKUP(ReporteDiario[[#This Row],[CJDR]],albergue[],2,FALSE))</f>
        <v>-11</v>
      </c>
      <c r="M584" s="27">
        <f>ReporteDiario[[#This Row],[Población]]/VLOOKUP(ReporteDiario[[#This Row],[CJDR]],albergue[],2,FALSE)</f>
        <v>0.875</v>
      </c>
    </row>
    <row r="585" spans="1:13" x14ac:dyDescent="0.25">
      <c r="A585" s="16" t="s">
        <v>13</v>
      </c>
      <c r="B585" s="17">
        <v>45350</v>
      </c>
      <c r="C585" s="18">
        <v>123</v>
      </c>
      <c r="D585" s="18">
        <v>104</v>
      </c>
      <c r="E585" s="18">
        <v>19</v>
      </c>
      <c r="F585" s="18">
        <v>0</v>
      </c>
      <c r="G585" s="18">
        <v>0</v>
      </c>
      <c r="H585" s="18">
        <v>69</v>
      </c>
      <c r="I585" s="18">
        <v>54</v>
      </c>
      <c r="J585" s="19">
        <f t="shared" si="18"/>
        <v>0.84552845528455289</v>
      </c>
      <c r="K585" s="19">
        <f t="shared" si="19"/>
        <v>0.15447154471544716</v>
      </c>
      <c r="L585" s="24">
        <f>ReporteDiario[[#This Row],[Población]]-(VLOOKUP(ReporteDiario[[#This Row],[CJDR]],albergue[],2,FALSE))</f>
        <v>-62</v>
      </c>
      <c r="M585" s="25">
        <f>ReporteDiario[[#This Row],[Población]]/VLOOKUP(ReporteDiario[[#This Row],[CJDR]],albergue[],2,FALSE)</f>
        <v>0.66486486486486485</v>
      </c>
    </row>
    <row r="586" spans="1:13" x14ac:dyDescent="0.25">
      <c r="A586" s="16" t="s">
        <v>14</v>
      </c>
      <c r="B586" s="17">
        <v>45350</v>
      </c>
      <c r="C586" s="18">
        <v>155</v>
      </c>
      <c r="D586" s="18">
        <v>137</v>
      </c>
      <c r="E586" s="18">
        <v>18</v>
      </c>
      <c r="F586" s="18">
        <v>0</v>
      </c>
      <c r="G586" s="18">
        <v>0</v>
      </c>
      <c r="H586" s="18">
        <v>95</v>
      </c>
      <c r="I586" s="18">
        <v>60</v>
      </c>
      <c r="J586" s="19">
        <f t="shared" si="18"/>
        <v>0.88387096774193552</v>
      </c>
      <c r="K586" s="19">
        <f t="shared" si="19"/>
        <v>0.11612903225806452</v>
      </c>
      <c r="L586" s="24">
        <f>ReporteDiario[[#This Row],[Población]]-(VLOOKUP(ReporteDiario[[#This Row],[CJDR]],albergue[],2,FALSE))</f>
        <v>29</v>
      </c>
      <c r="M586" s="25">
        <f>ReporteDiario[[#This Row],[Población]]/VLOOKUP(ReporteDiario[[#This Row],[CJDR]],albergue[],2,FALSE)</f>
        <v>1.2301587301587302</v>
      </c>
    </row>
    <row r="587" spans="1:13" x14ac:dyDescent="0.25">
      <c r="A587" s="16" t="s">
        <v>15</v>
      </c>
      <c r="B587" s="17">
        <v>45350</v>
      </c>
      <c r="C587" s="18">
        <v>153</v>
      </c>
      <c r="D587" s="18">
        <v>83</v>
      </c>
      <c r="E587" s="18">
        <v>70</v>
      </c>
      <c r="F587" s="18">
        <v>0</v>
      </c>
      <c r="G587" s="18">
        <v>0</v>
      </c>
      <c r="H587" s="18">
        <v>64</v>
      </c>
      <c r="I587" s="18">
        <v>89</v>
      </c>
      <c r="J587" s="19">
        <f t="shared" si="18"/>
        <v>0.54248366013071891</v>
      </c>
      <c r="K587" s="19">
        <f t="shared" si="19"/>
        <v>0.45751633986928103</v>
      </c>
      <c r="L587" s="24">
        <f>ReporteDiario[[#This Row],[Población]]-(VLOOKUP(ReporteDiario[[#This Row],[CJDR]],albergue[],2,FALSE))</f>
        <v>47</v>
      </c>
      <c r="M587" s="25">
        <f>ReporteDiario[[#This Row],[Población]]/VLOOKUP(ReporteDiario[[#This Row],[CJDR]],albergue[],2,FALSE)</f>
        <v>1.4433962264150944</v>
      </c>
    </row>
    <row r="588" spans="1:13" x14ac:dyDescent="0.25">
      <c r="A588" s="16" t="s">
        <v>16</v>
      </c>
      <c r="B588" s="17">
        <v>45350</v>
      </c>
      <c r="C588" s="18">
        <v>178</v>
      </c>
      <c r="D588" s="18">
        <v>146</v>
      </c>
      <c r="E588" s="18">
        <v>32</v>
      </c>
      <c r="F588" s="18">
        <v>0</v>
      </c>
      <c r="G588" s="18">
        <v>2</v>
      </c>
      <c r="H588" s="18">
        <v>29</v>
      </c>
      <c r="I588" s="18">
        <v>149</v>
      </c>
      <c r="J588" s="19">
        <f t="shared" si="18"/>
        <v>0.8202247191011236</v>
      </c>
      <c r="K588" s="19">
        <f t="shared" si="19"/>
        <v>0.1797752808988764</v>
      </c>
      <c r="L588" s="24">
        <f>ReporteDiario[[#This Row],[Población]]-(VLOOKUP(ReporteDiario[[#This Row],[CJDR]],albergue[],2,FALSE))</f>
        <v>68</v>
      </c>
      <c r="M588" s="25">
        <f>ReporteDiario[[#This Row],[Población]]/VLOOKUP(ReporteDiario[[#This Row],[CJDR]],albergue[],2,FALSE)</f>
        <v>1.6181818181818182</v>
      </c>
    </row>
    <row r="589" spans="1:13" x14ac:dyDescent="0.25">
      <c r="A589" s="16" t="s">
        <v>17</v>
      </c>
      <c r="B589" s="17">
        <v>45350</v>
      </c>
      <c r="C589" s="18">
        <v>184</v>
      </c>
      <c r="D589" s="18">
        <v>172</v>
      </c>
      <c r="E589" s="18">
        <v>12</v>
      </c>
      <c r="F589" s="18">
        <v>0</v>
      </c>
      <c r="G589" s="18">
        <v>0</v>
      </c>
      <c r="H589" s="18">
        <v>112</v>
      </c>
      <c r="I589" s="18">
        <v>72</v>
      </c>
      <c r="J589" s="19">
        <f t="shared" si="18"/>
        <v>0.93478260869565222</v>
      </c>
      <c r="K589" s="19">
        <f t="shared" si="19"/>
        <v>6.5217391304347824E-2</v>
      </c>
      <c r="L589" s="24">
        <f>ReporteDiario[[#This Row],[Población]]-(VLOOKUP(ReporteDiario[[#This Row],[CJDR]],albergue[],2,FALSE))</f>
        <v>74</v>
      </c>
      <c r="M589" s="25">
        <f>ReporteDiario[[#This Row],[Población]]/VLOOKUP(ReporteDiario[[#This Row],[CJDR]],albergue[],2,FALSE)</f>
        <v>1.6727272727272726</v>
      </c>
    </row>
    <row r="590" spans="1:13" x14ac:dyDescent="0.25">
      <c r="A590" s="16" t="s">
        <v>18</v>
      </c>
      <c r="B590" s="17">
        <v>45350</v>
      </c>
      <c r="C590" s="18">
        <v>139</v>
      </c>
      <c r="D590" s="18">
        <v>123</v>
      </c>
      <c r="E590" s="18">
        <v>16</v>
      </c>
      <c r="F590" s="18">
        <v>1</v>
      </c>
      <c r="G590" s="18">
        <v>0</v>
      </c>
      <c r="H590" s="18">
        <v>68</v>
      </c>
      <c r="I590" s="18">
        <v>71</v>
      </c>
      <c r="J590" s="19">
        <f t="shared" si="18"/>
        <v>0.8848920863309353</v>
      </c>
      <c r="K590" s="19">
        <f t="shared" si="19"/>
        <v>0.11510791366906475</v>
      </c>
      <c r="L590" s="24">
        <f>ReporteDiario[[#This Row],[Población]]-(VLOOKUP(ReporteDiario[[#This Row],[CJDR]],albergue[],2,FALSE))</f>
        <v>43</v>
      </c>
      <c r="M590" s="25">
        <f>ReporteDiario[[#This Row],[Población]]/VLOOKUP(ReporteDiario[[#This Row],[CJDR]],albergue[],2,FALSE)</f>
        <v>1.4479166666666667</v>
      </c>
    </row>
    <row r="591" spans="1:13" x14ac:dyDescent="0.25">
      <c r="A591" s="16" t="s">
        <v>19</v>
      </c>
      <c r="B591" s="17">
        <v>45350</v>
      </c>
      <c r="C591" s="18">
        <v>101</v>
      </c>
      <c r="D591" s="18">
        <v>82</v>
      </c>
      <c r="E591" s="18">
        <v>18</v>
      </c>
      <c r="F591" s="18">
        <v>0</v>
      </c>
      <c r="G591" s="18">
        <v>0</v>
      </c>
      <c r="H591" s="18">
        <v>65</v>
      </c>
      <c r="I591" s="18">
        <v>36</v>
      </c>
      <c r="J591" s="19">
        <f t="shared" si="18"/>
        <v>0.81188118811881194</v>
      </c>
      <c r="K591" s="19">
        <f t="shared" si="19"/>
        <v>0.17821782178217821</v>
      </c>
      <c r="L591" s="24">
        <f>ReporteDiario[[#This Row],[Población]]-(VLOOKUP(ReporteDiario[[#This Row],[CJDR]],albergue[],2,FALSE))</f>
        <v>9</v>
      </c>
      <c r="M591" s="25">
        <f>ReporteDiario[[#This Row],[Población]]/VLOOKUP(ReporteDiario[[#This Row],[CJDR]],albergue[],2,FALSE)</f>
        <v>1.0978260869565217</v>
      </c>
    </row>
    <row r="592" spans="1:13" x14ac:dyDescent="0.25">
      <c r="A592" s="16" t="s">
        <v>10</v>
      </c>
      <c r="B592" s="17">
        <v>45351</v>
      </c>
      <c r="C592" s="18">
        <v>587</v>
      </c>
      <c r="D592" s="18">
        <v>499</v>
      </c>
      <c r="E592" s="18">
        <v>88</v>
      </c>
      <c r="F592" s="18">
        <v>1</v>
      </c>
      <c r="G592" s="18">
        <v>1</v>
      </c>
      <c r="H592" s="18">
        <v>336</v>
      </c>
      <c r="I592" s="18">
        <v>251</v>
      </c>
      <c r="J592" s="19">
        <f t="shared" si="18"/>
        <v>0.85008517887563884</v>
      </c>
      <c r="K592" s="19">
        <f t="shared" si="19"/>
        <v>0.14991482112436116</v>
      </c>
      <c r="L592" s="24">
        <f>ReporteDiario[[#This Row],[Población]]-(VLOOKUP(ReporteDiario[[#This Row],[CJDR]],albergue[],2,FALSE))</f>
        <v>27</v>
      </c>
      <c r="M592" s="25">
        <f>ReporteDiario[[#This Row],[Población]]/VLOOKUP(ReporteDiario[[#This Row],[CJDR]],albergue[],2,FALSE)</f>
        <v>1.0482142857142858</v>
      </c>
    </row>
    <row r="593" spans="1:13" x14ac:dyDescent="0.25">
      <c r="A593" s="16" t="s">
        <v>11</v>
      </c>
      <c r="B593" s="17">
        <v>45351</v>
      </c>
      <c r="C593" s="18">
        <v>108</v>
      </c>
      <c r="D593" s="18">
        <v>108</v>
      </c>
      <c r="E593" s="18">
        <v>0</v>
      </c>
      <c r="F593" s="18">
        <v>0</v>
      </c>
      <c r="G593" s="18">
        <v>0</v>
      </c>
      <c r="H593" s="18">
        <v>108</v>
      </c>
      <c r="I593" s="18">
        <v>0</v>
      </c>
      <c r="J593" s="19">
        <f t="shared" si="18"/>
        <v>1</v>
      </c>
      <c r="K593" s="19">
        <f t="shared" si="19"/>
        <v>0</v>
      </c>
      <c r="L593" s="26">
        <f>ReporteDiario[[#This Row],[Población]]-(VLOOKUP(ReporteDiario[[#This Row],[CJDR]],albergue[],2,FALSE))</f>
        <v>-84</v>
      </c>
      <c r="M593" s="27">
        <f>ReporteDiario[[#This Row],[Población]]/VLOOKUP(ReporteDiario[[#This Row],[CJDR]],albergue[],2,FALSE)</f>
        <v>0.5625</v>
      </c>
    </row>
    <row r="594" spans="1:13" x14ac:dyDescent="0.25">
      <c r="A594" s="16" t="s">
        <v>12</v>
      </c>
      <c r="B594" s="17">
        <v>45351</v>
      </c>
      <c r="C594" s="18">
        <v>77</v>
      </c>
      <c r="D594" s="18">
        <v>59</v>
      </c>
      <c r="E594" s="18">
        <v>18</v>
      </c>
      <c r="F594" s="18">
        <v>0</v>
      </c>
      <c r="G594" s="18">
        <v>0</v>
      </c>
      <c r="H594" s="18">
        <v>37</v>
      </c>
      <c r="I594" s="18">
        <v>40</v>
      </c>
      <c r="J594" s="19">
        <f t="shared" si="18"/>
        <v>0.76623376623376627</v>
      </c>
      <c r="K594" s="19">
        <f t="shared" si="19"/>
        <v>0.23376623376623376</v>
      </c>
      <c r="L594" s="26">
        <f>ReporteDiario[[#This Row],[Población]]-(VLOOKUP(ReporteDiario[[#This Row],[CJDR]],albergue[],2,FALSE))</f>
        <v>-11</v>
      </c>
      <c r="M594" s="27">
        <f>ReporteDiario[[#This Row],[Población]]/VLOOKUP(ReporteDiario[[#This Row],[CJDR]],albergue[],2,FALSE)</f>
        <v>0.875</v>
      </c>
    </row>
    <row r="595" spans="1:13" x14ac:dyDescent="0.25">
      <c r="A595" s="16" t="s">
        <v>13</v>
      </c>
      <c r="B595" s="17">
        <v>45351</v>
      </c>
      <c r="C595" s="18">
        <v>123</v>
      </c>
      <c r="D595" s="18">
        <v>104</v>
      </c>
      <c r="E595" s="18">
        <v>19</v>
      </c>
      <c r="F595" s="18">
        <v>0</v>
      </c>
      <c r="G595" s="18">
        <v>0</v>
      </c>
      <c r="H595" s="18">
        <v>69</v>
      </c>
      <c r="I595" s="18">
        <v>54</v>
      </c>
      <c r="J595" s="19">
        <f t="shared" si="18"/>
        <v>0.84552845528455289</v>
      </c>
      <c r="K595" s="19">
        <f t="shared" si="19"/>
        <v>0.15447154471544716</v>
      </c>
      <c r="L595" s="24">
        <f>ReporteDiario[[#This Row],[Población]]-(VLOOKUP(ReporteDiario[[#This Row],[CJDR]],albergue[],2,FALSE))</f>
        <v>-62</v>
      </c>
      <c r="M595" s="25">
        <f>ReporteDiario[[#This Row],[Población]]/VLOOKUP(ReporteDiario[[#This Row],[CJDR]],albergue[],2,FALSE)</f>
        <v>0.66486486486486485</v>
      </c>
    </row>
    <row r="596" spans="1:13" x14ac:dyDescent="0.25">
      <c r="A596" s="16" t="s">
        <v>14</v>
      </c>
      <c r="B596" s="17">
        <v>45351</v>
      </c>
      <c r="C596" s="18">
        <v>155</v>
      </c>
      <c r="D596" s="18">
        <v>137</v>
      </c>
      <c r="E596" s="18">
        <v>18</v>
      </c>
      <c r="F596" s="18">
        <v>0</v>
      </c>
      <c r="G596" s="18">
        <v>0</v>
      </c>
      <c r="H596" s="18">
        <v>95</v>
      </c>
      <c r="I596" s="18">
        <v>60</v>
      </c>
      <c r="J596" s="19">
        <f t="shared" si="18"/>
        <v>0.88387096774193552</v>
      </c>
      <c r="K596" s="19">
        <f t="shared" si="19"/>
        <v>0.11612903225806452</v>
      </c>
      <c r="L596" s="24">
        <f>ReporteDiario[[#This Row],[Población]]-(VLOOKUP(ReporteDiario[[#This Row],[CJDR]],albergue[],2,FALSE))</f>
        <v>29</v>
      </c>
      <c r="M596" s="25">
        <f>ReporteDiario[[#This Row],[Población]]/VLOOKUP(ReporteDiario[[#This Row],[CJDR]],albergue[],2,FALSE)</f>
        <v>1.2301587301587302</v>
      </c>
    </row>
    <row r="597" spans="1:13" x14ac:dyDescent="0.25">
      <c r="A597" s="16" t="s">
        <v>15</v>
      </c>
      <c r="B597" s="17">
        <v>45351</v>
      </c>
      <c r="C597" s="18">
        <v>153</v>
      </c>
      <c r="D597" s="18">
        <v>83</v>
      </c>
      <c r="E597" s="18">
        <v>70</v>
      </c>
      <c r="F597" s="18">
        <v>0</v>
      </c>
      <c r="G597" s="18">
        <v>0</v>
      </c>
      <c r="H597" s="18">
        <v>64</v>
      </c>
      <c r="I597" s="18">
        <v>89</v>
      </c>
      <c r="J597" s="19">
        <f t="shared" si="18"/>
        <v>0.54248366013071891</v>
      </c>
      <c r="K597" s="19">
        <f t="shared" si="19"/>
        <v>0.45751633986928103</v>
      </c>
      <c r="L597" s="24">
        <f>ReporteDiario[[#This Row],[Población]]-(VLOOKUP(ReporteDiario[[#This Row],[CJDR]],albergue[],2,FALSE))</f>
        <v>47</v>
      </c>
      <c r="M597" s="25">
        <f>ReporteDiario[[#This Row],[Población]]/VLOOKUP(ReporteDiario[[#This Row],[CJDR]],albergue[],2,FALSE)</f>
        <v>1.4433962264150944</v>
      </c>
    </row>
    <row r="598" spans="1:13" x14ac:dyDescent="0.25">
      <c r="A598" s="16" t="s">
        <v>16</v>
      </c>
      <c r="B598" s="17">
        <v>45351</v>
      </c>
      <c r="C598" s="18">
        <v>178</v>
      </c>
      <c r="D598" s="18">
        <v>146</v>
      </c>
      <c r="E598" s="18">
        <v>32</v>
      </c>
      <c r="F598" s="18">
        <v>0</v>
      </c>
      <c r="G598" s="18">
        <v>2</v>
      </c>
      <c r="H598" s="18">
        <v>29</v>
      </c>
      <c r="I598" s="18">
        <v>149</v>
      </c>
      <c r="J598" s="19">
        <f t="shared" si="18"/>
        <v>0.8202247191011236</v>
      </c>
      <c r="K598" s="19">
        <f t="shared" si="19"/>
        <v>0.1797752808988764</v>
      </c>
      <c r="L598" s="24">
        <f>ReporteDiario[[#This Row],[Población]]-(VLOOKUP(ReporteDiario[[#This Row],[CJDR]],albergue[],2,FALSE))</f>
        <v>68</v>
      </c>
      <c r="M598" s="25">
        <f>ReporteDiario[[#This Row],[Población]]/VLOOKUP(ReporteDiario[[#This Row],[CJDR]],albergue[],2,FALSE)</f>
        <v>1.6181818181818182</v>
      </c>
    </row>
    <row r="599" spans="1:13" x14ac:dyDescent="0.25">
      <c r="A599" s="16" t="s">
        <v>17</v>
      </c>
      <c r="B599" s="17">
        <v>45351</v>
      </c>
      <c r="C599" s="18">
        <v>184</v>
      </c>
      <c r="D599" s="18">
        <v>172</v>
      </c>
      <c r="E599" s="18">
        <v>12</v>
      </c>
      <c r="F599" s="18">
        <v>0</v>
      </c>
      <c r="G599" s="18">
        <v>0</v>
      </c>
      <c r="H599" s="18">
        <v>112</v>
      </c>
      <c r="I599" s="18">
        <v>72</v>
      </c>
      <c r="J599" s="19">
        <f t="shared" si="18"/>
        <v>0.93478260869565222</v>
      </c>
      <c r="K599" s="19">
        <f t="shared" si="19"/>
        <v>6.5217391304347824E-2</v>
      </c>
      <c r="L599" s="24">
        <f>ReporteDiario[[#This Row],[Población]]-(VLOOKUP(ReporteDiario[[#This Row],[CJDR]],albergue[],2,FALSE))</f>
        <v>74</v>
      </c>
      <c r="M599" s="25">
        <f>ReporteDiario[[#This Row],[Población]]/VLOOKUP(ReporteDiario[[#This Row],[CJDR]],albergue[],2,FALSE)</f>
        <v>1.6727272727272726</v>
      </c>
    </row>
    <row r="600" spans="1:13" x14ac:dyDescent="0.25">
      <c r="A600" s="16" t="s">
        <v>18</v>
      </c>
      <c r="B600" s="17">
        <v>45351</v>
      </c>
      <c r="C600" s="18">
        <v>139</v>
      </c>
      <c r="D600" s="18">
        <v>123</v>
      </c>
      <c r="E600" s="18">
        <v>16</v>
      </c>
      <c r="F600" s="18">
        <v>1</v>
      </c>
      <c r="G600" s="18">
        <v>0</v>
      </c>
      <c r="H600" s="18">
        <v>68</v>
      </c>
      <c r="I600" s="18">
        <v>71</v>
      </c>
      <c r="J600" s="19">
        <f t="shared" si="18"/>
        <v>0.8848920863309353</v>
      </c>
      <c r="K600" s="19">
        <f t="shared" si="19"/>
        <v>0.11510791366906475</v>
      </c>
      <c r="L600" s="24">
        <f>ReporteDiario[[#This Row],[Población]]-(VLOOKUP(ReporteDiario[[#This Row],[CJDR]],albergue[],2,FALSE))</f>
        <v>43</v>
      </c>
      <c r="M600" s="25">
        <f>ReporteDiario[[#This Row],[Población]]/VLOOKUP(ReporteDiario[[#This Row],[CJDR]],albergue[],2,FALSE)</f>
        <v>1.4479166666666667</v>
      </c>
    </row>
    <row r="601" spans="1:13" x14ac:dyDescent="0.25">
      <c r="A601" s="16" t="s">
        <v>19</v>
      </c>
      <c r="B601" s="17">
        <v>45351</v>
      </c>
      <c r="C601" s="18">
        <v>101</v>
      </c>
      <c r="D601" s="18">
        <v>82</v>
      </c>
      <c r="E601" s="18">
        <v>18</v>
      </c>
      <c r="F601" s="18">
        <v>0</v>
      </c>
      <c r="G601" s="18">
        <v>0</v>
      </c>
      <c r="H601" s="18">
        <v>65</v>
      </c>
      <c r="I601" s="18">
        <v>36</v>
      </c>
      <c r="J601" s="19">
        <f t="shared" si="18"/>
        <v>0.81188118811881194</v>
      </c>
      <c r="K601" s="19">
        <f t="shared" si="19"/>
        <v>0.17821782178217821</v>
      </c>
      <c r="L601" s="24">
        <f>ReporteDiario[[#This Row],[Población]]-(VLOOKUP(ReporteDiario[[#This Row],[CJDR]],albergue[],2,FALSE))</f>
        <v>9</v>
      </c>
      <c r="M601" s="25">
        <f>ReporteDiario[[#This Row],[Población]]/VLOOKUP(ReporteDiario[[#This Row],[CJDR]],albergue[],2,FALSE)</f>
        <v>1.0978260869565217</v>
      </c>
    </row>
    <row r="602" spans="1:13" x14ac:dyDescent="0.25">
      <c r="A602" s="16" t="s">
        <v>10</v>
      </c>
      <c r="B602" s="17">
        <v>45352</v>
      </c>
      <c r="C602" s="18">
        <v>586</v>
      </c>
      <c r="D602" s="18">
        <v>498</v>
      </c>
      <c r="E602" s="18">
        <v>88</v>
      </c>
      <c r="F602" s="18">
        <v>1</v>
      </c>
      <c r="G602" s="18">
        <v>2</v>
      </c>
      <c r="H602" s="18">
        <v>336</v>
      </c>
      <c r="I602" s="18">
        <v>250</v>
      </c>
      <c r="J602" s="19">
        <f t="shared" si="18"/>
        <v>0.84982935153583616</v>
      </c>
      <c r="K602" s="19">
        <f t="shared" si="19"/>
        <v>0.15017064846416384</v>
      </c>
      <c r="L602" s="24">
        <f>ReporteDiario[[#This Row],[Población]]-(VLOOKUP(ReporteDiario[[#This Row],[CJDR]],albergue[],2,FALSE))</f>
        <v>26</v>
      </c>
      <c r="M602" s="25">
        <f>ReporteDiario[[#This Row],[Población]]/VLOOKUP(ReporteDiario[[#This Row],[CJDR]],albergue[],2,FALSE)</f>
        <v>1.0464285714285715</v>
      </c>
    </row>
    <row r="603" spans="1:13" x14ac:dyDescent="0.25">
      <c r="A603" s="16" t="s">
        <v>11</v>
      </c>
      <c r="B603" s="17">
        <v>45352</v>
      </c>
      <c r="C603" s="18">
        <v>108</v>
      </c>
      <c r="D603" s="18">
        <v>108</v>
      </c>
      <c r="E603" s="18">
        <v>0</v>
      </c>
      <c r="F603" s="18">
        <v>0</v>
      </c>
      <c r="G603" s="18">
        <v>0</v>
      </c>
      <c r="H603" s="18">
        <v>108</v>
      </c>
      <c r="I603" s="18">
        <v>0</v>
      </c>
      <c r="J603" s="19">
        <f t="shared" si="18"/>
        <v>1</v>
      </c>
      <c r="K603" s="19">
        <f t="shared" si="19"/>
        <v>0</v>
      </c>
      <c r="L603" s="26">
        <f>ReporteDiario[[#This Row],[Población]]-(VLOOKUP(ReporteDiario[[#This Row],[CJDR]],albergue[],2,FALSE))</f>
        <v>-84</v>
      </c>
      <c r="M603" s="27">
        <f>ReporteDiario[[#This Row],[Población]]/VLOOKUP(ReporteDiario[[#This Row],[CJDR]],albergue[],2,FALSE)</f>
        <v>0.5625</v>
      </c>
    </row>
    <row r="604" spans="1:13" x14ac:dyDescent="0.25">
      <c r="A604" s="16" t="s">
        <v>12</v>
      </c>
      <c r="B604" s="17">
        <v>45352</v>
      </c>
      <c r="C604" s="18">
        <v>77</v>
      </c>
      <c r="D604" s="18">
        <v>59</v>
      </c>
      <c r="E604" s="18">
        <v>18</v>
      </c>
      <c r="F604" s="18">
        <v>0</v>
      </c>
      <c r="G604" s="18">
        <v>0</v>
      </c>
      <c r="H604" s="18">
        <v>37</v>
      </c>
      <c r="I604" s="18">
        <v>40</v>
      </c>
      <c r="J604" s="19">
        <f t="shared" si="18"/>
        <v>0.76623376623376627</v>
      </c>
      <c r="K604" s="19">
        <f t="shared" si="19"/>
        <v>0.23376623376623376</v>
      </c>
      <c r="L604" s="26">
        <f>ReporteDiario[[#This Row],[Población]]-(VLOOKUP(ReporteDiario[[#This Row],[CJDR]],albergue[],2,FALSE))</f>
        <v>-11</v>
      </c>
      <c r="M604" s="27">
        <f>ReporteDiario[[#This Row],[Población]]/VLOOKUP(ReporteDiario[[#This Row],[CJDR]],albergue[],2,FALSE)</f>
        <v>0.875</v>
      </c>
    </row>
    <row r="605" spans="1:13" x14ac:dyDescent="0.25">
      <c r="A605" s="16" t="s">
        <v>13</v>
      </c>
      <c r="B605" s="17">
        <v>45352</v>
      </c>
      <c r="C605" s="18">
        <v>123</v>
      </c>
      <c r="D605" s="18">
        <v>104</v>
      </c>
      <c r="E605" s="18">
        <v>19</v>
      </c>
      <c r="F605" s="18">
        <v>0</v>
      </c>
      <c r="G605" s="18">
        <v>0</v>
      </c>
      <c r="H605" s="18">
        <v>69</v>
      </c>
      <c r="I605" s="18">
        <v>54</v>
      </c>
      <c r="J605" s="19">
        <f t="shared" si="18"/>
        <v>0.84552845528455289</v>
      </c>
      <c r="K605" s="19">
        <f t="shared" si="19"/>
        <v>0.15447154471544716</v>
      </c>
      <c r="L605" s="24">
        <f>ReporteDiario[[#This Row],[Población]]-(VLOOKUP(ReporteDiario[[#This Row],[CJDR]],albergue[],2,FALSE))</f>
        <v>-62</v>
      </c>
      <c r="M605" s="25">
        <f>ReporteDiario[[#This Row],[Población]]/VLOOKUP(ReporteDiario[[#This Row],[CJDR]],albergue[],2,FALSE)</f>
        <v>0.66486486486486485</v>
      </c>
    </row>
    <row r="606" spans="1:13" x14ac:dyDescent="0.25">
      <c r="A606" s="16" t="s">
        <v>14</v>
      </c>
      <c r="B606" s="17">
        <v>45352</v>
      </c>
      <c r="C606" s="18">
        <v>155</v>
      </c>
      <c r="D606" s="18">
        <v>83</v>
      </c>
      <c r="E606" s="18">
        <v>72</v>
      </c>
      <c r="F606" s="18">
        <v>0</v>
      </c>
      <c r="G606" s="18">
        <v>0</v>
      </c>
      <c r="H606" s="18">
        <v>64</v>
      </c>
      <c r="I606" s="18">
        <v>91</v>
      </c>
      <c r="J606" s="19">
        <f t="shared" si="18"/>
        <v>0.53548387096774197</v>
      </c>
      <c r="K606" s="19">
        <f t="shared" si="19"/>
        <v>0.46451612903225808</v>
      </c>
      <c r="L606" s="24">
        <f>ReporteDiario[[#This Row],[Población]]-(VLOOKUP(ReporteDiario[[#This Row],[CJDR]],albergue[],2,FALSE))</f>
        <v>29</v>
      </c>
      <c r="M606" s="25">
        <f>ReporteDiario[[#This Row],[Población]]/VLOOKUP(ReporteDiario[[#This Row],[CJDR]],albergue[],2,FALSE)</f>
        <v>1.2301587301587302</v>
      </c>
    </row>
    <row r="607" spans="1:13" x14ac:dyDescent="0.25">
      <c r="A607" s="16" t="s">
        <v>15</v>
      </c>
      <c r="B607" s="17">
        <v>45352</v>
      </c>
      <c r="C607" s="18">
        <v>154</v>
      </c>
      <c r="D607" s="18">
        <v>136</v>
      </c>
      <c r="E607" s="18">
        <v>18</v>
      </c>
      <c r="F607" s="18">
        <v>0</v>
      </c>
      <c r="G607" s="18">
        <v>0</v>
      </c>
      <c r="H607" s="18">
        <v>94</v>
      </c>
      <c r="I607" s="18">
        <v>60</v>
      </c>
      <c r="J607" s="19">
        <f t="shared" si="18"/>
        <v>0.88311688311688308</v>
      </c>
      <c r="K607" s="19">
        <f t="shared" si="19"/>
        <v>0.11688311688311688</v>
      </c>
      <c r="L607" s="24">
        <f>ReporteDiario[[#This Row],[Población]]-(VLOOKUP(ReporteDiario[[#This Row],[CJDR]],albergue[],2,FALSE))</f>
        <v>48</v>
      </c>
      <c r="M607" s="25">
        <f>ReporteDiario[[#This Row],[Población]]/VLOOKUP(ReporteDiario[[#This Row],[CJDR]],albergue[],2,FALSE)</f>
        <v>1.4528301886792452</v>
      </c>
    </row>
    <row r="608" spans="1:13" x14ac:dyDescent="0.25">
      <c r="A608" s="16" t="s">
        <v>16</v>
      </c>
      <c r="B608" s="17">
        <v>45352</v>
      </c>
      <c r="C608" s="18">
        <v>178</v>
      </c>
      <c r="D608" s="18">
        <v>146</v>
      </c>
      <c r="E608" s="18">
        <v>32</v>
      </c>
      <c r="F608" s="18">
        <v>0</v>
      </c>
      <c r="G608" s="18">
        <v>0</v>
      </c>
      <c r="H608" s="18">
        <v>29</v>
      </c>
      <c r="I608" s="18">
        <v>149</v>
      </c>
      <c r="J608" s="19">
        <f t="shared" si="18"/>
        <v>0.8202247191011236</v>
      </c>
      <c r="K608" s="19">
        <f t="shared" si="19"/>
        <v>0.1797752808988764</v>
      </c>
      <c r="L608" s="24">
        <f>ReporteDiario[[#This Row],[Población]]-(VLOOKUP(ReporteDiario[[#This Row],[CJDR]],albergue[],2,FALSE))</f>
        <v>68</v>
      </c>
      <c r="M608" s="25">
        <f>ReporteDiario[[#This Row],[Población]]/VLOOKUP(ReporteDiario[[#This Row],[CJDR]],albergue[],2,FALSE)</f>
        <v>1.6181818181818182</v>
      </c>
    </row>
    <row r="609" spans="1:13" x14ac:dyDescent="0.25">
      <c r="A609" s="16" t="s">
        <v>17</v>
      </c>
      <c r="B609" s="17">
        <v>45352</v>
      </c>
      <c r="C609" s="18">
        <v>185</v>
      </c>
      <c r="D609" s="18">
        <v>172</v>
      </c>
      <c r="E609" s="18">
        <v>13</v>
      </c>
      <c r="F609" s="18">
        <v>0</v>
      </c>
      <c r="G609" s="18">
        <v>0</v>
      </c>
      <c r="H609" s="18">
        <v>113</v>
      </c>
      <c r="I609" s="18">
        <v>72</v>
      </c>
      <c r="J609" s="19">
        <f t="shared" si="18"/>
        <v>0.92972972972972978</v>
      </c>
      <c r="K609" s="19">
        <f t="shared" si="19"/>
        <v>7.0270270270270274E-2</v>
      </c>
      <c r="L609" s="24">
        <f>ReporteDiario[[#This Row],[Población]]-(VLOOKUP(ReporteDiario[[#This Row],[CJDR]],albergue[],2,FALSE))</f>
        <v>75</v>
      </c>
      <c r="M609" s="25">
        <f>ReporteDiario[[#This Row],[Población]]/VLOOKUP(ReporteDiario[[#This Row],[CJDR]],albergue[],2,FALSE)</f>
        <v>1.6818181818181819</v>
      </c>
    </row>
    <row r="610" spans="1:13" x14ac:dyDescent="0.25">
      <c r="A610" s="16" t="s">
        <v>18</v>
      </c>
      <c r="B610" s="17">
        <v>45352</v>
      </c>
      <c r="C610" s="18">
        <v>139</v>
      </c>
      <c r="D610" s="18">
        <v>123</v>
      </c>
      <c r="E610" s="18">
        <v>16</v>
      </c>
      <c r="F610" s="18">
        <v>0</v>
      </c>
      <c r="G610" s="18">
        <v>0</v>
      </c>
      <c r="H610" s="18">
        <v>68</v>
      </c>
      <c r="I610" s="18">
        <v>71</v>
      </c>
      <c r="J610" s="19">
        <f t="shared" si="18"/>
        <v>0.8848920863309353</v>
      </c>
      <c r="K610" s="19">
        <f t="shared" si="19"/>
        <v>0.11510791366906475</v>
      </c>
      <c r="L610" s="24">
        <f>ReporteDiario[[#This Row],[Población]]-(VLOOKUP(ReporteDiario[[#This Row],[CJDR]],albergue[],2,FALSE))</f>
        <v>43</v>
      </c>
      <c r="M610" s="25">
        <f>ReporteDiario[[#This Row],[Población]]/VLOOKUP(ReporteDiario[[#This Row],[CJDR]],albergue[],2,FALSE)</f>
        <v>1.4479166666666667</v>
      </c>
    </row>
    <row r="611" spans="1:13" x14ac:dyDescent="0.25">
      <c r="A611" s="16" t="s">
        <v>19</v>
      </c>
      <c r="B611" s="17">
        <v>45352</v>
      </c>
      <c r="C611" s="18">
        <v>101</v>
      </c>
      <c r="D611" s="18">
        <v>82</v>
      </c>
      <c r="E611" s="18">
        <v>18</v>
      </c>
      <c r="F611" s="18">
        <v>0</v>
      </c>
      <c r="G611" s="18">
        <v>0</v>
      </c>
      <c r="H611" s="18">
        <v>65</v>
      </c>
      <c r="I611" s="18">
        <v>36</v>
      </c>
      <c r="J611" s="19">
        <f t="shared" si="18"/>
        <v>0.81188118811881194</v>
      </c>
      <c r="K611" s="19">
        <f t="shared" si="19"/>
        <v>0.17821782178217821</v>
      </c>
      <c r="L611" s="24">
        <f>ReporteDiario[[#This Row],[Población]]-(VLOOKUP(ReporteDiario[[#This Row],[CJDR]],albergue[],2,FALSE))</f>
        <v>9</v>
      </c>
      <c r="M611" s="25">
        <f>ReporteDiario[[#This Row],[Población]]/VLOOKUP(ReporteDiario[[#This Row],[CJDR]],albergue[],2,FALSE)</f>
        <v>1.0978260869565217</v>
      </c>
    </row>
    <row r="612" spans="1:13" x14ac:dyDescent="0.25">
      <c r="A612" s="16" t="s">
        <v>10</v>
      </c>
      <c r="B612" s="17">
        <v>45353</v>
      </c>
      <c r="C612" s="18">
        <v>586</v>
      </c>
      <c r="D612" s="18">
        <v>498</v>
      </c>
      <c r="E612" s="18">
        <v>88</v>
      </c>
      <c r="F612" s="18">
        <v>0</v>
      </c>
      <c r="G612" s="18">
        <v>0</v>
      </c>
      <c r="H612" s="18">
        <v>336</v>
      </c>
      <c r="I612" s="18">
        <v>250</v>
      </c>
      <c r="J612" s="19">
        <f t="shared" si="18"/>
        <v>0.84982935153583616</v>
      </c>
      <c r="K612" s="19">
        <f t="shared" si="19"/>
        <v>0.15017064846416384</v>
      </c>
      <c r="L612" s="24">
        <f>ReporteDiario[[#This Row],[Población]]-(VLOOKUP(ReporteDiario[[#This Row],[CJDR]],albergue[],2,FALSE))</f>
        <v>26</v>
      </c>
      <c r="M612" s="25">
        <f>ReporteDiario[[#This Row],[Población]]/VLOOKUP(ReporteDiario[[#This Row],[CJDR]],albergue[],2,FALSE)</f>
        <v>1.0464285714285715</v>
      </c>
    </row>
    <row r="613" spans="1:13" x14ac:dyDescent="0.25">
      <c r="A613" s="16" t="s">
        <v>11</v>
      </c>
      <c r="B613" s="17">
        <v>45353</v>
      </c>
      <c r="C613" s="18">
        <v>108</v>
      </c>
      <c r="D613" s="18">
        <v>108</v>
      </c>
      <c r="E613" s="18">
        <v>0</v>
      </c>
      <c r="F613" s="18">
        <v>0</v>
      </c>
      <c r="G613" s="18">
        <v>0</v>
      </c>
      <c r="H613" s="18">
        <v>108</v>
      </c>
      <c r="I613" s="18">
        <v>0</v>
      </c>
      <c r="J613" s="19">
        <f t="shared" si="18"/>
        <v>1</v>
      </c>
      <c r="K613" s="19">
        <f t="shared" si="19"/>
        <v>0</v>
      </c>
      <c r="L613" s="26">
        <f>ReporteDiario[[#This Row],[Población]]-(VLOOKUP(ReporteDiario[[#This Row],[CJDR]],albergue[],2,FALSE))</f>
        <v>-84</v>
      </c>
      <c r="M613" s="27">
        <f>ReporteDiario[[#This Row],[Población]]/VLOOKUP(ReporteDiario[[#This Row],[CJDR]],albergue[],2,FALSE)</f>
        <v>0.5625</v>
      </c>
    </row>
    <row r="614" spans="1:13" x14ac:dyDescent="0.25">
      <c r="A614" s="16" t="s">
        <v>12</v>
      </c>
      <c r="B614" s="17">
        <v>45353</v>
      </c>
      <c r="C614" s="18">
        <v>77</v>
      </c>
      <c r="D614" s="18">
        <v>59</v>
      </c>
      <c r="E614" s="18">
        <v>18</v>
      </c>
      <c r="F614" s="18">
        <v>0</v>
      </c>
      <c r="G614" s="18">
        <v>0</v>
      </c>
      <c r="H614" s="18">
        <v>37</v>
      </c>
      <c r="I614" s="18">
        <v>40</v>
      </c>
      <c r="J614" s="19">
        <f t="shared" si="18"/>
        <v>0.76623376623376627</v>
      </c>
      <c r="K614" s="19">
        <f t="shared" si="19"/>
        <v>0.23376623376623376</v>
      </c>
      <c r="L614" s="26">
        <f>ReporteDiario[[#This Row],[Población]]-(VLOOKUP(ReporteDiario[[#This Row],[CJDR]],albergue[],2,FALSE))</f>
        <v>-11</v>
      </c>
      <c r="M614" s="27">
        <f>ReporteDiario[[#This Row],[Población]]/VLOOKUP(ReporteDiario[[#This Row],[CJDR]],albergue[],2,FALSE)</f>
        <v>0.875</v>
      </c>
    </row>
    <row r="615" spans="1:13" x14ac:dyDescent="0.25">
      <c r="A615" s="16" t="s">
        <v>13</v>
      </c>
      <c r="B615" s="17">
        <v>45353</v>
      </c>
      <c r="C615" s="18">
        <v>123</v>
      </c>
      <c r="D615" s="18">
        <v>104</v>
      </c>
      <c r="E615" s="18">
        <v>19</v>
      </c>
      <c r="F615" s="18">
        <v>0</v>
      </c>
      <c r="G615" s="18">
        <v>0</v>
      </c>
      <c r="H615" s="18">
        <v>69</v>
      </c>
      <c r="I615" s="18">
        <v>54</v>
      </c>
      <c r="J615" s="19">
        <f t="shared" si="18"/>
        <v>0.84552845528455289</v>
      </c>
      <c r="K615" s="19">
        <f t="shared" si="19"/>
        <v>0.15447154471544716</v>
      </c>
      <c r="L615" s="24">
        <f>ReporteDiario[[#This Row],[Población]]-(VLOOKUP(ReporteDiario[[#This Row],[CJDR]],albergue[],2,FALSE))</f>
        <v>-62</v>
      </c>
      <c r="M615" s="25">
        <f>ReporteDiario[[#This Row],[Población]]/VLOOKUP(ReporteDiario[[#This Row],[CJDR]],albergue[],2,FALSE)</f>
        <v>0.66486486486486485</v>
      </c>
    </row>
    <row r="616" spans="1:13" x14ac:dyDescent="0.25">
      <c r="A616" s="16" t="s">
        <v>14</v>
      </c>
      <c r="B616" s="17">
        <v>45353</v>
      </c>
      <c r="C616" s="18">
        <v>155</v>
      </c>
      <c r="D616" s="18">
        <v>83</v>
      </c>
      <c r="E616" s="18">
        <v>72</v>
      </c>
      <c r="F616" s="18">
        <v>0</v>
      </c>
      <c r="G616" s="18">
        <v>0</v>
      </c>
      <c r="H616" s="18">
        <v>64</v>
      </c>
      <c r="I616" s="18">
        <v>91</v>
      </c>
      <c r="J616" s="19">
        <f t="shared" si="18"/>
        <v>0.53548387096774197</v>
      </c>
      <c r="K616" s="19">
        <f t="shared" si="19"/>
        <v>0.46451612903225808</v>
      </c>
      <c r="L616" s="24">
        <f>ReporteDiario[[#This Row],[Población]]-(VLOOKUP(ReporteDiario[[#This Row],[CJDR]],albergue[],2,FALSE))</f>
        <v>29</v>
      </c>
      <c r="M616" s="25">
        <f>ReporteDiario[[#This Row],[Población]]/VLOOKUP(ReporteDiario[[#This Row],[CJDR]],albergue[],2,FALSE)</f>
        <v>1.2301587301587302</v>
      </c>
    </row>
    <row r="617" spans="1:13" x14ac:dyDescent="0.25">
      <c r="A617" s="16" t="s">
        <v>15</v>
      </c>
      <c r="B617" s="17">
        <v>45353</v>
      </c>
      <c r="C617" s="18">
        <v>154</v>
      </c>
      <c r="D617" s="18">
        <v>136</v>
      </c>
      <c r="E617" s="18">
        <v>18</v>
      </c>
      <c r="F617" s="18">
        <v>0</v>
      </c>
      <c r="G617" s="18">
        <v>0</v>
      </c>
      <c r="H617" s="18">
        <v>94</v>
      </c>
      <c r="I617" s="18">
        <v>60</v>
      </c>
      <c r="J617" s="19">
        <f t="shared" si="18"/>
        <v>0.88311688311688308</v>
      </c>
      <c r="K617" s="19">
        <f t="shared" si="19"/>
        <v>0.11688311688311688</v>
      </c>
      <c r="L617" s="24">
        <f>ReporteDiario[[#This Row],[Población]]-(VLOOKUP(ReporteDiario[[#This Row],[CJDR]],albergue[],2,FALSE))</f>
        <v>48</v>
      </c>
      <c r="M617" s="25">
        <f>ReporteDiario[[#This Row],[Población]]/VLOOKUP(ReporteDiario[[#This Row],[CJDR]],albergue[],2,FALSE)</f>
        <v>1.4528301886792452</v>
      </c>
    </row>
    <row r="618" spans="1:13" x14ac:dyDescent="0.25">
      <c r="A618" s="16" t="s">
        <v>16</v>
      </c>
      <c r="B618" s="17">
        <v>45353</v>
      </c>
      <c r="C618" s="18">
        <v>178</v>
      </c>
      <c r="D618" s="18">
        <v>146</v>
      </c>
      <c r="E618" s="18">
        <v>32</v>
      </c>
      <c r="F618" s="18">
        <v>0</v>
      </c>
      <c r="G618" s="18">
        <v>0</v>
      </c>
      <c r="H618" s="18">
        <v>29</v>
      </c>
      <c r="I618" s="18">
        <v>149</v>
      </c>
      <c r="J618" s="19">
        <f t="shared" si="18"/>
        <v>0.8202247191011236</v>
      </c>
      <c r="K618" s="19">
        <f t="shared" si="19"/>
        <v>0.1797752808988764</v>
      </c>
      <c r="L618" s="24">
        <f>ReporteDiario[[#This Row],[Población]]-(VLOOKUP(ReporteDiario[[#This Row],[CJDR]],albergue[],2,FALSE))</f>
        <v>68</v>
      </c>
      <c r="M618" s="25">
        <f>ReporteDiario[[#This Row],[Población]]/VLOOKUP(ReporteDiario[[#This Row],[CJDR]],albergue[],2,FALSE)</f>
        <v>1.6181818181818182</v>
      </c>
    </row>
    <row r="619" spans="1:13" x14ac:dyDescent="0.25">
      <c r="A619" s="16" t="s">
        <v>17</v>
      </c>
      <c r="B619" s="17">
        <v>45353</v>
      </c>
      <c r="C619" s="18">
        <v>185</v>
      </c>
      <c r="D619" s="18">
        <v>172</v>
      </c>
      <c r="E619" s="18">
        <v>13</v>
      </c>
      <c r="F619" s="18">
        <v>0</v>
      </c>
      <c r="G619" s="18">
        <v>0</v>
      </c>
      <c r="H619" s="18">
        <v>113</v>
      </c>
      <c r="I619" s="18">
        <v>72</v>
      </c>
      <c r="J619" s="19">
        <f t="shared" si="18"/>
        <v>0.92972972972972978</v>
      </c>
      <c r="K619" s="19">
        <f t="shared" si="19"/>
        <v>7.0270270270270274E-2</v>
      </c>
      <c r="L619" s="24">
        <f>ReporteDiario[[#This Row],[Población]]-(VLOOKUP(ReporteDiario[[#This Row],[CJDR]],albergue[],2,FALSE))</f>
        <v>75</v>
      </c>
      <c r="M619" s="25">
        <f>ReporteDiario[[#This Row],[Población]]/VLOOKUP(ReporteDiario[[#This Row],[CJDR]],albergue[],2,FALSE)</f>
        <v>1.6818181818181819</v>
      </c>
    </row>
    <row r="620" spans="1:13" x14ac:dyDescent="0.25">
      <c r="A620" s="16" t="s">
        <v>18</v>
      </c>
      <c r="B620" s="17">
        <v>45353</v>
      </c>
      <c r="C620" s="18">
        <v>139</v>
      </c>
      <c r="D620" s="18">
        <v>123</v>
      </c>
      <c r="E620" s="18">
        <v>16</v>
      </c>
      <c r="F620" s="18">
        <v>0</v>
      </c>
      <c r="G620" s="18">
        <v>0</v>
      </c>
      <c r="H620" s="18">
        <v>68</v>
      </c>
      <c r="I620" s="18">
        <v>71</v>
      </c>
      <c r="J620" s="19">
        <f t="shared" si="18"/>
        <v>0.8848920863309353</v>
      </c>
      <c r="K620" s="19">
        <f t="shared" si="19"/>
        <v>0.11510791366906475</v>
      </c>
      <c r="L620" s="24">
        <f>ReporteDiario[[#This Row],[Población]]-(VLOOKUP(ReporteDiario[[#This Row],[CJDR]],albergue[],2,FALSE))</f>
        <v>43</v>
      </c>
      <c r="M620" s="25">
        <f>ReporteDiario[[#This Row],[Población]]/VLOOKUP(ReporteDiario[[#This Row],[CJDR]],albergue[],2,FALSE)</f>
        <v>1.4479166666666667</v>
      </c>
    </row>
    <row r="621" spans="1:13" x14ac:dyDescent="0.25">
      <c r="A621" s="16" t="s">
        <v>19</v>
      </c>
      <c r="B621" s="17">
        <v>45353</v>
      </c>
      <c r="C621" s="18">
        <v>101</v>
      </c>
      <c r="D621" s="18">
        <v>82</v>
      </c>
      <c r="E621" s="18">
        <v>19</v>
      </c>
      <c r="F621" s="18">
        <v>0</v>
      </c>
      <c r="G621" s="18">
        <v>0</v>
      </c>
      <c r="H621" s="18">
        <v>65</v>
      </c>
      <c r="I621" s="18">
        <v>36</v>
      </c>
      <c r="J621" s="19">
        <f t="shared" si="18"/>
        <v>0.81188118811881194</v>
      </c>
      <c r="K621" s="19">
        <f t="shared" si="19"/>
        <v>0.18811881188118812</v>
      </c>
      <c r="L621" s="24">
        <f>ReporteDiario[[#This Row],[Población]]-(VLOOKUP(ReporteDiario[[#This Row],[CJDR]],albergue[],2,FALSE))</f>
        <v>9</v>
      </c>
      <c r="M621" s="25">
        <f>ReporteDiario[[#This Row],[Población]]/VLOOKUP(ReporteDiario[[#This Row],[CJDR]],albergue[],2,FALSE)</f>
        <v>1.0978260869565217</v>
      </c>
    </row>
    <row r="622" spans="1:13" x14ac:dyDescent="0.25">
      <c r="A622" s="16" t="s">
        <v>10</v>
      </c>
      <c r="B622" s="17">
        <v>45354</v>
      </c>
      <c r="C622" s="18">
        <v>586</v>
      </c>
      <c r="D622" s="18">
        <v>499</v>
      </c>
      <c r="E622" s="18">
        <v>88</v>
      </c>
      <c r="F622" s="18">
        <v>1</v>
      </c>
      <c r="G622" s="18">
        <v>1</v>
      </c>
      <c r="H622" s="18">
        <v>336</v>
      </c>
      <c r="I622" s="18">
        <v>250</v>
      </c>
      <c r="J622" s="19">
        <f t="shared" si="18"/>
        <v>0.85153583617747441</v>
      </c>
      <c r="K622" s="19">
        <f t="shared" si="19"/>
        <v>0.15017064846416384</v>
      </c>
      <c r="L622" s="24">
        <f>ReporteDiario[[#This Row],[Población]]-(VLOOKUP(ReporteDiario[[#This Row],[CJDR]],albergue[],2,FALSE))</f>
        <v>26</v>
      </c>
      <c r="M622" s="25">
        <f>ReporteDiario[[#This Row],[Población]]/VLOOKUP(ReporteDiario[[#This Row],[CJDR]],albergue[],2,FALSE)</f>
        <v>1.0464285714285715</v>
      </c>
    </row>
    <row r="623" spans="1:13" x14ac:dyDescent="0.25">
      <c r="A623" s="16" t="s">
        <v>11</v>
      </c>
      <c r="B623" s="17">
        <v>45354</v>
      </c>
      <c r="C623" s="18">
        <v>108</v>
      </c>
      <c r="D623" s="18">
        <v>108</v>
      </c>
      <c r="E623" s="18">
        <v>0</v>
      </c>
      <c r="F623" s="18">
        <v>0</v>
      </c>
      <c r="G623" s="18">
        <v>0</v>
      </c>
      <c r="H623" s="18">
        <v>108</v>
      </c>
      <c r="I623" s="18">
        <v>0</v>
      </c>
      <c r="J623" s="19">
        <f t="shared" si="18"/>
        <v>1</v>
      </c>
      <c r="K623" s="19">
        <f t="shared" si="19"/>
        <v>0</v>
      </c>
      <c r="L623" s="26">
        <f>ReporteDiario[[#This Row],[Población]]-(VLOOKUP(ReporteDiario[[#This Row],[CJDR]],albergue[],2,FALSE))</f>
        <v>-84</v>
      </c>
      <c r="M623" s="27">
        <f>ReporteDiario[[#This Row],[Población]]/VLOOKUP(ReporteDiario[[#This Row],[CJDR]],albergue[],2,FALSE)</f>
        <v>0.5625</v>
      </c>
    </row>
    <row r="624" spans="1:13" x14ac:dyDescent="0.25">
      <c r="A624" s="16" t="s">
        <v>12</v>
      </c>
      <c r="B624" s="17">
        <v>45354</v>
      </c>
      <c r="C624" s="18">
        <v>80</v>
      </c>
      <c r="D624" s="18">
        <v>59</v>
      </c>
      <c r="E624" s="18">
        <v>21</v>
      </c>
      <c r="F624" s="18">
        <v>0</v>
      </c>
      <c r="G624" s="18">
        <v>3</v>
      </c>
      <c r="H624" s="18">
        <v>37</v>
      </c>
      <c r="I624" s="18">
        <v>43</v>
      </c>
      <c r="J624" s="19">
        <f t="shared" si="18"/>
        <v>0.73750000000000004</v>
      </c>
      <c r="K624" s="19">
        <f t="shared" si="19"/>
        <v>0.26250000000000001</v>
      </c>
      <c r="L624" s="26">
        <f>ReporteDiario[[#This Row],[Población]]-(VLOOKUP(ReporteDiario[[#This Row],[CJDR]],albergue[],2,FALSE))</f>
        <v>-8</v>
      </c>
      <c r="M624" s="27">
        <f>ReporteDiario[[#This Row],[Población]]/VLOOKUP(ReporteDiario[[#This Row],[CJDR]],albergue[],2,FALSE)</f>
        <v>0.90909090909090906</v>
      </c>
    </row>
    <row r="625" spans="1:13" x14ac:dyDescent="0.25">
      <c r="A625" s="16" t="s">
        <v>13</v>
      </c>
      <c r="B625" s="17">
        <v>45354</v>
      </c>
      <c r="C625" s="18">
        <v>123</v>
      </c>
      <c r="D625" s="18">
        <v>104</v>
      </c>
      <c r="E625" s="18">
        <v>19</v>
      </c>
      <c r="F625" s="18">
        <v>0</v>
      </c>
      <c r="G625" s="18">
        <v>0</v>
      </c>
      <c r="H625" s="18">
        <v>68</v>
      </c>
      <c r="I625" s="18">
        <v>55</v>
      </c>
      <c r="J625" s="19">
        <f t="shared" si="18"/>
        <v>0.84552845528455289</v>
      </c>
      <c r="K625" s="19">
        <f t="shared" si="19"/>
        <v>0.15447154471544716</v>
      </c>
      <c r="L625" s="24">
        <f>ReporteDiario[[#This Row],[Población]]-(VLOOKUP(ReporteDiario[[#This Row],[CJDR]],albergue[],2,FALSE))</f>
        <v>-62</v>
      </c>
      <c r="M625" s="25">
        <f>ReporteDiario[[#This Row],[Población]]/VLOOKUP(ReporteDiario[[#This Row],[CJDR]],albergue[],2,FALSE)</f>
        <v>0.66486486486486485</v>
      </c>
    </row>
    <row r="626" spans="1:13" x14ac:dyDescent="0.25">
      <c r="A626" s="16" t="s">
        <v>14</v>
      </c>
      <c r="B626" s="17">
        <v>45354</v>
      </c>
      <c r="C626" s="18">
        <v>154</v>
      </c>
      <c r="D626" s="18">
        <v>136</v>
      </c>
      <c r="E626" s="18">
        <v>18</v>
      </c>
      <c r="F626" s="18">
        <v>0</v>
      </c>
      <c r="G626" s="18">
        <v>0</v>
      </c>
      <c r="H626" s="18">
        <v>94</v>
      </c>
      <c r="I626" s="18">
        <v>60</v>
      </c>
      <c r="J626" s="19">
        <f t="shared" si="18"/>
        <v>0.88311688311688308</v>
      </c>
      <c r="K626" s="19">
        <f t="shared" si="19"/>
        <v>0.11688311688311688</v>
      </c>
      <c r="L626" s="24">
        <f>ReporteDiario[[#This Row],[Población]]-(VLOOKUP(ReporteDiario[[#This Row],[CJDR]],albergue[],2,FALSE))</f>
        <v>28</v>
      </c>
      <c r="M626" s="25">
        <f>ReporteDiario[[#This Row],[Población]]/VLOOKUP(ReporteDiario[[#This Row],[CJDR]],albergue[],2,FALSE)</f>
        <v>1.2222222222222223</v>
      </c>
    </row>
    <row r="627" spans="1:13" x14ac:dyDescent="0.25">
      <c r="A627" s="16" t="s">
        <v>15</v>
      </c>
      <c r="B627" s="17">
        <v>45354</v>
      </c>
      <c r="C627" s="18">
        <v>155</v>
      </c>
      <c r="D627" s="18">
        <v>83</v>
      </c>
      <c r="E627" s="18">
        <v>72</v>
      </c>
      <c r="F627" s="18">
        <v>0</v>
      </c>
      <c r="G627" s="18">
        <v>0</v>
      </c>
      <c r="H627" s="18">
        <v>64</v>
      </c>
      <c r="I627" s="18">
        <v>91</v>
      </c>
      <c r="J627" s="19">
        <f t="shared" si="18"/>
        <v>0.53548387096774197</v>
      </c>
      <c r="K627" s="19">
        <f t="shared" si="19"/>
        <v>0.46451612903225808</v>
      </c>
      <c r="L627" s="24">
        <f>ReporteDiario[[#This Row],[Población]]-(VLOOKUP(ReporteDiario[[#This Row],[CJDR]],albergue[],2,FALSE))</f>
        <v>49</v>
      </c>
      <c r="M627" s="25">
        <f>ReporteDiario[[#This Row],[Población]]/VLOOKUP(ReporteDiario[[#This Row],[CJDR]],albergue[],2,FALSE)</f>
        <v>1.4622641509433962</v>
      </c>
    </row>
    <row r="628" spans="1:13" x14ac:dyDescent="0.25">
      <c r="A628" s="16" t="s">
        <v>16</v>
      </c>
      <c r="B628" s="17">
        <v>45354</v>
      </c>
      <c r="C628" s="18">
        <v>178</v>
      </c>
      <c r="D628" s="18">
        <v>146</v>
      </c>
      <c r="E628" s="18">
        <v>32</v>
      </c>
      <c r="F628" s="18">
        <v>0</v>
      </c>
      <c r="G628" s="18">
        <v>0</v>
      </c>
      <c r="H628" s="18">
        <v>29</v>
      </c>
      <c r="I628" s="18">
        <v>149</v>
      </c>
      <c r="J628" s="19">
        <f t="shared" si="18"/>
        <v>0.8202247191011236</v>
      </c>
      <c r="K628" s="19">
        <f t="shared" si="19"/>
        <v>0.1797752808988764</v>
      </c>
      <c r="L628" s="24">
        <f>ReporteDiario[[#This Row],[Población]]-(VLOOKUP(ReporteDiario[[#This Row],[CJDR]],albergue[],2,FALSE))</f>
        <v>68</v>
      </c>
      <c r="M628" s="25">
        <f>ReporteDiario[[#This Row],[Población]]/VLOOKUP(ReporteDiario[[#This Row],[CJDR]],albergue[],2,FALSE)</f>
        <v>1.6181818181818182</v>
      </c>
    </row>
    <row r="629" spans="1:13" x14ac:dyDescent="0.25">
      <c r="A629" s="16" t="s">
        <v>17</v>
      </c>
      <c r="B629" s="17">
        <v>45354</v>
      </c>
      <c r="C629" s="18">
        <v>185</v>
      </c>
      <c r="D629" s="18">
        <v>172</v>
      </c>
      <c r="E629" s="18">
        <v>13</v>
      </c>
      <c r="F629" s="18">
        <v>0</v>
      </c>
      <c r="G629" s="18">
        <v>0</v>
      </c>
      <c r="H629" s="18">
        <v>113</v>
      </c>
      <c r="I629" s="18">
        <v>72</v>
      </c>
      <c r="J629" s="19">
        <f t="shared" si="18"/>
        <v>0.92972972972972978</v>
      </c>
      <c r="K629" s="19">
        <f t="shared" si="19"/>
        <v>7.0270270270270274E-2</v>
      </c>
      <c r="L629" s="24">
        <f>ReporteDiario[[#This Row],[Población]]-(VLOOKUP(ReporteDiario[[#This Row],[CJDR]],albergue[],2,FALSE))</f>
        <v>75</v>
      </c>
      <c r="M629" s="25">
        <f>ReporteDiario[[#This Row],[Población]]/VLOOKUP(ReporteDiario[[#This Row],[CJDR]],albergue[],2,FALSE)</f>
        <v>1.6818181818181819</v>
      </c>
    </row>
    <row r="630" spans="1:13" x14ac:dyDescent="0.25">
      <c r="A630" s="16" t="s">
        <v>18</v>
      </c>
      <c r="B630" s="17">
        <v>45354</v>
      </c>
      <c r="C630" s="18">
        <v>139</v>
      </c>
      <c r="D630" s="18">
        <v>123</v>
      </c>
      <c r="E630" s="18">
        <v>16</v>
      </c>
      <c r="F630" s="18">
        <v>0</v>
      </c>
      <c r="G630" s="18">
        <v>0</v>
      </c>
      <c r="H630" s="18">
        <v>68</v>
      </c>
      <c r="I630" s="18">
        <v>71</v>
      </c>
      <c r="J630" s="19">
        <f t="shared" si="18"/>
        <v>0.8848920863309353</v>
      </c>
      <c r="K630" s="19">
        <f t="shared" si="19"/>
        <v>0.11510791366906475</v>
      </c>
      <c r="L630" s="24">
        <f>ReporteDiario[[#This Row],[Población]]-(VLOOKUP(ReporteDiario[[#This Row],[CJDR]],albergue[],2,FALSE))</f>
        <v>43</v>
      </c>
      <c r="M630" s="25">
        <f>ReporteDiario[[#This Row],[Población]]/VLOOKUP(ReporteDiario[[#This Row],[CJDR]],albergue[],2,FALSE)</f>
        <v>1.4479166666666667</v>
      </c>
    </row>
    <row r="631" spans="1:13" x14ac:dyDescent="0.25">
      <c r="A631" s="16" t="s">
        <v>19</v>
      </c>
      <c r="B631" s="17">
        <v>45354</v>
      </c>
      <c r="C631" s="18">
        <v>101</v>
      </c>
      <c r="D631" s="18">
        <v>82</v>
      </c>
      <c r="E631" s="18">
        <v>19</v>
      </c>
      <c r="F631" s="18">
        <v>0</v>
      </c>
      <c r="G631" s="18">
        <v>0</v>
      </c>
      <c r="H631" s="18">
        <v>65</v>
      </c>
      <c r="I631" s="18">
        <v>36</v>
      </c>
      <c r="J631" s="19">
        <f t="shared" si="18"/>
        <v>0.81188118811881194</v>
      </c>
      <c r="K631" s="19">
        <f t="shared" si="19"/>
        <v>0.18811881188118812</v>
      </c>
      <c r="L631" s="24">
        <f>ReporteDiario[[#This Row],[Población]]-(VLOOKUP(ReporteDiario[[#This Row],[CJDR]],albergue[],2,FALSE))</f>
        <v>9</v>
      </c>
      <c r="M631" s="25">
        <f>ReporteDiario[[#This Row],[Población]]/VLOOKUP(ReporteDiario[[#This Row],[CJDR]],albergue[],2,FALSE)</f>
        <v>1.0978260869565217</v>
      </c>
    </row>
    <row r="632" spans="1:13" x14ac:dyDescent="0.25">
      <c r="A632" s="16" t="s">
        <v>10</v>
      </c>
      <c r="B632" s="17">
        <v>45355</v>
      </c>
      <c r="C632" s="18">
        <v>585</v>
      </c>
      <c r="D632" s="18">
        <v>496</v>
      </c>
      <c r="E632" s="18">
        <v>89</v>
      </c>
      <c r="F632" s="18">
        <v>1</v>
      </c>
      <c r="G632" s="18">
        <v>0</v>
      </c>
      <c r="H632" s="18">
        <v>336</v>
      </c>
      <c r="I632" s="18">
        <v>249</v>
      </c>
      <c r="J632" s="19">
        <f t="shared" si="18"/>
        <v>0.84786324786324785</v>
      </c>
      <c r="K632" s="19">
        <f t="shared" si="19"/>
        <v>0.15213675213675212</v>
      </c>
      <c r="L632" s="24">
        <f>ReporteDiario[[#This Row],[Población]]-(VLOOKUP(ReporteDiario[[#This Row],[CJDR]],albergue[],2,FALSE))</f>
        <v>25</v>
      </c>
      <c r="M632" s="25">
        <f>ReporteDiario[[#This Row],[Población]]/VLOOKUP(ReporteDiario[[#This Row],[CJDR]],albergue[],2,FALSE)</f>
        <v>1.0446428571428572</v>
      </c>
    </row>
    <row r="633" spans="1:13" x14ac:dyDescent="0.25">
      <c r="A633" s="16" t="s">
        <v>11</v>
      </c>
      <c r="B633" s="17">
        <v>45355</v>
      </c>
      <c r="C633" s="18">
        <v>108</v>
      </c>
      <c r="D633" s="18">
        <v>108</v>
      </c>
      <c r="E633" s="18">
        <v>0</v>
      </c>
      <c r="F633" s="18">
        <v>0</v>
      </c>
      <c r="G633" s="18">
        <v>0</v>
      </c>
      <c r="H633" s="18">
        <v>108</v>
      </c>
      <c r="I633" s="18">
        <v>0</v>
      </c>
      <c r="J633" s="19">
        <f t="shared" si="18"/>
        <v>1</v>
      </c>
      <c r="K633" s="19">
        <f t="shared" si="19"/>
        <v>0</v>
      </c>
      <c r="L633" s="26">
        <f>ReporteDiario[[#This Row],[Población]]-(VLOOKUP(ReporteDiario[[#This Row],[CJDR]],albergue[],2,FALSE))</f>
        <v>-84</v>
      </c>
      <c r="M633" s="27">
        <f>ReporteDiario[[#This Row],[Población]]/VLOOKUP(ReporteDiario[[#This Row],[CJDR]],albergue[],2,FALSE)</f>
        <v>0.5625</v>
      </c>
    </row>
    <row r="634" spans="1:13" x14ac:dyDescent="0.25">
      <c r="A634" s="16" t="s">
        <v>12</v>
      </c>
      <c r="B634" s="17">
        <v>45355</v>
      </c>
      <c r="C634" s="18">
        <v>80</v>
      </c>
      <c r="D634" s="18">
        <v>67</v>
      </c>
      <c r="E634" s="18">
        <v>13</v>
      </c>
      <c r="F634" s="18">
        <v>0</v>
      </c>
      <c r="G634" s="18">
        <v>0</v>
      </c>
      <c r="H634" s="18">
        <v>37</v>
      </c>
      <c r="I634" s="18">
        <v>43</v>
      </c>
      <c r="J634" s="19">
        <f t="shared" si="18"/>
        <v>0.83750000000000002</v>
      </c>
      <c r="K634" s="19">
        <f t="shared" si="19"/>
        <v>0.16250000000000001</v>
      </c>
      <c r="L634" s="26">
        <f>ReporteDiario[[#This Row],[Población]]-(VLOOKUP(ReporteDiario[[#This Row],[CJDR]],albergue[],2,FALSE))</f>
        <v>-8</v>
      </c>
      <c r="M634" s="27">
        <f>ReporteDiario[[#This Row],[Población]]/VLOOKUP(ReporteDiario[[#This Row],[CJDR]],albergue[],2,FALSE)</f>
        <v>0.90909090909090906</v>
      </c>
    </row>
    <row r="635" spans="1:13" x14ac:dyDescent="0.25">
      <c r="A635" s="16" t="s">
        <v>13</v>
      </c>
      <c r="B635" s="17">
        <v>45355</v>
      </c>
      <c r="C635" s="18">
        <v>123</v>
      </c>
      <c r="D635" s="18">
        <v>104</v>
      </c>
      <c r="E635" s="18">
        <v>19</v>
      </c>
      <c r="F635" s="18">
        <v>0</v>
      </c>
      <c r="G635" s="18">
        <v>0</v>
      </c>
      <c r="H635" s="18">
        <v>68</v>
      </c>
      <c r="I635" s="18">
        <v>55</v>
      </c>
      <c r="J635" s="19">
        <f t="shared" si="18"/>
        <v>0.84552845528455289</v>
      </c>
      <c r="K635" s="19">
        <f t="shared" si="19"/>
        <v>0.15447154471544716</v>
      </c>
      <c r="L635" s="24">
        <f>ReporteDiario[[#This Row],[Población]]-(VLOOKUP(ReporteDiario[[#This Row],[CJDR]],albergue[],2,FALSE))</f>
        <v>-62</v>
      </c>
      <c r="M635" s="25">
        <f>ReporteDiario[[#This Row],[Población]]/VLOOKUP(ReporteDiario[[#This Row],[CJDR]],albergue[],2,FALSE)</f>
        <v>0.66486486486486485</v>
      </c>
    </row>
    <row r="636" spans="1:13" x14ac:dyDescent="0.25">
      <c r="A636" s="16" t="s">
        <v>14</v>
      </c>
      <c r="B636" s="17">
        <v>45355</v>
      </c>
      <c r="C636" s="18">
        <v>154</v>
      </c>
      <c r="D636" s="18">
        <v>136</v>
      </c>
      <c r="E636" s="18">
        <v>18</v>
      </c>
      <c r="F636" s="18">
        <v>0</v>
      </c>
      <c r="G636" s="18">
        <v>0</v>
      </c>
      <c r="H636" s="18">
        <v>94</v>
      </c>
      <c r="I636" s="18">
        <v>60</v>
      </c>
      <c r="J636" s="19">
        <f t="shared" si="18"/>
        <v>0.88311688311688308</v>
      </c>
      <c r="K636" s="19">
        <f t="shared" si="19"/>
        <v>0.11688311688311688</v>
      </c>
      <c r="L636" s="24">
        <f>ReporteDiario[[#This Row],[Población]]-(VLOOKUP(ReporteDiario[[#This Row],[CJDR]],albergue[],2,FALSE))</f>
        <v>28</v>
      </c>
      <c r="M636" s="25">
        <f>ReporteDiario[[#This Row],[Población]]/VLOOKUP(ReporteDiario[[#This Row],[CJDR]],albergue[],2,FALSE)</f>
        <v>1.2222222222222223</v>
      </c>
    </row>
    <row r="637" spans="1:13" x14ac:dyDescent="0.25">
      <c r="A637" s="16" t="s">
        <v>15</v>
      </c>
      <c r="B637" s="17">
        <v>45355</v>
      </c>
      <c r="C637" s="18">
        <v>156</v>
      </c>
      <c r="D637" s="18">
        <v>83</v>
      </c>
      <c r="E637" s="18">
        <v>73</v>
      </c>
      <c r="F637" s="18">
        <v>0</v>
      </c>
      <c r="G637" s="18">
        <v>1</v>
      </c>
      <c r="H637" s="18">
        <v>64</v>
      </c>
      <c r="I637" s="18">
        <v>92</v>
      </c>
      <c r="J637" s="19">
        <f t="shared" si="18"/>
        <v>0.53205128205128205</v>
      </c>
      <c r="K637" s="19">
        <f t="shared" si="19"/>
        <v>0.46794871794871795</v>
      </c>
      <c r="L637" s="24">
        <f>ReporteDiario[[#This Row],[Población]]-(VLOOKUP(ReporteDiario[[#This Row],[CJDR]],albergue[],2,FALSE))</f>
        <v>50</v>
      </c>
      <c r="M637" s="25">
        <f>ReporteDiario[[#This Row],[Población]]/VLOOKUP(ReporteDiario[[#This Row],[CJDR]],albergue[],2,FALSE)</f>
        <v>1.4716981132075471</v>
      </c>
    </row>
    <row r="638" spans="1:13" x14ac:dyDescent="0.25">
      <c r="A638" s="16" t="s">
        <v>16</v>
      </c>
      <c r="B638" s="17">
        <v>45355</v>
      </c>
      <c r="C638" s="18">
        <v>178</v>
      </c>
      <c r="D638" s="18">
        <v>146</v>
      </c>
      <c r="E638" s="18">
        <v>32</v>
      </c>
      <c r="F638" s="18">
        <v>0</v>
      </c>
      <c r="G638" s="18">
        <v>0</v>
      </c>
      <c r="H638" s="18">
        <v>29</v>
      </c>
      <c r="I638" s="18">
        <v>149</v>
      </c>
      <c r="J638" s="19">
        <f t="shared" si="18"/>
        <v>0.8202247191011236</v>
      </c>
      <c r="K638" s="19">
        <f t="shared" si="19"/>
        <v>0.1797752808988764</v>
      </c>
      <c r="L638" s="24">
        <f>ReporteDiario[[#This Row],[Población]]-(VLOOKUP(ReporteDiario[[#This Row],[CJDR]],albergue[],2,FALSE))</f>
        <v>68</v>
      </c>
      <c r="M638" s="25">
        <f>ReporteDiario[[#This Row],[Población]]/VLOOKUP(ReporteDiario[[#This Row],[CJDR]],albergue[],2,FALSE)</f>
        <v>1.6181818181818182</v>
      </c>
    </row>
    <row r="639" spans="1:13" x14ac:dyDescent="0.25">
      <c r="A639" s="16" t="s">
        <v>17</v>
      </c>
      <c r="B639" s="17">
        <v>45355</v>
      </c>
      <c r="C639" s="18">
        <v>188</v>
      </c>
      <c r="D639" s="18">
        <v>172</v>
      </c>
      <c r="E639" s="18">
        <v>16</v>
      </c>
      <c r="F639" s="18">
        <v>0</v>
      </c>
      <c r="G639" s="18">
        <v>3</v>
      </c>
      <c r="H639" s="18">
        <v>113</v>
      </c>
      <c r="I639" s="18">
        <v>75</v>
      </c>
      <c r="J639" s="19">
        <f t="shared" si="18"/>
        <v>0.91489361702127658</v>
      </c>
      <c r="K639" s="19">
        <f t="shared" si="19"/>
        <v>8.5106382978723402E-2</v>
      </c>
      <c r="L639" s="24">
        <f>ReporteDiario[[#This Row],[Población]]-(VLOOKUP(ReporteDiario[[#This Row],[CJDR]],albergue[],2,FALSE))</f>
        <v>78</v>
      </c>
      <c r="M639" s="25">
        <f>ReporteDiario[[#This Row],[Población]]/VLOOKUP(ReporteDiario[[#This Row],[CJDR]],albergue[],2,FALSE)</f>
        <v>1.709090909090909</v>
      </c>
    </row>
    <row r="640" spans="1:13" x14ac:dyDescent="0.25">
      <c r="A640" s="16" t="s">
        <v>18</v>
      </c>
      <c r="B640" s="17">
        <v>45355</v>
      </c>
      <c r="C640" s="18">
        <v>139</v>
      </c>
      <c r="D640" s="18">
        <v>123</v>
      </c>
      <c r="E640" s="18">
        <v>16</v>
      </c>
      <c r="F640" s="18">
        <v>0</v>
      </c>
      <c r="G640" s="18">
        <v>0</v>
      </c>
      <c r="H640" s="18">
        <v>68</v>
      </c>
      <c r="I640" s="18">
        <v>71</v>
      </c>
      <c r="J640" s="19">
        <f t="shared" si="18"/>
        <v>0.8848920863309353</v>
      </c>
      <c r="K640" s="19">
        <f t="shared" si="19"/>
        <v>0.11510791366906475</v>
      </c>
      <c r="L640" s="24">
        <f>ReporteDiario[[#This Row],[Población]]-(VLOOKUP(ReporteDiario[[#This Row],[CJDR]],albergue[],2,FALSE))</f>
        <v>43</v>
      </c>
      <c r="M640" s="25">
        <f>ReporteDiario[[#This Row],[Población]]/VLOOKUP(ReporteDiario[[#This Row],[CJDR]],albergue[],2,FALSE)</f>
        <v>1.4479166666666667</v>
      </c>
    </row>
    <row r="641" spans="1:13" x14ac:dyDescent="0.25">
      <c r="A641" s="16" t="s">
        <v>19</v>
      </c>
      <c r="B641" s="17">
        <v>45355</v>
      </c>
      <c r="C641" s="18">
        <v>101</v>
      </c>
      <c r="D641" s="18">
        <v>82</v>
      </c>
      <c r="E641" s="18">
        <v>19</v>
      </c>
      <c r="F641" s="18">
        <v>1</v>
      </c>
      <c r="G641" s="18">
        <v>1</v>
      </c>
      <c r="H641" s="18">
        <v>66</v>
      </c>
      <c r="I641" s="18">
        <v>35</v>
      </c>
      <c r="J641" s="19">
        <f t="shared" si="18"/>
        <v>0.81188118811881194</v>
      </c>
      <c r="K641" s="19">
        <f t="shared" si="19"/>
        <v>0.18811881188118812</v>
      </c>
      <c r="L641" s="24">
        <f>ReporteDiario[[#This Row],[Población]]-(VLOOKUP(ReporteDiario[[#This Row],[CJDR]],albergue[],2,FALSE))</f>
        <v>9</v>
      </c>
      <c r="M641" s="25">
        <f>ReporteDiario[[#This Row],[Población]]/VLOOKUP(ReporteDiario[[#This Row],[CJDR]],albergue[],2,FALSE)</f>
        <v>1.0978260869565217</v>
      </c>
    </row>
    <row r="642" spans="1:13" x14ac:dyDescent="0.25">
      <c r="A642" s="16" t="s">
        <v>10</v>
      </c>
      <c r="B642" s="17">
        <v>45356</v>
      </c>
      <c r="C642" s="18">
        <v>586</v>
      </c>
      <c r="D642" s="18">
        <v>496</v>
      </c>
      <c r="E642" s="18">
        <v>90</v>
      </c>
      <c r="F642" s="18">
        <v>0</v>
      </c>
      <c r="G642" s="18">
        <v>1</v>
      </c>
      <c r="H642" s="18">
        <v>336</v>
      </c>
      <c r="I642" s="18">
        <v>250</v>
      </c>
      <c r="J642" s="19">
        <f t="shared" si="18"/>
        <v>0.84641638225255977</v>
      </c>
      <c r="K642" s="19">
        <f t="shared" si="19"/>
        <v>0.15358361774744028</v>
      </c>
      <c r="L642" s="24">
        <f>ReporteDiario[[#This Row],[Población]]-(VLOOKUP(ReporteDiario[[#This Row],[CJDR]],albergue[],2,FALSE))</f>
        <v>26</v>
      </c>
      <c r="M642" s="25">
        <f>ReporteDiario[[#This Row],[Población]]/VLOOKUP(ReporteDiario[[#This Row],[CJDR]],albergue[],2,FALSE)</f>
        <v>1.0464285714285715</v>
      </c>
    </row>
    <row r="643" spans="1:13" x14ac:dyDescent="0.25">
      <c r="A643" s="16" t="s">
        <v>11</v>
      </c>
      <c r="B643" s="17">
        <v>45356</v>
      </c>
      <c r="C643" s="18">
        <v>108</v>
      </c>
      <c r="D643" s="18">
        <v>108</v>
      </c>
      <c r="E643" s="18">
        <v>0</v>
      </c>
      <c r="F643" s="18">
        <v>0</v>
      </c>
      <c r="G643" s="18">
        <v>0</v>
      </c>
      <c r="H643" s="18">
        <v>108</v>
      </c>
      <c r="I643" s="18">
        <v>0</v>
      </c>
      <c r="J643" s="19">
        <f t="shared" ref="J643:J706" si="20">D643/C643</f>
        <v>1</v>
      </c>
      <c r="K643" s="19">
        <f t="shared" ref="K643:K706" si="21">E643/C643</f>
        <v>0</v>
      </c>
      <c r="L643" s="26">
        <f>ReporteDiario[[#This Row],[Población]]-(VLOOKUP(ReporteDiario[[#This Row],[CJDR]],albergue[],2,FALSE))</f>
        <v>-84</v>
      </c>
      <c r="M643" s="27">
        <f>ReporteDiario[[#This Row],[Población]]/VLOOKUP(ReporteDiario[[#This Row],[CJDR]],albergue[],2,FALSE)</f>
        <v>0.5625</v>
      </c>
    </row>
    <row r="644" spans="1:13" x14ac:dyDescent="0.25">
      <c r="A644" s="16" t="s">
        <v>12</v>
      </c>
      <c r="B644" s="17">
        <v>45356</v>
      </c>
      <c r="C644" s="18">
        <v>80</v>
      </c>
      <c r="D644" s="18">
        <v>67</v>
      </c>
      <c r="E644" s="18">
        <v>13</v>
      </c>
      <c r="F644" s="18">
        <v>0</v>
      </c>
      <c r="G644" s="18">
        <v>0</v>
      </c>
      <c r="H644" s="18">
        <v>37</v>
      </c>
      <c r="I644" s="18">
        <v>43</v>
      </c>
      <c r="J644" s="19">
        <f t="shared" si="20"/>
        <v>0.83750000000000002</v>
      </c>
      <c r="K644" s="19">
        <f t="shared" si="21"/>
        <v>0.16250000000000001</v>
      </c>
      <c r="L644" s="26">
        <f>ReporteDiario[[#This Row],[Población]]-(VLOOKUP(ReporteDiario[[#This Row],[CJDR]],albergue[],2,FALSE))</f>
        <v>-8</v>
      </c>
      <c r="M644" s="27">
        <f>ReporteDiario[[#This Row],[Población]]/VLOOKUP(ReporteDiario[[#This Row],[CJDR]],albergue[],2,FALSE)</f>
        <v>0.90909090909090906</v>
      </c>
    </row>
    <row r="645" spans="1:13" x14ac:dyDescent="0.25">
      <c r="A645" s="16" t="s">
        <v>13</v>
      </c>
      <c r="B645" s="17">
        <v>45356</v>
      </c>
      <c r="C645" s="18">
        <v>123</v>
      </c>
      <c r="D645" s="18">
        <v>104</v>
      </c>
      <c r="E645" s="18">
        <v>19</v>
      </c>
      <c r="F645" s="18">
        <v>0</v>
      </c>
      <c r="G645" s="18">
        <v>0</v>
      </c>
      <c r="H645" s="18">
        <v>69</v>
      </c>
      <c r="I645" s="18">
        <v>54</v>
      </c>
      <c r="J645" s="19">
        <f t="shared" si="20"/>
        <v>0.84552845528455289</v>
      </c>
      <c r="K645" s="19">
        <f t="shared" si="21"/>
        <v>0.15447154471544716</v>
      </c>
      <c r="L645" s="24">
        <f>ReporteDiario[[#This Row],[Población]]-(VLOOKUP(ReporteDiario[[#This Row],[CJDR]],albergue[],2,FALSE))</f>
        <v>-62</v>
      </c>
      <c r="M645" s="25">
        <f>ReporteDiario[[#This Row],[Población]]/VLOOKUP(ReporteDiario[[#This Row],[CJDR]],albergue[],2,FALSE)</f>
        <v>0.66486486486486485</v>
      </c>
    </row>
    <row r="646" spans="1:13" x14ac:dyDescent="0.25">
      <c r="A646" s="16" t="s">
        <v>14</v>
      </c>
      <c r="B646" s="17">
        <v>45356</v>
      </c>
      <c r="C646" s="18">
        <v>154</v>
      </c>
      <c r="D646" s="18">
        <v>136</v>
      </c>
      <c r="E646" s="18">
        <v>18</v>
      </c>
      <c r="F646" s="18">
        <v>0</v>
      </c>
      <c r="G646" s="18">
        <v>0</v>
      </c>
      <c r="H646" s="18">
        <v>94</v>
      </c>
      <c r="I646" s="18">
        <v>60</v>
      </c>
      <c r="J646" s="19">
        <f t="shared" si="20"/>
        <v>0.88311688311688308</v>
      </c>
      <c r="K646" s="19">
        <f t="shared" si="21"/>
        <v>0.11688311688311688</v>
      </c>
      <c r="L646" s="24">
        <f>ReporteDiario[[#This Row],[Población]]-(VLOOKUP(ReporteDiario[[#This Row],[CJDR]],albergue[],2,FALSE))</f>
        <v>28</v>
      </c>
      <c r="M646" s="25">
        <f>ReporteDiario[[#This Row],[Población]]/VLOOKUP(ReporteDiario[[#This Row],[CJDR]],albergue[],2,FALSE)</f>
        <v>1.2222222222222223</v>
      </c>
    </row>
    <row r="647" spans="1:13" x14ac:dyDescent="0.25">
      <c r="A647" s="16" t="s">
        <v>15</v>
      </c>
      <c r="B647" s="17">
        <v>45356</v>
      </c>
      <c r="C647" s="18">
        <v>157</v>
      </c>
      <c r="D647" s="18">
        <v>83</v>
      </c>
      <c r="E647" s="18">
        <v>74</v>
      </c>
      <c r="F647" s="18">
        <v>1</v>
      </c>
      <c r="G647" s="18">
        <v>2</v>
      </c>
      <c r="H647" s="18">
        <v>64</v>
      </c>
      <c r="I647" s="18">
        <v>93</v>
      </c>
      <c r="J647" s="19">
        <f t="shared" si="20"/>
        <v>0.5286624203821656</v>
      </c>
      <c r="K647" s="19">
        <f t="shared" si="21"/>
        <v>0.4713375796178344</v>
      </c>
      <c r="L647" s="24">
        <f>ReporteDiario[[#This Row],[Población]]-(VLOOKUP(ReporteDiario[[#This Row],[CJDR]],albergue[],2,FALSE))</f>
        <v>51</v>
      </c>
      <c r="M647" s="25">
        <f>ReporteDiario[[#This Row],[Población]]/VLOOKUP(ReporteDiario[[#This Row],[CJDR]],albergue[],2,FALSE)</f>
        <v>1.4811320754716981</v>
      </c>
    </row>
    <row r="648" spans="1:13" x14ac:dyDescent="0.25">
      <c r="A648" s="16" t="s">
        <v>16</v>
      </c>
      <c r="B648" s="17">
        <v>45356</v>
      </c>
      <c r="C648" s="18">
        <v>178</v>
      </c>
      <c r="D648" s="18">
        <v>144</v>
      </c>
      <c r="E648" s="18">
        <v>34</v>
      </c>
      <c r="F648" s="18">
        <v>0</v>
      </c>
      <c r="G648" s="18">
        <v>2</v>
      </c>
      <c r="H648" s="18">
        <v>29</v>
      </c>
      <c r="I648" s="18">
        <v>149</v>
      </c>
      <c r="J648" s="19">
        <f t="shared" si="20"/>
        <v>0.8089887640449438</v>
      </c>
      <c r="K648" s="19">
        <f t="shared" si="21"/>
        <v>0.19101123595505617</v>
      </c>
      <c r="L648" s="24">
        <f>ReporteDiario[[#This Row],[Población]]-(VLOOKUP(ReporteDiario[[#This Row],[CJDR]],albergue[],2,FALSE))</f>
        <v>68</v>
      </c>
      <c r="M648" s="25">
        <f>ReporteDiario[[#This Row],[Población]]/VLOOKUP(ReporteDiario[[#This Row],[CJDR]],albergue[],2,FALSE)</f>
        <v>1.6181818181818182</v>
      </c>
    </row>
    <row r="649" spans="1:13" x14ac:dyDescent="0.25">
      <c r="A649" s="16" t="s">
        <v>17</v>
      </c>
      <c r="B649" s="17">
        <v>45356</v>
      </c>
      <c r="C649" s="18">
        <v>191</v>
      </c>
      <c r="D649" s="18">
        <v>171</v>
      </c>
      <c r="E649" s="18">
        <v>20</v>
      </c>
      <c r="F649" s="18">
        <v>1</v>
      </c>
      <c r="G649" s="18">
        <v>4</v>
      </c>
      <c r="H649" s="18">
        <v>114</v>
      </c>
      <c r="I649" s="18">
        <v>77</v>
      </c>
      <c r="J649" s="19">
        <f t="shared" si="20"/>
        <v>0.89528795811518325</v>
      </c>
      <c r="K649" s="19">
        <f t="shared" si="21"/>
        <v>0.10471204188481675</v>
      </c>
      <c r="L649" s="24">
        <f>ReporteDiario[[#This Row],[Población]]-(VLOOKUP(ReporteDiario[[#This Row],[CJDR]],albergue[],2,FALSE))</f>
        <v>81</v>
      </c>
      <c r="M649" s="25">
        <f>ReporteDiario[[#This Row],[Población]]/VLOOKUP(ReporteDiario[[#This Row],[CJDR]],albergue[],2,FALSE)</f>
        <v>1.7363636363636363</v>
      </c>
    </row>
    <row r="650" spans="1:13" x14ac:dyDescent="0.25">
      <c r="A650" s="16" t="s">
        <v>18</v>
      </c>
      <c r="B650" s="17">
        <v>45356</v>
      </c>
      <c r="C650" s="18">
        <v>139</v>
      </c>
      <c r="D650" s="18">
        <v>123</v>
      </c>
      <c r="E650" s="18">
        <v>16</v>
      </c>
      <c r="F650" s="18">
        <v>0</v>
      </c>
      <c r="G650" s="18">
        <v>0</v>
      </c>
      <c r="H650" s="18">
        <v>68</v>
      </c>
      <c r="I650" s="18">
        <v>71</v>
      </c>
      <c r="J650" s="19">
        <f t="shared" si="20"/>
        <v>0.8848920863309353</v>
      </c>
      <c r="K650" s="19">
        <f t="shared" si="21"/>
        <v>0.11510791366906475</v>
      </c>
      <c r="L650" s="24">
        <f>ReporteDiario[[#This Row],[Población]]-(VLOOKUP(ReporteDiario[[#This Row],[CJDR]],albergue[],2,FALSE))</f>
        <v>43</v>
      </c>
      <c r="M650" s="25">
        <f>ReporteDiario[[#This Row],[Población]]/VLOOKUP(ReporteDiario[[#This Row],[CJDR]],albergue[],2,FALSE)</f>
        <v>1.4479166666666667</v>
      </c>
    </row>
    <row r="651" spans="1:13" x14ac:dyDescent="0.25">
      <c r="A651" s="16" t="s">
        <v>19</v>
      </c>
      <c r="B651" s="17">
        <v>45356</v>
      </c>
      <c r="C651" s="18">
        <v>101</v>
      </c>
      <c r="D651" s="18">
        <v>82</v>
      </c>
      <c r="E651" s="18">
        <v>19</v>
      </c>
      <c r="F651" s="18">
        <v>0</v>
      </c>
      <c r="G651" s="18">
        <v>0</v>
      </c>
      <c r="H651" s="18">
        <v>66</v>
      </c>
      <c r="I651" s="18">
        <v>36</v>
      </c>
      <c r="J651" s="19">
        <f t="shared" si="20"/>
        <v>0.81188118811881194</v>
      </c>
      <c r="K651" s="19">
        <f t="shared" si="21"/>
        <v>0.18811881188118812</v>
      </c>
      <c r="L651" s="24">
        <f>ReporteDiario[[#This Row],[Población]]-(VLOOKUP(ReporteDiario[[#This Row],[CJDR]],albergue[],2,FALSE))</f>
        <v>9</v>
      </c>
      <c r="M651" s="25">
        <f>ReporteDiario[[#This Row],[Población]]/VLOOKUP(ReporteDiario[[#This Row],[CJDR]],albergue[],2,FALSE)</f>
        <v>1.0978260869565217</v>
      </c>
    </row>
    <row r="652" spans="1:13" x14ac:dyDescent="0.25">
      <c r="A652" s="16" t="s">
        <v>10</v>
      </c>
      <c r="B652" s="17">
        <v>45357</v>
      </c>
      <c r="C652" s="18">
        <v>584</v>
      </c>
      <c r="D652" s="18">
        <v>496</v>
      </c>
      <c r="E652" s="18">
        <v>88</v>
      </c>
      <c r="F652" s="18">
        <v>2</v>
      </c>
      <c r="G652" s="18">
        <v>0</v>
      </c>
      <c r="H652" s="18">
        <v>334</v>
      </c>
      <c r="I652" s="18">
        <v>250</v>
      </c>
      <c r="J652" s="19">
        <f t="shared" si="20"/>
        <v>0.84931506849315064</v>
      </c>
      <c r="K652" s="19">
        <f t="shared" si="21"/>
        <v>0.15068493150684931</v>
      </c>
      <c r="L652" s="24">
        <f>ReporteDiario[[#This Row],[Población]]-(VLOOKUP(ReporteDiario[[#This Row],[CJDR]],albergue[],2,FALSE))</f>
        <v>24</v>
      </c>
      <c r="M652" s="25">
        <f>ReporteDiario[[#This Row],[Población]]/VLOOKUP(ReporteDiario[[#This Row],[CJDR]],albergue[],2,FALSE)</f>
        <v>1.0428571428571429</v>
      </c>
    </row>
    <row r="653" spans="1:13" x14ac:dyDescent="0.25">
      <c r="A653" s="16" t="s">
        <v>11</v>
      </c>
      <c r="B653" s="17">
        <v>45357</v>
      </c>
      <c r="C653" s="18">
        <v>108</v>
      </c>
      <c r="D653" s="18">
        <v>108</v>
      </c>
      <c r="E653" s="18">
        <v>0</v>
      </c>
      <c r="F653" s="18">
        <v>0</v>
      </c>
      <c r="G653" s="18">
        <v>0</v>
      </c>
      <c r="H653" s="18">
        <v>108</v>
      </c>
      <c r="I653" s="18">
        <v>0</v>
      </c>
      <c r="J653" s="19">
        <f t="shared" si="20"/>
        <v>1</v>
      </c>
      <c r="K653" s="19">
        <f t="shared" si="21"/>
        <v>0</v>
      </c>
      <c r="L653" s="26">
        <f>ReporteDiario[[#This Row],[Población]]-(VLOOKUP(ReporteDiario[[#This Row],[CJDR]],albergue[],2,FALSE))</f>
        <v>-84</v>
      </c>
      <c r="M653" s="27">
        <f>ReporteDiario[[#This Row],[Población]]/VLOOKUP(ReporteDiario[[#This Row],[CJDR]],albergue[],2,FALSE)</f>
        <v>0.5625</v>
      </c>
    </row>
    <row r="654" spans="1:13" x14ac:dyDescent="0.25">
      <c r="A654" s="16" t="s">
        <v>12</v>
      </c>
      <c r="B654" s="17">
        <v>45357</v>
      </c>
      <c r="C654" s="18">
        <v>80</v>
      </c>
      <c r="D654" s="18">
        <v>59</v>
      </c>
      <c r="E654" s="18">
        <v>21</v>
      </c>
      <c r="F654" s="18">
        <v>0</v>
      </c>
      <c r="G654" s="18">
        <v>0</v>
      </c>
      <c r="H654" s="18">
        <v>37</v>
      </c>
      <c r="I654" s="18">
        <v>43</v>
      </c>
      <c r="J654" s="19">
        <f t="shared" si="20"/>
        <v>0.73750000000000004</v>
      </c>
      <c r="K654" s="19">
        <f t="shared" si="21"/>
        <v>0.26250000000000001</v>
      </c>
      <c r="L654" s="26">
        <f>ReporteDiario[[#This Row],[Población]]-(VLOOKUP(ReporteDiario[[#This Row],[CJDR]],albergue[],2,FALSE))</f>
        <v>-8</v>
      </c>
      <c r="M654" s="27">
        <f>ReporteDiario[[#This Row],[Población]]/VLOOKUP(ReporteDiario[[#This Row],[CJDR]],albergue[],2,FALSE)</f>
        <v>0.90909090909090906</v>
      </c>
    </row>
    <row r="655" spans="1:13" x14ac:dyDescent="0.25">
      <c r="A655" s="16" t="s">
        <v>13</v>
      </c>
      <c r="B655" s="17">
        <v>45357</v>
      </c>
      <c r="C655" s="18">
        <v>123</v>
      </c>
      <c r="D655" s="18">
        <v>104</v>
      </c>
      <c r="E655" s="18">
        <v>19</v>
      </c>
      <c r="F655" s="18">
        <v>0</v>
      </c>
      <c r="G655" s="18">
        <v>0</v>
      </c>
      <c r="H655" s="18">
        <v>68</v>
      </c>
      <c r="I655" s="18">
        <v>55</v>
      </c>
      <c r="J655" s="19">
        <f t="shared" si="20"/>
        <v>0.84552845528455289</v>
      </c>
      <c r="K655" s="19">
        <f t="shared" si="21"/>
        <v>0.15447154471544716</v>
      </c>
      <c r="L655" s="24">
        <f>ReporteDiario[[#This Row],[Población]]-(VLOOKUP(ReporteDiario[[#This Row],[CJDR]],albergue[],2,FALSE))</f>
        <v>-62</v>
      </c>
      <c r="M655" s="25">
        <f>ReporteDiario[[#This Row],[Población]]/VLOOKUP(ReporteDiario[[#This Row],[CJDR]],albergue[],2,FALSE)</f>
        <v>0.66486486486486485</v>
      </c>
    </row>
    <row r="656" spans="1:13" x14ac:dyDescent="0.25">
      <c r="A656" s="16" t="s">
        <v>14</v>
      </c>
      <c r="B656" s="17">
        <v>45357</v>
      </c>
      <c r="C656" s="18">
        <v>154</v>
      </c>
      <c r="D656" s="18">
        <v>136</v>
      </c>
      <c r="E656" s="18">
        <v>18</v>
      </c>
      <c r="F656" s="18">
        <v>0</v>
      </c>
      <c r="G656" s="18">
        <v>0</v>
      </c>
      <c r="H656" s="18">
        <v>94</v>
      </c>
      <c r="I656" s="18">
        <v>18</v>
      </c>
      <c r="J656" s="19">
        <f t="shared" si="20"/>
        <v>0.88311688311688308</v>
      </c>
      <c r="K656" s="19">
        <f t="shared" si="21"/>
        <v>0.11688311688311688</v>
      </c>
      <c r="L656" s="24">
        <f>ReporteDiario[[#This Row],[Población]]-(VLOOKUP(ReporteDiario[[#This Row],[CJDR]],albergue[],2,FALSE))</f>
        <v>28</v>
      </c>
      <c r="M656" s="25">
        <f>ReporteDiario[[#This Row],[Población]]/VLOOKUP(ReporteDiario[[#This Row],[CJDR]],albergue[],2,FALSE)</f>
        <v>1.2222222222222223</v>
      </c>
    </row>
    <row r="657" spans="1:13" x14ac:dyDescent="0.25">
      <c r="A657" s="16" t="s">
        <v>15</v>
      </c>
      <c r="B657" s="17">
        <v>45357</v>
      </c>
      <c r="C657" s="18">
        <v>158</v>
      </c>
      <c r="D657" s="18">
        <v>85</v>
      </c>
      <c r="E657" s="18">
        <v>73</v>
      </c>
      <c r="F657" s="18">
        <v>0</v>
      </c>
      <c r="G657" s="18">
        <v>1</v>
      </c>
      <c r="H657" s="18">
        <v>64</v>
      </c>
      <c r="I657" s="18">
        <v>94</v>
      </c>
      <c r="J657" s="19">
        <f t="shared" si="20"/>
        <v>0.53797468354430378</v>
      </c>
      <c r="K657" s="19">
        <f t="shared" si="21"/>
        <v>0.46202531645569622</v>
      </c>
      <c r="L657" s="24">
        <f>ReporteDiario[[#This Row],[Población]]-(VLOOKUP(ReporteDiario[[#This Row],[CJDR]],albergue[],2,FALSE))</f>
        <v>52</v>
      </c>
      <c r="M657" s="25">
        <f>ReporteDiario[[#This Row],[Población]]/VLOOKUP(ReporteDiario[[#This Row],[CJDR]],albergue[],2,FALSE)</f>
        <v>1.4905660377358489</v>
      </c>
    </row>
    <row r="658" spans="1:13" x14ac:dyDescent="0.25">
      <c r="A658" s="16" t="s">
        <v>16</v>
      </c>
      <c r="B658" s="17">
        <v>45357</v>
      </c>
      <c r="C658" s="18">
        <v>177</v>
      </c>
      <c r="D658" s="18">
        <v>142</v>
      </c>
      <c r="E658" s="18">
        <v>35</v>
      </c>
      <c r="F658" s="18">
        <v>2</v>
      </c>
      <c r="G658" s="18">
        <v>1</v>
      </c>
      <c r="H658" s="18">
        <v>27</v>
      </c>
      <c r="I658" s="18">
        <v>150</v>
      </c>
      <c r="J658" s="19">
        <f t="shared" si="20"/>
        <v>0.80225988700564976</v>
      </c>
      <c r="K658" s="19">
        <f t="shared" si="21"/>
        <v>0.19774011299435029</v>
      </c>
      <c r="L658" s="24">
        <f>ReporteDiario[[#This Row],[Población]]-(VLOOKUP(ReporteDiario[[#This Row],[CJDR]],albergue[],2,FALSE))</f>
        <v>67</v>
      </c>
      <c r="M658" s="25">
        <f>ReporteDiario[[#This Row],[Población]]/VLOOKUP(ReporteDiario[[#This Row],[CJDR]],albergue[],2,FALSE)</f>
        <v>1.6090909090909091</v>
      </c>
    </row>
    <row r="659" spans="1:13" x14ac:dyDescent="0.25">
      <c r="A659" s="16" t="s">
        <v>17</v>
      </c>
      <c r="B659" s="17">
        <v>45357</v>
      </c>
      <c r="C659" s="18">
        <v>190</v>
      </c>
      <c r="D659" s="18">
        <v>174</v>
      </c>
      <c r="E659" s="18">
        <v>16</v>
      </c>
      <c r="F659" s="18">
        <v>1</v>
      </c>
      <c r="G659" s="18">
        <v>0</v>
      </c>
      <c r="H659" s="18">
        <v>114</v>
      </c>
      <c r="I659" s="18">
        <v>16</v>
      </c>
      <c r="J659" s="19">
        <f t="shared" si="20"/>
        <v>0.91578947368421049</v>
      </c>
      <c r="K659" s="19">
        <f t="shared" si="21"/>
        <v>8.4210526315789472E-2</v>
      </c>
      <c r="L659" s="24">
        <f>ReporteDiario[[#This Row],[Población]]-(VLOOKUP(ReporteDiario[[#This Row],[CJDR]],albergue[],2,FALSE))</f>
        <v>80</v>
      </c>
      <c r="M659" s="25">
        <f>ReporteDiario[[#This Row],[Población]]/VLOOKUP(ReporteDiario[[#This Row],[CJDR]],albergue[],2,FALSE)</f>
        <v>1.7272727272727273</v>
      </c>
    </row>
    <row r="660" spans="1:13" x14ac:dyDescent="0.25">
      <c r="A660" s="16" t="s">
        <v>18</v>
      </c>
      <c r="B660" s="17">
        <v>45357</v>
      </c>
      <c r="C660" s="18">
        <v>140</v>
      </c>
      <c r="D660" s="18">
        <v>123</v>
      </c>
      <c r="E660" s="18">
        <v>17</v>
      </c>
      <c r="F660" s="18">
        <v>0</v>
      </c>
      <c r="G660" s="18">
        <v>1</v>
      </c>
      <c r="H660" s="18">
        <v>69</v>
      </c>
      <c r="I660" s="18">
        <v>71</v>
      </c>
      <c r="J660" s="19">
        <f t="shared" si="20"/>
        <v>0.87857142857142856</v>
      </c>
      <c r="K660" s="19">
        <f t="shared" si="21"/>
        <v>0.12142857142857143</v>
      </c>
      <c r="L660" s="24">
        <f>ReporteDiario[[#This Row],[Población]]-(VLOOKUP(ReporteDiario[[#This Row],[CJDR]],albergue[],2,FALSE))</f>
        <v>44</v>
      </c>
      <c r="M660" s="25">
        <f>ReporteDiario[[#This Row],[Población]]/VLOOKUP(ReporteDiario[[#This Row],[CJDR]],albergue[],2,FALSE)</f>
        <v>1.4583333333333333</v>
      </c>
    </row>
    <row r="661" spans="1:13" x14ac:dyDescent="0.25">
      <c r="A661" s="16" t="s">
        <v>19</v>
      </c>
      <c r="B661" s="17">
        <v>45357</v>
      </c>
      <c r="C661" s="18">
        <v>101</v>
      </c>
      <c r="D661" s="18">
        <v>82</v>
      </c>
      <c r="E661" s="18">
        <v>66</v>
      </c>
      <c r="F661" s="18">
        <v>0</v>
      </c>
      <c r="G661" s="18">
        <v>0</v>
      </c>
      <c r="H661" s="18">
        <v>66</v>
      </c>
      <c r="I661" s="18">
        <v>19</v>
      </c>
      <c r="J661" s="19">
        <f t="shared" si="20"/>
        <v>0.81188118811881194</v>
      </c>
      <c r="K661" s="19">
        <f t="shared" si="21"/>
        <v>0.65346534653465349</v>
      </c>
      <c r="L661" s="24">
        <f>ReporteDiario[[#This Row],[Población]]-(VLOOKUP(ReporteDiario[[#This Row],[CJDR]],albergue[],2,FALSE))</f>
        <v>9</v>
      </c>
      <c r="M661" s="25">
        <f>ReporteDiario[[#This Row],[Población]]/VLOOKUP(ReporteDiario[[#This Row],[CJDR]],albergue[],2,FALSE)</f>
        <v>1.0978260869565217</v>
      </c>
    </row>
    <row r="662" spans="1:13" x14ac:dyDescent="0.25">
      <c r="A662" s="16" t="s">
        <v>10</v>
      </c>
      <c r="B662" s="17">
        <v>45358</v>
      </c>
      <c r="C662" s="18">
        <v>584</v>
      </c>
      <c r="D662" s="18">
        <v>496</v>
      </c>
      <c r="E662" s="18">
        <v>88</v>
      </c>
      <c r="F662" s="18">
        <v>0</v>
      </c>
      <c r="G662" s="18">
        <v>0</v>
      </c>
      <c r="H662" s="18">
        <v>334</v>
      </c>
      <c r="I662" s="18">
        <v>250</v>
      </c>
      <c r="J662" s="19">
        <f t="shared" si="20"/>
        <v>0.84931506849315064</v>
      </c>
      <c r="K662" s="19">
        <f t="shared" si="21"/>
        <v>0.15068493150684931</v>
      </c>
      <c r="L662" s="24">
        <f>ReporteDiario[[#This Row],[Población]]-(VLOOKUP(ReporteDiario[[#This Row],[CJDR]],albergue[],2,FALSE))</f>
        <v>24</v>
      </c>
      <c r="M662" s="25">
        <f>ReporteDiario[[#This Row],[Población]]/VLOOKUP(ReporteDiario[[#This Row],[CJDR]],albergue[],2,FALSE)</f>
        <v>1.0428571428571429</v>
      </c>
    </row>
    <row r="663" spans="1:13" x14ac:dyDescent="0.25">
      <c r="A663" s="16" t="s">
        <v>11</v>
      </c>
      <c r="B663" s="17">
        <v>45358</v>
      </c>
      <c r="C663" s="18">
        <v>108</v>
      </c>
      <c r="D663" s="18">
        <v>108</v>
      </c>
      <c r="E663" s="18">
        <v>0</v>
      </c>
      <c r="F663" s="18">
        <v>0</v>
      </c>
      <c r="G663" s="18">
        <v>0</v>
      </c>
      <c r="H663" s="18">
        <v>108</v>
      </c>
      <c r="I663" s="18">
        <v>0</v>
      </c>
      <c r="J663" s="19">
        <f t="shared" si="20"/>
        <v>1</v>
      </c>
      <c r="K663" s="19">
        <f t="shared" si="21"/>
        <v>0</v>
      </c>
      <c r="L663" s="26">
        <f>ReporteDiario[[#This Row],[Población]]-(VLOOKUP(ReporteDiario[[#This Row],[CJDR]],albergue[],2,FALSE))</f>
        <v>-84</v>
      </c>
      <c r="M663" s="27">
        <f>ReporteDiario[[#This Row],[Población]]/VLOOKUP(ReporteDiario[[#This Row],[CJDR]],albergue[],2,FALSE)</f>
        <v>0.5625</v>
      </c>
    </row>
    <row r="664" spans="1:13" x14ac:dyDescent="0.25">
      <c r="A664" s="16" t="s">
        <v>12</v>
      </c>
      <c r="B664" s="17">
        <v>45358</v>
      </c>
      <c r="C664" s="18">
        <v>80</v>
      </c>
      <c r="D664" s="18">
        <v>59</v>
      </c>
      <c r="E664" s="18">
        <v>21</v>
      </c>
      <c r="F664" s="18">
        <v>0</v>
      </c>
      <c r="G664" s="18">
        <v>0</v>
      </c>
      <c r="H664" s="18">
        <v>37</v>
      </c>
      <c r="I664" s="18">
        <v>43</v>
      </c>
      <c r="J664" s="19">
        <f t="shared" si="20"/>
        <v>0.73750000000000004</v>
      </c>
      <c r="K664" s="19">
        <f t="shared" si="21"/>
        <v>0.26250000000000001</v>
      </c>
      <c r="L664" s="26">
        <f>ReporteDiario[[#This Row],[Población]]-(VLOOKUP(ReporteDiario[[#This Row],[CJDR]],albergue[],2,FALSE))</f>
        <v>-8</v>
      </c>
      <c r="M664" s="27">
        <f>ReporteDiario[[#This Row],[Población]]/VLOOKUP(ReporteDiario[[#This Row],[CJDR]],albergue[],2,FALSE)</f>
        <v>0.90909090909090906</v>
      </c>
    </row>
    <row r="665" spans="1:13" x14ac:dyDescent="0.25">
      <c r="A665" s="16" t="s">
        <v>13</v>
      </c>
      <c r="B665" s="17">
        <v>45358</v>
      </c>
      <c r="C665" s="18">
        <v>123</v>
      </c>
      <c r="D665" s="18">
        <v>104</v>
      </c>
      <c r="E665" s="18">
        <v>19</v>
      </c>
      <c r="F665" s="18">
        <v>0</v>
      </c>
      <c r="G665" s="18">
        <v>0</v>
      </c>
      <c r="H665" s="18">
        <v>69</v>
      </c>
      <c r="I665" s="18">
        <v>54</v>
      </c>
      <c r="J665" s="19">
        <f t="shared" si="20"/>
        <v>0.84552845528455289</v>
      </c>
      <c r="K665" s="19">
        <f t="shared" si="21"/>
        <v>0.15447154471544716</v>
      </c>
      <c r="L665" s="24">
        <f>ReporteDiario[[#This Row],[Población]]-(VLOOKUP(ReporteDiario[[#This Row],[CJDR]],albergue[],2,FALSE))</f>
        <v>-62</v>
      </c>
      <c r="M665" s="25">
        <f>ReporteDiario[[#This Row],[Población]]/VLOOKUP(ReporteDiario[[#This Row],[CJDR]],albergue[],2,FALSE)</f>
        <v>0.66486486486486485</v>
      </c>
    </row>
    <row r="666" spans="1:13" x14ac:dyDescent="0.25">
      <c r="A666" s="16" t="s">
        <v>14</v>
      </c>
      <c r="B666" s="17">
        <v>45358</v>
      </c>
      <c r="C666" s="18">
        <v>154</v>
      </c>
      <c r="D666" s="18">
        <v>136</v>
      </c>
      <c r="E666" s="18">
        <v>18</v>
      </c>
      <c r="F666" s="18">
        <v>0</v>
      </c>
      <c r="G666" s="18">
        <v>0</v>
      </c>
      <c r="H666" s="18">
        <v>94</v>
      </c>
      <c r="I666" s="18">
        <v>60</v>
      </c>
      <c r="J666" s="19">
        <f t="shared" si="20"/>
        <v>0.88311688311688308</v>
      </c>
      <c r="K666" s="19">
        <f t="shared" si="21"/>
        <v>0.11688311688311688</v>
      </c>
      <c r="L666" s="24">
        <f>ReporteDiario[[#This Row],[Población]]-(VLOOKUP(ReporteDiario[[#This Row],[CJDR]],albergue[],2,FALSE))</f>
        <v>28</v>
      </c>
      <c r="M666" s="25">
        <f>ReporteDiario[[#This Row],[Población]]/VLOOKUP(ReporteDiario[[#This Row],[CJDR]],albergue[],2,FALSE)</f>
        <v>1.2222222222222223</v>
      </c>
    </row>
    <row r="667" spans="1:13" x14ac:dyDescent="0.25">
      <c r="A667" s="16" t="s">
        <v>15</v>
      </c>
      <c r="B667" s="17">
        <v>45358</v>
      </c>
      <c r="C667" s="18">
        <v>158</v>
      </c>
      <c r="D667" s="18">
        <v>85</v>
      </c>
      <c r="E667" s="18">
        <v>73</v>
      </c>
      <c r="F667" s="18">
        <v>0</v>
      </c>
      <c r="G667" s="18">
        <v>0</v>
      </c>
      <c r="H667" s="18">
        <v>64</v>
      </c>
      <c r="I667" s="18">
        <v>94</v>
      </c>
      <c r="J667" s="19">
        <f t="shared" si="20"/>
        <v>0.53797468354430378</v>
      </c>
      <c r="K667" s="19">
        <f t="shared" si="21"/>
        <v>0.46202531645569622</v>
      </c>
      <c r="L667" s="24">
        <f>ReporteDiario[[#This Row],[Población]]-(VLOOKUP(ReporteDiario[[#This Row],[CJDR]],albergue[],2,FALSE))</f>
        <v>52</v>
      </c>
      <c r="M667" s="25">
        <f>ReporteDiario[[#This Row],[Población]]/VLOOKUP(ReporteDiario[[#This Row],[CJDR]],albergue[],2,FALSE)</f>
        <v>1.4905660377358489</v>
      </c>
    </row>
    <row r="668" spans="1:13" x14ac:dyDescent="0.25">
      <c r="A668" s="16" t="s">
        <v>16</v>
      </c>
      <c r="B668" s="17">
        <v>45358</v>
      </c>
      <c r="C668" s="18">
        <v>177</v>
      </c>
      <c r="D668" s="18">
        <v>142</v>
      </c>
      <c r="E668" s="18">
        <v>35</v>
      </c>
      <c r="F668" s="18">
        <v>0</v>
      </c>
      <c r="G668" s="18">
        <v>0</v>
      </c>
      <c r="H668" s="18">
        <v>27</v>
      </c>
      <c r="I668" s="18">
        <v>150</v>
      </c>
      <c r="J668" s="19">
        <f t="shared" si="20"/>
        <v>0.80225988700564976</v>
      </c>
      <c r="K668" s="19">
        <f t="shared" si="21"/>
        <v>0.19774011299435029</v>
      </c>
      <c r="L668" s="24">
        <f>ReporteDiario[[#This Row],[Población]]-(VLOOKUP(ReporteDiario[[#This Row],[CJDR]],albergue[],2,FALSE))</f>
        <v>67</v>
      </c>
      <c r="M668" s="25">
        <f>ReporteDiario[[#This Row],[Población]]/VLOOKUP(ReporteDiario[[#This Row],[CJDR]],albergue[],2,FALSE)</f>
        <v>1.6090909090909091</v>
      </c>
    </row>
    <row r="669" spans="1:13" x14ac:dyDescent="0.25">
      <c r="A669" s="16" t="s">
        <v>17</v>
      </c>
      <c r="B669" s="17">
        <v>45358</v>
      </c>
      <c r="C669" s="18">
        <v>188</v>
      </c>
      <c r="D669" s="18">
        <v>171</v>
      </c>
      <c r="E669" s="18">
        <v>17</v>
      </c>
      <c r="F669" s="18">
        <v>3</v>
      </c>
      <c r="G669" s="18">
        <v>1</v>
      </c>
      <c r="H669" s="18">
        <v>114</v>
      </c>
      <c r="I669" s="18">
        <v>74</v>
      </c>
      <c r="J669" s="19">
        <f t="shared" si="20"/>
        <v>0.90957446808510634</v>
      </c>
      <c r="K669" s="19">
        <f t="shared" si="21"/>
        <v>9.0425531914893623E-2</v>
      </c>
      <c r="L669" s="24">
        <f>ReporteDiario[[#This Row],[Población]]-(VLOOKUP(ReporteDiario[[#This Row],[CJDR]],albergue[],2,FALSE))</f>
        <v>78</v>
      </c>
      <c r="M669" s="25">
        <f>ReporteDiario[[#This Row],[Población]]/VLOOKUP(ReporteDiario[[#This Row],[CJDR]],albergue[],2,FALSE)</f>
        <v>1.709090909090909</v>
      </c>
    </row>
    <row r="670" spans="1:13" x14ac:dyDescent="0.25">
      <c r="A670" s="16" t="s">
        <v>18</v>
      </c>
      <c r="B670" s="17">
        <v>45358</v>
      </c>
      <c r="C670" s="18">
        <v>139</v>
      </c>
      <c r="D670" s="18">
        <v>122</v>
      </c>
      <c r="E670" s="18">
        <v>17</v>
      </c>
      <c r="F670" s="18">
        <v>1</v>
      </c>
      <c r="G670" s="18">
        <v>0</v>
      </c>
      <c r="H670" s="18">
        <v>68</v>
      </c>
      <c r="I670" s="18">
        <v>71</v>
      </c>
      <c r="J670" s="19">
        <f t="shared" si="20"/>
        <v>0.87769784172661869</v>
      </c>
      <c r="K670" s="19">
        <f t="shared" si="21"/>
        <v>0.1223021582733813</v>
      </c>
      <c r="L670" s="24">
        <f>ReporteDiario[[#This Row],[Población]]-(VLOOKUP(ReporteDiario[[#This Row],[CJDR]],albergue[],2,FALSE))</f>
        <v>43</v>
      </c>
      <c r="M670" s="25">
        <f>ReporteDiario[[#This Row],[Población]]/VLOOKUP(ReporteDiario[[#This Row],[CJDR]],albergue[],2,FALSE)</f>
        <v>1.4479166666666667</v>
      </c>
    </row>
    <row r="671" spans="1:13" x14ac:dyDescent="0.25">
      <c r="A671" s="16" t="s">
        <v>19</v>
      </c>
      <c r="B671" s="17">
        <v>45358</v>
      </c>
      <c r="C671" s="18">
        <v>101</v>
      </c>
      <c r="D671" s="18">
        <v>82</v>
      </c>
      <c r="E671" s="18">
        <v>19</v>
      </c>
      <c r="F671" s="18">
        <v>0</v>
      </c>
      <c r="G671" s="18">
        <v>0</v>
      </c>
      <c r="H671" s="18">
        <v>66</v>
      </c>
      <c r="I671" s="18">
        <v>35</v>
      </c>
      <c r="J671" s="19">
        <f t="shared" si="20"/>
        <v>0.81188118811881194</v>
      </c>
      <c r="K671" s="19">
        <f t="shared" si="21"/>
        <v>0.18811881188118812</v>
      </c>
      <c r="L671" s="24">
        <f>ReporteDiario[[#This Row],[Población]]-(VLOOKUP(ReporteDiario[[#This Row],[CJDR]],albergue[],2,FALSE))</f>
        <v>9</v>
      </c>
      <c r="M671" s="25">
        <f>ReporteDiario[[#This Row],[Población]]/VLOOKUP(ReporteDiario[[#This Row],[CJDR]],albergue[],2,FALSE)</f>
        <v>1.0978260869565217</v>
      </c>
    </row>
    <row r="672" spans="1:13" x14ac:dyDescent="0.25">
      <c r="A672" s="16" t="s">
        <v>10</v>
      </c>
      <c r="B672" s="17">
        <v>45359</v>
      </c>
      <c r="C672" s="18">
        <v>585</v>
      </c>
      <c r="D672" s="18">
        <v>496</v>
      </c>
      <c r="E672" s="18">
        <v>89</v>
      </c>
      <c r="F672" s="18">
        <v>1</v>
      </c>
      <c r="G672" s="18">
        <v>0</v>
      </c>
      <c r="H672" s="18">
        <v>334</v>
      </c>
      <c r="I672" s="18">
        <v>251</v>
      </c>
      <c r="J672" s="19">
        <f t="shared" si="20"/>
        <v>0.84786324786324785</v>
      </c>
      <c r="K672" s="19">
        <f t="shared" si="21"/>
        <v>0.15213675213675212</v>
      </c>
      <c r="L672" s="24">
        <f>ReporteDiario[[#This Row],[Población]]-(VLOOKUP(ReporteDiario[[#This Row],[CJDR]],albergue[],2,FALSE))</f>
        <v>25</v>
      </c>
      <c r="M672" s="25">
        <f>ReporteDiario[[#This Row],[Población]]/VLOOKUP(ReporteDiario[[#This Row],[CJDR]],albergue[],2,FALSE)</f>
        <v>1.0446428571428572</v>
      </c>
    </row>
    <row r="673" spans="1:13" x14ac:dyDescent="0.25">
      <c r="A673" s="16" t="s">
        <v>11</v>
      </c>
      <c r="B673" s="17">
        <v>45359</v>
      </c>
      <c r="C673" s="18">
        <v>108</v>
      </c>
      <c r="D673" s="18">
        <v>108</v>
      </c>
      <c r="E673" s="18">
        <v>0</v>
      </c>
      <c r="F673" s="18">
        <v>0</v>
      </c>
      <c r="G673" s="18">
        <v>0</v>
      </c>
      <c r="H673" s="18">
        <v>108</v>
      </c>
      <c r="I673" s="18">
        <v>0</v>
      </c>
      <c r="J673" s="19">
        <f t="shared" si="20"/>
        <v>1</v>
      </c>
      <c r="K673" s="19">
        <f t="shared" si="21"/>
        <v>0</v>
      </c>
      <c r="L673" s="26">
        <f>ReporteDiario[[#This Row],[Población]]-(VLOOKUP(ReporteDiario[[#This Row],[CJDR]],albergue[],2,FALSE))</f>
        <v>-84</v>
      </c>
      <c r="M673" s="27">
        <f>ReporteDiario[[#This Row],[Población]]/VLOOKUP(ReporteDiario[[#This Row],[CJDR]],albergue[],2,FALSE)</f>
        <v>0.5625</v>
      </c>
    </row>
    <row r="674" spans="1:13" x14ac:dyDescent="0.25">
      <c r="A674" s="16" t="s">
        <v>12</v>
      </c>
      <c r="B674" s="17">
        <v>45359</v>
      </c>
      <c r="C674" s="18">
        <v>80</v>
      </c>
      <c r="D674" s="18">
        <v>59</v>
      </c>
      <c r="E674" s="18">
        <v>21</v>
      </c>
      <c r="F674" s="18">
        <v>0</v>
      </c>
      <c r="G674" s="18">
        <v>0</v>
      </c>
      <c r="H674" s="18">
        <v>37</v>
      </c>
      <c r="I674" s="18">
        <v>43</v>
      </c>
      <c r="J674" s="19">
        <f t="shared" si="20"/>
        <v>0.73750000000000004</v>
      </c>
      <c r="K674" s="19">
        <f t="shared" si="21"/>
        <v>0.26250000000000001</v>
      </c>
      <c r="L674" s="26">
        <f>ReporteDiario[[#This Row],[Población]]-(VLOOKUP(ReporteDiario[[#This Row],[CJDR]],albergue[],2,FALSE))</f>
        <v>-8</v>
      </c>
      <c r="M674" s="27">
        <f>ReporteDiario[[#This Row],[Población]]/VLOOKUP(ReporteDiario[[#This Row],[CJDR]],albergue[],2,FALSE)</f>
        <v>0.90909090909090906</v>
      </c>
    </row>
    <row r="675" spans="1:13" x14ac:dyDescent="0.25">
      <c r="A675" s="16" t="s">
        <v>13</v>
      </c>
      <c r="B675" s="17">
        <v>45359</v>
      </c>
      <c r="C675" s="18">
        <v>123</v>
      </c>
      <c r="D675" s="18">
        <v>104</v>
      </c>
      <c r="E675" s="18">
        <v>19</v>
      </c>
      <c r="F675" s="18">
        <v>0</v>
      </c>
      <c r="G675" s="18">
        <v>0</v>
      </c>
      <c r="H675" s="18">
        <v>69</v>
      </c>
      <c r="I675" s="18">
        <v>54</v>
      </c>
      <c r="J675" s="19">
        <f t="shared" si="20"/>
        <v>0.84552845528455289</v>
      </c>
      <c r="K675" s="19">
        <f t="shared" si="21"/>
        <v>0.15447154471544716</v>
      </c>
      <c r="L675" s="24">
        <f>ReporteDiario[[#This Row],[Población]]-(VLOOKUP(ReporteDiario[[#This Row],[CJDR]],albergue[],2,FALSE))</f>
        <v>-62</v>
      </c>
      <c r="M675" s="25">
        <f>ReporteDiario[[#This Row],[Población]]/VLOOKUP(ReporteDiario[[#This Row],[CJDR]],albergue[],2,FALSE)</f>
        <v>0.66486486486486485</v>
      </c>
    </row>
    <row r="676" spans="1:13" x14ac:dyDescent="0.25">
      <c r="A676" s="16" t="s">
        <v>14</v>
      </c>
      <c r="B676" s="17">
        <v>45359</v>
      </c>
      <c r="C676" s="18">
        <v>152</v>
      </c>
      <c r="D676" s="18">
        <v>136</v>
      </c>
      <c r="E676" s="18">
        <v>18</v>
      </c>
      <c r="F676" s="18">
        <v>2</v>
      </c>
      <c r="G676" s="18">
        <v>0</v>
      </c>
      <c r="H676" s="18">
        <v>94</v>
      </c>
      <c r="I676" s="18">
        <v>60</v>
      </c>
      <c r="J676" s="19">
        <f t="shared" si="20"/>
        <v>0.89473684210526316</v>
      </c>
      <c r="K676" s="19">
        <f t="shared" si="21"/>
        <v>0.11842105263157894</v>
      </c>
      <c r="L676" s="24">
        <f>ReporteDiario[[#This Row],[Población]]-(VLOOKUP(ReporteDiario[[#This Row],[CJDR]],albergue[],2,FALSE))</f>
        <v>26</v>
      </c>
      <c r="M676" s="25">
        <f>ReporteDiario[[#This Row],[Población]]/VLOOKUP(ReporteDiario[[#This Row],[CJDR]],albergue[],2,FALSE)</f>
        <v>1.2063492063492063</v>
      </c>
    </row>
    <row r="677" spans="1:13" x14ac:dyDescent="0.25">
      <c r="A677" s="16" t="s">
        <v>15</v>
      </c>
      <c r="B677" s="17">
        <v>45359</v>
      </c>
      <c r="C677" s="18">
        <v>157</v>
      </c>
      <c r="D677" s="18">
        <v>85</v>
      </c>
      <c r="E677" s="18">
        <v>72</v>
      </c>
      <c r="F677" s="18">
        <v>1</v>
      </c>
      <c r="G677" s="18">
        <v>1</v>
      </c>
      <c r="H677" s="18">
        <v>64</v>
      </c>
      <c r="I677" s="18">
        <v>93</v>
      </c>
      <c r="J677" s="19">
        <f t="shared" si="20"/>
        <v>0.54140127388535031</v>
      </c>
      <c r="K677" s="19">
        <f t="shared" si="21"/>
        <v>0.45859872611464969</v>
      </c>
      <c r="L677" s="24">
        <f>ReporteDiario[[#This Row],[Población]]-(VLOOKUP(ReporteDiario[[#This Row],[CJDR]],albergue[],2,FALSE))</f>
        <v>51</v>
      </c>
      <c r="M677" s="25">
        <f>ReporteDiario[[#This Row],[Población]]/VLOOKUP(ReporteDiario[[#This Row],[CJDR]],albergue[],2,FALSE)</f>
        <v>1.4811320754716981</v>
      </c>
    </row>
    <row r="678" spans="1:13" x14ac:dyDescent="0.25">
      <c r="A678" s="16" t="s">
        <v>16</v>
      </c>
      <c r="B678" s="17">
        <v>45359</v>
      </c>
      <c r="C678" s="18">
        <v>177</v>
      </c>
      <c r="D678" s="18">
        <v>142</v>
      </c>
      <c r="E678" s="18">
        <v>35</v>
      </c>
      <c r="F678" s="18">
        <v>0</v>
      </c>
      <c r="G678" s="18">
        <v>0</v>
      </c>
      <c r="H678" s="18">
        <v>27</v>
      </c>
      <c r="I678" s="18">
        <v>150</v>
      </c>
      <c r="J678" s="19">
        <f t="shared" si="20"/>
        <v>0.80225988700564976</v>
      </c>
      <c r="K678" s="19">
        <f t="shared" si="21"/>
        <v>0.19774011299435029</v>
      </c>
      <c r="L678" s="24">
        <f>ReporteDiario[[#This Row],[Población]]-(VLOOKUP(ReporteDiario[[#This Row],[CJDR]],albergue[],2,FALSE))</f>
        <v>67</v>
      </c>
      <c r="M678" s="25">
        <f>ReporteDiario[[#This Row],[Población]]/VLOOKUP(ReporteDiario[[#This Row],[CJDR]],albergue[],2,FALSE)</f>
        <v>1.6090909090909091</v>
      </c>
    </row>
    <row r="679" spans="1:13" x14ac:dyDescent="0.25">
      <c r="A679" s="16" t="s">
        <v>17</v>
      </c>
      <c r="B679" s="17">
        <v>45359</v>
      </c>
      <c r="C679" s="18">
        <v>188</v>
      </c>
      <c r="D679" s="18">
        <v>171</v>
      </c>
      <c r="E679" s="18">
        <v>17</v>
      </c>
      <c r="F679" s="18">
        <v>0</v>
      </c>
      <c r="G679" s="18">
        <v>0</v>
      </c>
      <c r="H679" s="18">
        <v>114</v>
      </c>
      <c r="I679" s="18">
        <v>74</v>
      </c>
      <c r="J679" s="19">
        <f t="shared" si="20"/>
        <v>0.90957446808510634</v>
      </c>
      <c r="K679" s="19">
        <f t="shared" si="21"/>
        <v>9.0425531914893623E-2</v>
      </c>
      <c r="L679" s="24">
        <f>ReporteDiario[[#This Row],[Población]]-(VLOOKUP(ReporteDiario[[#This Row],[CJDR]],albergue[],2,FALSE))</f>
        <v>78</v>
      </c>
      <c r="M679" s="25">
        <f>ReporteDiario[[#This Row],[Población]]/VLOOKUP(ReporteDiario[[#This Row],[CJDR]],albergue[],2,FALSE)</f>
        <v>1.709090909090909</v>
      </c>
    </row>
    <row r="680" spans="1:13" x14ac:dyDescent="0.25">
      <c r="A680" s="16" t="s">
        <v>18</v>
      </c>
      <c r="B680" s="17">
        <v>45359</v>
      </c>
      <c r="C680" s="18">
        <v>139</v>
      </c>
      <c r="D680" s="18">
        <v>122</v>
      </c>
      <c r="E680" s="18">
        <v>17</v>
      </c>
      <c r="F680" s="18">
        <v>0</v>
      </c>
      <c r="G680" s="18">
        <v>0</v>
      </c>
      <c r="H680" s="18">
        <v>68</v>
      </c>
      <c r="I680" s="18">
        <v>71</v>
      </c>
      <c r="J680" s="19">
        <f t="shared" si="20"/>
        <v>0.87769784172661869</v>
      </c>
      <c r="K680" s="19">
        <f t="shared" si="21"/>
        <v>0.1223021582733813</v>
      </c>
      <c r="L680" s="24">
        <f>ReporteDiario[[#This Row],[Población]]-(VLOOKUP(ReporteDiario[[#This Row],[CJDR]],albergue[],2,FALSE))</f>
        <v>43</v>
      </c>
      <c r="M680" s="25">
        <f>ReporteDiario[[#This Row],[Población]]/VLOOKUP(ReporteDiario[[#This Row],[CJDR]],albergue[],2,FALSE)</f>
        <v>1.4479166666666667</v>
      </c>
    </row>
    <row r="681" spans="1:13" x14ac:dyDescent="0.25">
      <c r="A681" s="16" t="s">
        <v>19</v>
      </c>
      <c r="B681" s="17">
        <v>45359</v>
      </c>
      <c r="C681" s="18">
        <v>101</v>
      </c>
      <c r="D681" s="18">
        <v>82</v>
      </c>
      <c r="E681" s="18">
        <v>19</v>
      </c>
      <c r="F681" s="18">
        <v>0</v>
      </c>
      <c r="G681" s="18">
        <v>0</v>
      </c>
      <c r="H681" s="18">
        <v>66</v>
      </c>
      <c r="I681" s="18">
        <v>35</v>
      </c>
      <c r="J681" s="19">
        <f t="shared" si="20"/>
        <v>0.81188118811881194</v>
      </c>
      <c r="K681" s="19">
        <f t="shared" si="21"/>
        <v>0.18811881188118812</v>
      </c>
      <c r="L681" s="24">
        <f>ReporteDiario[[#This Row],[Población]]-(VLOOKUP(ReporteDiario[[#This Row],[CJDR]],albergue[],2,FALSE))</f>
        <v>9</v>
      </c>
      <c r="M681" s="25">
        <f>ReporteDiario[[#This Row],[Población]]/VLOOKUP(ReporteDiario[[#This Row],[CJDR]],albergue[],2,FALSE)</f>
        <v>1.0978260869565217</v>
      </c>
    </row>
    <row r="682" spans="1:13" x14ac:dyDescent="0.25">
      <c r="A682" s="16" t="s">
        <v>10</v>
      </c>
      <c r="B682" s="17">
        <v>45360</v>
      </c>
      <c r="C682" s="18">
        <v>585</v>
      </c>
      <c r="D682" s="18">
        <v>496</v>
      </c>
      <c r="E682" s="18">
        <v>89</v>
      </c>
      <c r="F682" s="18">
        <v>1</v>
      </c>
      <c r="G682" s="18">
        <v>0</v>
      </c>
      <c r="H682" s="18">
        <v>334</v>
      </c>
      <c r="I682" s="18">
        <v>251</v>
      </c>
      <c r="J682" s="19">
        <f t="shared" si="20"/>
        <v>0.84786324786324785</v>
      </c>
      <c r="K682" s="19">
        <f t="shared" si="21"/>
        <v>0.15213675213675212</v>
      </c>
      <c r="L682" s="24">
        <f>ReporteDiario[[#This Row],[Población]]-(VLOOKUP(ReporteDiario[[#This Row],[CJDR]],albergue[],2,FALSE))</f>
        <v>25</v>
      </c>
      <c r="M682" s="25">
        <f>ReporteDiario[[#This Row],[Población]]/VLOOKUP(ReporteDiario[[#This Row],[CJDR]],albergue[],2,FALSE)</f>
        <v>1.0446428571428572</v>
      </c>
    </row>
    <row r="683" spans="1:13" x14ac:dyDescent="0.25">
      <c r="A683" s="16" t="s">
        <v>11</v>
      </c>
      <c r="B683" s="17">
        <v>45360</v>
      </c>
      <c r="C683" s="18">
        <v>108</v>
      </c>
      <c r="D683" s="18">
        <v>108</v>
      </c>
      <c r="E683" s="18">
        <v>0</v>
      </c>
      <c r="F683" s="18">
        <v>0</v>
      </c>
      <c r="G683" s="18">
        <v>0</v>
      </c>
      <c r="H683" s="18">
        <v>108</v>
      </c>
      <c r="I683" s="18">
        <v>0</v>
      </c>
      <c r="J683" s="19">
        <f t="shared" si="20"/>
        <v>1</v>
      </c>
      <c r="K683" s="19">
        <f t="shared" si="21"/>
        <v>0</v>
      </c>
      <c r="L683" s="26">
        <f>ReporteDiario[[#This Row],[Población]]-(VLOOKUP(ReporteDiario[[#This Row],[CJDR]],albergue[],2,FALSE))</f>
        <v>-84</v>
      </c>
      <c r="M683" s="27">
        <f>ReporteDiario[[#This Row],[Población]]/VLOOKUP(ReporteDiario[[#This Row],[CJDR]],albergue[],2,FALSE)</f>
        <v>0.5625</v>
      </c>
    </row>
    <row r="684" spans="1:13" x14ac:dyDescent="0.25">
      <c r="A684" s="16" t="s">
        <v>12</v>
      </c>
      <c r="B684" s="17">
        <v>45360</v>
      </c>
      <c r="C684" s="18">
        <v>80</v>
      </c>
      <c r="D684" s="18">
        <v>59</v>
      </c>
      <c r="E684" s="18">
        <v>21</v>
      </c>
      <c r="F684" s="18">
        <v>0</v>
      </c>
      <c r="G684" s="18">
        <v>0</v>
      </c>
      <c r="H684" s="18">
        <v>37</v>
      </c>
      <c r="I684" s="18">
        <v>43</v>
      </c>
      <c r="J684" s="19">
        <f t="shared" si="20"/>
        <v>0.73750000000000004</v>
      </c>
      <c r="K684" s="19">
        <f t="shared" si="21"/>
        <v>0.26250000000000001</v>
      </c>
      <c r="L684" s="26">
        <f>ReporteDiario[[#This Row],[Población]]-(VLOOKUP(ReporteDiario[[#This Row],[CJDR]],albergue[],2,FALSE))</f>
        <v>-8</v>
      </c>
      <c r="M684" s="27">
        <f>ReporteDiario[[#This Row],[Población]]/VLOOKUP(ReporteDiario[[#This Row],[CJDR]],albergue[],2,FALSE)</f>
        <v>0.90909090909090906</v>
      </c>
    </row>
    <row r="685" spans="1:13" x14ac:dyDescent="0.25">
      <c r="A685" s="16" t="s">
        <v>13</v>
      </c>
      <c r="B685" s="17">
        <v>45360</v>
      </c>
      <c r="C685" s="18">
        <v>123</v>
      </c>
      <c r="D685" s="18">
        <v>104</v>
      </c>
      <c r="E685" s="18">
        <v>19</v>
      </c>
      <c r="F685" s="18">
        <v>0</v>
      </c>
      <c r="G685" s="18">
        <v>0</v>
      </c>
      <c r="H685" s="18">
        <v>69</v>
      </c>
      <c r="I685" s="18">
        <v>54</v>
      </c>
      <c r="J685" s="19">
        <f t="shared" si="20"/>
        <v>0.84552845528455289</v>
      </c>
      <c r="K685" s="19">
        <f t="shared" si="21"/>
        <v>0.15447154471544716</v>
      </c>
      <c r="L685" s="24">
        <f>ReporteDiario[[#This Row],[Población]]-(VLOOKUP(ReporteDiario[[#This Row],[CJDR]],albergue[],2,FALSE))</f>
        <v>-62</v>
      </c>
      <c r="M685" s="25">
        <f>ReporteDiario[[#This Row],[Población]]/VLOOKUP(ReporteDiario[[#This Row],[CJDR]],albergue[],2,FALSE)</f>
        <v>0.66486486486486485</v>
      </c>
    </row>
    <row r="686" spans="1:13" x14ac:dyDescent="0.25">
      <c r="A686" s="16" t="s">
        <v>14</v>
      </c>
      <c r="B686" s="17">
        <v>45360</v>
      </c>
      <c r="C686" s="18">
        <v>152</v>
      </c>
      <c r="D686" s="18">
        <v>136</v>
      </c>
      <c r="E686" s="18">
        <v>18</v>
      </c>
      <c r="F686" s="18">
        <v>0</v>
      </c>
      <c r="G686" s="18">
        <v>0</v>
      </c>
      <c r="H686" s="18">
        <v>94</v>
      </c>
      <c r="I686" s="18">
        <v>60</v>
      </c>
      <c r="J686" s="19">
        <f t="shared" si="20"/>
        <v>0.89473684210526316</v>
      </c>
      <c r="K686" s="19">
        <f t="shared" si="21"/>
        <v>0.11842105263157894</v>
      </c>
      <c r="L686" s="24">
        <f>ReporteDiario[[#This Row],[Población]]-(VLOOKUP(ReporteDiario[[#This Row],[CJDR]],albergue[],2,FALSE))</f>
        <v>26</v>
      </c>
      <c r="M686" s="25">
        <f>ReporteDiario[[#This Row],[Población]]/VLOOKUP(ReporteDiario[[#This Row],[CJDR]],albergue[],2,FALSE)</f>
        <v>1.2063492063492063</v>
      </c>
    </row>
    <row r="687" spans="1:13" x14ac:dyDescent="0.25">
      <c r="A687" s="16" t="s">
        <v>15</v>
      </c>
      <c r="B687" s="17">
        <v>45360</v>
      </c>
      <c r="C687" s="18">
        <v>157</v>
      </c>
      <c r="D687" s="18">
        <v>85</v>
      </c>
      <c r="E687" s="18">
        <v>72</v>
      </c>
      <c r="F687" s="18">
        <v>1</v>
      </c>
      <c r="G687" s="18">
        <v>1</v>
      </c>
      <c r="H687" s="18">
        <v>64</v>
      </c>
      <c r="I687" s="18">
        <v>93</v>
      </c>
      <c r="J687" s="19">
        <f t="shared" si="20"/>
        <v>0.54140127388535031</v>
      </c>
      <c r="K687" s="19">
        <f t="shared" si="21"/>
        <v>0.45859872611464969</v>
      </c>
      <c r="L687" s="24">
        <f>ReporteDiario[[#This Row],[Población]]-(VLOOKUP(ReporteDiario[[#This Row],[CJDR]],albergue[],2,FALSE))</f>
        <v>51</v>
      </c>
      <c r="M687" s="25">
        <f>ReporteDiario[[#This Row],[Población]]/VLOOKUP(ReporteDiario[[#This Row],[CJDR]],albergue[],2,FALSE)</f>
        <v>1.4811320754716981</v>
      </c>
    </row>
    <row r="688" spans="1:13" x14ac:dyDescent="0.25">
      <c r="A688" s="16" t="s">
        <v>16</v>
      </c>
      <c r="B688" s="17">
        <v>45360</v>
      </c>
      <c r="C688" s="18">
        <v>177</v>
      </c>
      <c r="D688" s="18">
        <v>142</v>
      </c>
      <c r="E688" s="18">
        <v>35</v>
      </c>
      <c r="F688" s="18">
        <v>0</v>
      </c>
      <c r="G688" s="18">
        <v>0</v>
      </c>
      <c r="H688" s="18">
        <v>27</v>
      </c>
      <c r="I688" s="18">
        <v>150</v>
      </c>
      <c r="J688" s="19">
        <f t="shared" si="20"/>
        <v>0.80225988700564976</v>
      </c>
      <c r="K688" s="19">
        <f t="shared" si="21"/>
        <v>0.19774011299435029</v>
      </c>
      <c r="L688" s="24">
        <f>ReporteDiario[[#This Row],[Población]]-(VLOOKUP(ReporteDiario[[#This Row],[CJDR]],albergue[],2,FALSE))</f>
        <v>67</v>
      </c>
      <c r="M688" s="25">
        <f>ReporteDiario[[#This Row],[Población]]/VLOOKUP(ReporteDiario[[#This Row],[CJDR]],albergue[],2,FALSE)</f>
        <v>1.6090909090909091</v>
      </c>
    </row>
    <row r="689" spans="1:13" x14ac:dyDescent="0.25">
      <c r="A689" s="16" t="s">
        <v>17</v>
      </c>
      <c r="B689" s="17">
        <v>45360</v>
      </c>
      <c r="C689" s="18">
        <v>188</v>
      </c>
      <c r="D689" s="18">
        <v>171</v>
      </c>
      <c r="E689" s="18">
        <v>17</v>
      </c>
      <c r="F689" s="18">
        <v>0</v>
      </c>
      <c r="G689" s="18">
        <v>0</v>
      </c>
      <c r="H689" s="18">
        <v>114</v>
      </c>
      <c r="I689" s="18">
        <v>74</v>
      </c>
      <c r="J689" s="19">
        <f t="shared" si="20"/>
        <v>0.90957446808510634</v>
      </c>
      <c r="K689" s="19">
        <f t="shared" si="21"/>
        <v>9.0425531914893623E-2</v>
      </c>
      <c r="L689" s="24">
        <f>ReporteDiario[[#This Row],[Población]]-(VLOOKUP(ReporteDiario[[#This Row],[CJDR]],albergue[],2,FALSE))</f>
        <v>78</v>
      </c>
      <c r="M689" s="25">
        <f>ReporteDiario[[#This Row],[Población]]/VLOOKUP(ReporteDiario[[#This Row],[CJDR]],albergue[],2,FALSE)</f>
        <v>1.709090909090909</v>
      </c>
    </row>
    <row r="690" spans="1:13" x14ac:dyDescent="0.25">
      <c r="A690" s="16" t="s">
        <v>18</v>
      </c>
      <c r="B690" s="17">
        <v>45360</v>
      </c>
      <c r="C690" s="18">
        <v>139</v>
      </c>
      <c r="D690" s="18">
        <v>122</v>
      </c>
      <c r="E690" s="18">
        <v>17</v>
      </c>
      <c r="F690" s="18">
        <v>0</v>
      </c>
      <c r="G690" s="18">
        <v>0</v>
      </c>
      <c r="H690" s="18">
        <v>68</v>
      </c>
      <c r="I690" s="18">
        <v>71</v>
      </c>
      <c r="J690" s="19">
        <f t="shared" si="20"/>
        <v>0.87769784172661869</v>
      </c>
      <c r="K690" s="19">
        <f t="shared" si="21"/>
        <v>0.1223021582733813</v>
      </c>
      <c r="L690" s="24">
        <f>ReporteDiario[[#This Row],[Población]]-(VLOOKUP(ReporteDiario[[#This Row],[CJDR]],albergue[],2,FALSE))</f>
        <v>43</v>
      </c>
      <c r="M690" s="25">
        <f>ReporteDiario[[#This Row],[Población]]/VLOOKUP(ReporteDiario[[#This Row],[CJDR]],albergue[],2,FALSE)</f>
        <v>1.4479166666666667</v>
      </c>
    </row>
    <row r="691" spans="1:13" x14ac:dyDescent="0.25">
      <c r="A691" s="16" t="s">
        <v>19</v>
      </c>
      <c r="B691" s="17">
        <v>45360</v>
      </c>
      <c r="C691" s="18">
        <v>101</v>
      </c>
      <c r="D691" s="18">
        <v>82</v>
      </c>
      <c r="E691" s="18">
        <v>19</v>
      </c>
      <c r="F691" s="18">
        <v>0</v>
      </c>
      <c r="G691" s="18">
        <v>0</v>
      </c>
      <c r="H691" s="18">
        <v>66</v>
      </c>
      <c r="I691" s="18">
        <v>35</v>
      </c>
      <c r="J691" s="19">
        <f t="shared" si="20"/>
        <v>0.81188118811881194</v>
      </c>
      <c r="K691" s="19">
        <f t="shared" si="21"/>
        <v>0.18811881188118812</v>
      </c>
      <c r="L691" s="24">
        <f>ReporteDiario[[#This Row],[Población]]-(VLOOKUP(ReporteDiario[[#This Row],[CJDR]],albergue[],2,FALSE))</f>
        <v>9</v>
      </c>
      <c r="M691" s="25">
        <f>ReporteDiario[[#This Row],[Población]]/VLOOKUP(ReporteDiario[[#This Row],[CJDR]],albergue[],2,FALSE)</f>
        <v>1.0978260869565217</v>
      </c>
    </row>
    <row r="692" spans="1:13" x14ac:dyDescent="0.25">
      <c r="A692" s="16" t="s">
        <v>10</v>
      </c>
      <c r="B692" s="17">
        <v>45361</v>
      </c>
      <c r="C692" s="18">
        <v>584</v>
      </c>
      <c r="D692" s="18">
        <v>496</v>
      </c>
      <c r="E692" s="18">
        <v>88</v>
      </c>
      <c r="F692" s="18">
        <v>2</v>
      </c>
      <c r="G692" s="18">
        <v>1</v>
      </c>
      <c r="H692" s="18">
        <v>333</v>
      </c>
      <c r="I692" s="18">
        <v>251</v>
      </c>
      <c r="J692" s="19">
        <f t="shared" si="20"/>
        <v>0.84931506849315064</v>
      </c>
      <c r="K692" s="19">
        <f t="shared" si="21"/>
        <v>0.15068493150684931</v>
      </c>
      <c r="L692" s="24">
        <f>ReporteDiario[[#This Row],[Población]]-(VLOOKUP(ReporteDiario[[#This Row],[CJDR]],albergue[],2,FALSE))</f>
        <v>24</v>
      </c>
      <c r="M692" s="25">
        <f>ReporteDiario[[#This Row],[Población]]/VLOOKUP(ReporteDiario[[#This Row],[CJDR]],albergue[],2,FALSE)</f>
        <v>1.0428571428571429</v>
      </c>
    </row>
    <row r="693" spans="1:13" x14ac:dyDescent="0.25">
      <c r="A693" s="16" t="s">
        <v>11</v>
      </c>
      <c r="B693" s="17">
        <v>45361</v>
      </c>
      <c r="C693" s="18">
        <v>107</v>
      </c>
      <c r="D693" s="18">
        <v>107</v>
      </c>
      <c r="E693" s="18">
        <v>0</v>
      </c>
      <c r="F693" s="18">
        <v>1</v>
      </c>
      <c r="G693" s="18">
        <v>0</v>
      </c>
      <c r="H693" s="18">
        <v>108</v>
      </c>
      <c r="I693" s="18">
        <v>0</v>
      </c>
      <c r="J693" s="19">
        <f t="shared" si="20"/>
        <v>1</v>
      </c>
      <c r="K693" s="19">
        <f t="shared" si="21"/>
        <v>0</v>
      </c>
      <c r="L693" s="26">
        <f>ReporteDiario[[#This Row],[Población]]-(VLOOKUP(ReporteDiario[[#This Row],[CJDR]],albergue[],2,FALSE))</f>
        <v>-85</v>
      </c>
      <c r="M693" s="27">
        <f>ReporteDiario[[#This Row],[Población]]/VLOOKUP(ReporteDiario[[#This Row],[CJDR]],albergue[],2,FALSE)</f>
        <v>0.55729166666666663</v>
      </c>
    </row>
    <row r="694" spans="1:13" x14ac:dyDescent="0.25">
      <c r="A694" s="16" t="s">
        <v>12</v>
      </c>
      <c r="B694" s="17">
        <v>45361</v>
      </c>
      <c r="C694" s="18">
        <v>80</v>
      </c>
      <c r="D694" s="18">
        <v>59</v>
      </c>
      <c r="E694" s="18">
        <v>21</v>
      </c>
      <c r="F694" s="18">
        <v>0</v>
      </c>
      <c r="G694" s="18">
        <v>0</v>
      </c>
      <c r="H694" s="18">
        <v>37</v>
      </c>
      <c r="I694" s="18">
        <v>43</v>
      </c>
      <c r="J694" s="19">
        <f t="shared" si="20"/>
        <v>0.73750000000000004</v>
      </c>
      <c r="K694" s="19">
        <f t="shared" si="21"/>
        <v>0.26250000000000001</v>
      </c>
      <c r="L694" s="26">
        <f>ReporteDiario[[#This Row],[Población]]-(VLOOKUP(ReporteDiario[[#This Row],[CJDR]],albergue[],2,FALSE))</f>
        <v>-8</v>
      </c>
      <c r="M694" s="27">
        <f>ReporteDiario[[#This Row],[Población]]/VLOOKUP(ReporteDiario[[#This Row],[CJDR]],albergue[],2,FALSE)</f>
        <v>0.90909090909090906</v>
      </c>
    </row>
    <row r="695" spans="1:13" x14ac:dyDescent="0.25">
      <c r="A695" s="16" t="s">
        <v>13</v>
      </c>
      <c r="B695" s="17">
        <v>45361</v>
      </c>
      <c r="C695" s="18">
        <v>123</v>
      </c>
      <c r="D695" s="18">
        <v>104</v>
      </c>
      <c r="E695" s="18">
        <v>19</v>
      </c>
      <c r="F695" s="18">
        <v>0</v>
      </c>
      <c r="G695" s="18">
        <v>0</v>
      </c>
      <c r="H695" s="18">
        <v>68</v>
      </c>
      <c r="I695" s="18">
        <v>55</v>
      </c>
      <c r="J695" s="19">
        <f t="shared" si="20"/>
        <v>0.84552845528455289</v>
      </c>
      <c r="K695" s="19">
        <f t="shared" si="21"/>
        <v>0.15447154471544716</v>
      </c>
      <c r="L695" s="24">
        <f>ReporteDiario[[#This Row],[Población]]-(VLOOKUP(ReporteDiario[[#This Row],[CJDR]],albergue[],2,FALSE))</f>
        <v>-62</v>
      </c>
      <c r="M695" s="25">
        <f>ReporteDiario[[#This Row],[Población]]/VLOOKUP(ReporteDiario[[#This Row],[CJDR]],albergue[],2,FALSE)</f>
        <v>0.66486486486486485</v>
      </c>
    </row>
    <row r="696" spans="1:13" x14ac:dyDescent="0.25">
      <c r="A696" s="16" t="s">
        <v>14</v>
      </c>
      <c r="B696" s="17">
        <v>45361</v>
      </c>
      <c r="C696" s="18">
        <v>152</v>
      </c>
      <c r="D696" s="18">
        <v>134</v>
      </c>
      <c r="E696" s="18">
        <v>18</v>
      </c>
      <c r="F696" s="18">
        <v>0</v>
      </c>
      <c r="G696" s="18">
        <v>0</v>
      </c>
      <c r="H696" s="18">
        <v>93</v>
      </c>
      <c r="I696" s="18">
        <v>59</v>
      </c>
      <c r="J696" s="19">
        <f t="shared" si="20"/>
        <v>0.88157894736842102</v>
      </c>
      <c r="K696" s="19">
        <f t="shared" si="21"/>
        <v>0.11842105263157894</v>
      </c>
      <c r="L696" s="24">
        <f>ReporteDiario[[#This Row],[Población]]-(VLOOKUP(ReporteDiario[[#This Row],[CJDR]],albergue[],2,FALSE))</f>
        <v>26</v>
      </c>
      <c r="M696" s="25">
        <f>ReporteDiario[[#This Row],[Población]]/VLOOKUP(ReporteDiario[[#This Row],[CJDR]],albergue[],2,FALSE)</f>
        <v>1.2063492063492063</v>
      </c>
    </row>
    <row r="697" spans="1:13" x14ac:dyDescent="0.25">
      <c r="A697" s="16" t="s">
        <v>15</v>
      </c>
      <c r="B697" s="17">
        <v>45361</v>
      </c>
      <c r="C697" s="18">
        <v>158</v>
      </c>
      <c r="D697" s="18">
        <v>85</v>
      </c>
      <c r="E697" s="18">
        <v>73</v>
      </c>
      <c r="F697" s="18">
        <v>0</v>
      </c>
      <c r="G697" s="18">
        <v>1</v>
      </c>
      <c r="H697" s="18">
        <v>64</v>
      </c>
      <c r="I697" s="18">
        <v>94</v>
      </c>
      <c r="J697" s="19">
        <f t="shared" si="20"/>
        <v>0.53797468354430378</v>
      </c>
      <c r="K697" s="19">
        <f t="shared" si="21"/>
        <v>0.46202531645569622</v>
      </c>
      <c r="L697" s="24">
        <f>ReporteDiario[[#This Row],[Población]]-(VLOOKUP(ReporteDiario[[#This Row],[CJDR]],albergue[],2,FALSE))</f>
        <v>52</v>
      </c>
      <c r="M697" s="25">
        <f>ReporteDiario[[#This Row],[Población]]/VLOOKUP(ReporteDiario[[#This Row],[CJDR]],albergue[],2,FALSE)</f>
        <v>1.4905660377358489</v>
      </c>
    </row>
    <row r="698" spans="1:13" x14ac:dyDescent="0.25">
      <c r="A698" s="16" t="s">
        <v>16</v>
      </c>
      <c r="B698" s="17">
        <v>45361</v>
      </c>
      <c r="C698" s="18">
        <v>177</v>
      </c>
      <c r="D698" s="18">
        <v>142</v>
      </c>
      <c r="E698" s="18">
        <v>35</v>
      </c>
      <c r="F698" s="18">
        <v>0</v>
      </c>
      <c r="G698" s="18">
        <v>0</v>
      </c>
      <c r="H698" s="18">
        <v>27</v>
      </c>
      <c r="I698" s="18">
        <v>150</v>
      </c>
      <c r="J698" s="19">
        <f t="shared" si="20"/>
        <v>0.80225988700564976</v>
      </c>
      <c r="K698" s="19">
        <f t="shared" si="21"/>
        <v>0.19774011299435029</v>
      </c>
      <c r="L698" s="24">
        <f>ReporteDiario[[#This Row],[Población]]-(VLOOKUP(ReporteDiario[[#This Row],[CJDR]],albergue[],2,FALSE))</f>
        <v>67</v>
      </c>
      <c r="M698" s="25">
        <f>ReporteDiario[[#This Row],[Población]]/VLOOKUP(ReporteDiario[[#This Row],[CJDR]],albergue[],2,FALSE)</f>
        <v>1.6090909090909091</v>
      </c>
    </row>
    <row r="699" spans="1:13" x14ac:dyDescent="0.25">
      <c r="A699" s="16" t="s">
        <v>17</v>
      </c>
      <c r="B699" s="17">
        <v>45361</v>
      </c>
      <c r="C699" s="18">
        <v>188</v>
      </c>
      <c r="D699" s="18">
        <v>171</v>
      </c>
      <c r="E699" s="18">
        <v>17</v>
      </c>
      <c r="F699" s="18">
        <v>0</v>
      </c>
      <c r="G699" s="18">
        <v>0</v>
      </c>
      <c r="H699" s="18">
        <v>114</v>
      </c>
      <c r="I699" s="18">
        <v>74</v>
      </c>
      <c r="J699" s="19">
        <f t="shared" si="20"/>
        <v>0.90957446808510634</v>
      </c>
      <c r="K699" s="19">
        <f t="shared" si="21"/>
        <v>9.0425531914893623E-2</v>
      </c>
      <c r="L699" s="24">
        <f>ReporteDiario[[#This Row],[Población]]-(VLOOKUP(ReporteDiario[[#This Row],[CJDR]],albergue[],2,FALSE))</f>
        <v>78</v>
      </c>
      <c r="M699" s="25">
        <f>ReporteDiario[[#This Row],[Población]]/VLOOKUP(ReporteDiario[[#This Row],[CJDR]],albergue[],2,FALSE)</f>
        <v>1.709090909090909</v>
      </c>
    </row>
    <row r="700" spans="1:13" x14ac:dyDescent="0.25">
      <c r="A700" s="16" t="s">
        <v>18</v>
      </c>
      <c r="B700" s="17">
        <v>45361</v>
      </c>
      <c r="C700" s="18">
        <v>140</v>
      </c>
      <c r="D700" s="18">
        <v>122</v>
      </c>
      <c r="E700" s="18">
        <v>18</v>
      </c>
      <c r="F700" s="18">
        <v>0</v>
      </c>
      <c r="G700" s="18">
        <v>1</v>
      </c>
      <c r="H700" s="18">
        <v>68</v>
      </c>
      <c r="I700" s="18">
        <v>72</v>
      </c>
      <c r="J700" s="19">
        <f t="shared" si="20"/>
        <v>0.87142857142857144</v>
      </c>
      <c r="K700" s="19">
        <f t="shared" si="21"/>
        <v>0.12857142857142856</v>
      </c>
      <c r="L700" s="24">
        <f>ReporteDiario[[#This Row],[Población]]-(VLOOKUP(ReporteDiario[[#This Row],[CJDR]],albergue[],2,FALSE))</f>
        <v>44</v>
      </c>
      <c r="M700" s="25">
        <f>ReporteDiario[[#This Row],[Población]]/VLOOKUP(ReporteDiario[[#This Row],[CJDR]],albergue[],2,FALSE)</f>
        <v>1.4583333333333333</v>
      </c>
    </row>
    <row r="701" spans="1:13" x14ac:dyDescent="0.25">
      <c r="A701" s="16" t="s">
        <v>19</v>
      </c>
      <c r="B701" s="17">
        <v>45361</v>
      </c>
      <c r="C701" s="18">
        <v>101</v>
      </c>
      <c r="D701" s="18">
        <v>82</v>
      </c>
      <c r="E701" s="18">
        <v>19</v>
      </c>
      <c r="F701" s="18">
        <v>0</v>
      </c>
      <c r="G701" s="18">
        <v>0</v>
      </c>
      <c r="H701" s="18">
        <v>66</v>
      </c>
      <c r="I701" s="18">
        <v>35</v>
      </c>
      <c r="J701" s="19">
        <f t="shared" si="20"/>
        <v>0.81188118811881194</v>
      </c>
      <c r="K701" s="19">
        <f t="shared" si="21"/>
        <v>0.18811881188118812</v>
      </c>
      <c r="L701" s="24">
        <f>ReporteDiario[[#This Row],[Población]]-(VLOOKUP(ReporteDiario[[#This Row],[CJDR]],albergue[],2,FALSE))</f>
        <v>9</v>
      </c>
      <c r="M701" s="25">
        <f>ReporteDiario[[#This Row],[Población]]/VLOOKUP(ReporteDiario[[#This Row],[CJDR]],albergue[],2,FALSE)</f>
        <v>1.0978260869565217</v>
      </c>
    </row>
    <row r="702" spans="1:13" x14ac:dyDescent="0.25">
      <c r="A702" s="16" t="s">
        <v>10</v>
      </c>
      <c r="B702" s="17">
        <v>45362</v>
      </c>
      <c r="C702" s="18">
        <v>584</v>
      </c>
      <c r="D702" s="18">
        <v>496</v>
      </c>
      <c r="E702" s="18">
        <v>88</v>
      </c>
      <c r="F702" s="18">
        <v>0</v>
      </c>
      <c r="G702" s="18">
        <v>0</v>
      </c>
      <c r="H702" s="18">
        <v>333</v>
      </c>
      <c r="I702" s="18">
        <v>251</v>
      </c>
      <c r="J702" s="19">
        <f t="shared" si="20"/>
        <v>0.84931506849315064</v>
      </c>
      <c r="K702" s="19">
        <f t="shared" si="21"/>
        <v>0.15068493150684931</v>
      </c>
      <c r="L702" s="24">
        <f>ReporteDiario[[#This Row],[Población]]-(VLOOKUP(ReporteDiario[[#This Row],[CJDR]],albergue[],2,FALSE))</f>
        <v>24</v>
      </c>
      <c r="M702" s="25">
        <f>ReporteDiario[[#This Row],[Población]]/VLOOKUP(ReporteDiario[[#This Row],[CJDR]],albergue[],2,FALSE)</f>
        <v>1.0428571428571429</v>
      </c>
    </row>
    <row r="703" spans="1:13" x14ac:dyDescent="0.25">
      <c r="A703" s="16" t="s">
        <v>11</v>
      </c>
      <c r="B703" s="17">
        <v>45362</v>
      </c>
      <c r="C703" s="18">
        <v>107</v>
      </c>
      <c r="D703" s="18">
        <v>107</v>
      </c>
      <c r="E703" s="18">
        <v>0</v>
      </c>
      <c r="F703" s="18">
        <v>0</v>
      </c>
      <c r="G703" s="18">
        <v>0</v>
      </c>
      <c r="H703" s="18">
        <v>107</v>
      </c>
      <c r="I703" s="18">
        <v>0</v>
      </c>
      <c r="J703" s="19">
        <f t="shared" si="20"/>
        <v>1</v>
      </c>
      <c r="K703" s="19">
        <f t="shared" si="21"/>
        <v>0</v>
      </c>
      <c r="L703" s="26">
        <f>ReporteDiario[[#This Row],[Población]]-(VLOOKUP(ReporteDiario[[#This Row],[CJDR]],albergue[],2,FALSE))</f>
        <v>-85</v>
      </c>
      <c r="M703" s="27">
        <f>ReporteDiario[[#This Row],[Población]]/VLOOKUP(ReporteDiario[[#This Row],[CJDR]],albergue[],2,FALSE)</f>
        <v>0.55729166666666663</v>
      </c>
    </row>
    <row r="704" spans="1:13" x14ac:dyDescent="0.25">
      <c r="A704" s="16" t="s">
        <v>12</v>
      </c>
      <c r="B704" s="17">
        <v>45362</v>
      </c>
      <c r="C704" s="18">
        <v>81</v>
      </c>
      <c r="D704" s="18">
        <v>59</v>
      </c>
      <c r="E704" s="18">
        <v>22</v>
      </c>
      <c r="F704" s="18">
        <v>0</v>
      </c>
      <c r="G704" s="18">
        <v>1</v>
      </c>
      <c r="H704" s="18">
        <v>37</v>
      </c>
      <c r="I704" s="18">
        <v>44</v>
      </c>
      <c r="J704" s="19">
        <f t="shared" si="20"/>
        <v>0.72839506172839508</v>
      </c>
      <c r="K704" s="19">
        <f t="shared" si="21"/>
        <v>0.27160493827160492</v>
      </c>
      <c r="L704" s="26">
        <f>ReporteDiario[[#This Row],[Población]]-(VLOOKUP(ReporteDiario[[#This Row],[CJDR]],albergue[],2,FALSE))</f>
        <v>-7</v>
      </c>
      <c r="M704" s="27">
        <f>ReporteDiario[[#This Row],[Población]]/VLOOKUP(ReporteDiario[[#This Row],[CJDR]],albergue[],2,FALSE)</f>
        <v>0.92045454545454541</v>
      </c>
    </row>
    <row r="705" spans="1:13" x14ac:dyDescent="0.25">
      <c r="A705" s="16" t="s">
        <v>13</v>
      </c>
      <c r="B705" s="17">
        <v>45362</v>
      </c>
      <c r="C705" s="18">
        <v>123</v>
      </c>
      <c r="D705" s="18">
        <v>105</v>
      </c>
      <c r="E705" s="18">
        <v>18</v>
      </c>
      <c r="F705" s="18">
        <v>0</v>
      </c>
      <c r="G705" s="18">
        <v>0</v>
      </c>
      <c r="H705" s="18">
        <v>69</v>
      </c>
      <c r="I705" s="18">
        <v>54</v>
      </c>
      <c r="J705" s="19">
        <f t="shared" si="20"/>
        <v>0.85365853658536583</v>
      </c>
      <c r="K705" s="19">
        <f t="shared" si="21"/>
        <v>0.14634146341463414</v>
      </c>
      <c r="L705" s="24">
        <f>ReporteDiario[[#This Row],[Población]]-(VLOOKUP(ReporteDiario[[#This Row],[CJDR]],albergue[],2,FALSE))</f>
        <v>-62</v>
      </c>
      <c r="M705" s="25">
        <f>ReporteDiario[[#This Row],[Población]]/VLOOKUP(ReporteDiario[[#This Row],[CJDR]],albergue[],2,FALSE)</f>
        <v>0.66486486486486485</v>
      </c>
    </row>
    <row r="706" spans="1:13" x14ac:dyDescent="0.25">
      <c r="A706" s="16" t="s">
        <v>14</v>
      </c>
      <c r="B706" s="17">
        <v>45362</v>
      </c>
      <c r="C706" s="18">
        <v>151</v>
      </c>
      <c r="D706" s="18">
        <v>132</v>
      </c>
      <c r="E706" s="18">
        <v>19</v>
      </c>
      <c r="F706" s="18">
        <v>2</v>
      </c>
      <c r="G706" s="18">
        <v>1</v>
      </c>
      <c r="H706" s="18">
        <v>91</v>
      </c>
      <c r="I706" s="18">
        <v>60</v>
      </c>
      <c r="J706" s="19">
        <f t="shared" si="20"/>
        <v>0.8741721854304636</v>
      </c>
      <c r="K706" s="19">
        <f t="shared" si="21"/>
        <v>0.12582781456953643</v>
      </c>
      <c r="L706" s="24">
        <f>ReporteDiario[[#This Row],[Población]]-(VLOOKUP(ReporteDiario[[#This Row],[CJDR]],albergue[],2,FALSE))</f>
        <v>25</v>
      </c>
      <c r="M706" s="25">
        <f>ReporteDiario[[#This Row],[Población]]/VLOOKUP(ReporteDiario[[#This Row],[CJDR]],albergue[],2,FALSE)</f>
        <v>1.1984126984126984</v>
      </c>
    </row>
    <row r="707" spans="1:13" x14ac:dyDescent="0.25">
      <c r="A707" s="16" t="s">
        <v>15</v>
      </c>
      <c r="B707" s="17">
        <v>45362</v>
      </c>
      <c r="C707" s="18">
        <v>162</v>
      </c>
      <c r="D707" s="18">
        <v>85</v>
      </c>
      <c r="E707" s="18">
        <v>77</v>
      </c>
      <c r="F707" s="18">
        <v>0</v>
      </c>
      <c r="G707" s="18">
        <v>4</v>
      </c>
      <c r="H707" s="18">
        <v>64</v>
      </c>
      <c r="I707" s="18">
        <v>98</v>
      </c>
      <c r="J707" s="19">
        <f t="shared" ref="J707:J770" si="22">D707/C707</f>
        <v>0.52469135802469136</v>
      </c>
      <c r="K707" s="19">
        <f t="shared" ref="K707:K770" si="23">E707/C707</f>
        <v>0.47530864197530864</v>
      </c>
      <c r="L707" s="24">
        <f>ReporteDiario[[#This Row],[Población]]-(VLOOKUP(ReporteDiario[[#This Row],[CJDR]],albergue[],2,FALSE))</f>
        <v>56</v>
      </c>
      <c r="M707" s="25">
        <f>ReporteDiario[[#This Row],[Población]]/VLOOKUP(ReporteDiario[[#This Row],[CJDR]],albergue[],2,FALSE)</f>
        <v>1.5283018867924529</v>
      </c>
    </row>
    <row r="708" spans="1:13" x14ac:dyDescent="0.25">
      <c r="A708" s="16" t="s">
        <v>16</v>
      </c>
      <c r="B708" s="17">
        <v>45362</v>
      </c>
      <c r="C708" s="18">
        <v>177</v>
      </c>
      <c r="D708" s="18">
        <v>142</v>
      </c>
      <c r="E708" s="18">
        <v>35</v>
      </c>
      <c r="F708" s="18">
        <v>0</v>
      </c>
      <c r="G708" s="18">
        <v>0</v>
      </c>
      <c r="H708" s="18">
        <v>27</v>
      </c>
      <c r="I708" s="18">
        <v>150</v>
      </c>
      <c r="J708" s="19">
        <f t="shared" si="22"/>
        <v>0.80225988700564976</v>
      </c>
      <c r="K708" s="19">
        <f t="shared" si="23"/>
        <v>0.19774011299435029</v>
      </c>
      <c r="L708" s="24">
        <f>ReporteDiario[[#This Row],[Población]]-(VLOOKUP(ReporteDiario[[#This Row],[CJDR]],albergue[],2,FALSE))</f>
        <v>67</v>
      </c>
      <c r="M708" s="25">
        <f>ReporteDiario[[#This Row],[Población]]/VLOOKUP(ReporteDiario[[#This Row],[CJDR]],albergue[],2,FALSE)</f>
        <v>1.6090909090909091</v>
      </c>
    </row>
    <row r="709" spans="1:13" x14ac:dyDescent="0.25">
      <c r="A709" s="16" t="s">
        <v>17</v>
      </c>
      <c r="B709" s="17">
        <v>45362</v>
      </c>
      <c r="C709" s="18">
        <v>188</v>
      </c>
      <c r="D709" s="18">
        <v>171</v>
      </c>
      <c r="E709" s="18">
        <v>17</v>
      </c>
      <c r="F709" s="18">
        <v>0</v>
      </c>
      <c r="G709" s="18">
        <v>0</v>
      </c>
      <c r="H709" s="18">
        <v>114</v>
      </c>
      <c r="I709" s="18">
        <v>74</v>
      </c>
      <c r="J709" s="19">
        <f t="shared" si="22"/>
        <v>0.90957446808510634</v>
      </c>
      <c r="K709" s="19">
        <f t="shared" si="23"/>
        <v>9.0425531914893623E-2</v>
      </c>
      <c r="L709" s="24">
        <f>ReporteDiario[[#This Row],[Población]]-(VLOOKUP(ReporteDiario[[#This Row],[CJDR]],albergue[],2,FALSE))</f>
        <v>78</v>
      </c>
      <c r="M709" s="25">
        <f>ReporteDiario[[#This Row],[Población]]/VLOOKUP(ReporteDiario[[#This Row],[CJDR]],albergue[],2,FALSE)</f>
        <v>1.709090909090909</v>
      </c>
    </row>
    <row r="710" spans="1:13" x14ac:dyDescent="0.25">
      <c r="A710" s="16" t="s">
        <v>18</v>
      </c>
      <c r="B710" s="17">
        <v>45362</v>
      </c>
      <c r="C710" s="18">
        <v>140</v>
      </c>
      <c r="D710" s="18">
        <v>122</v>
      </c>
      <c r="E710" s="18">
        <v>18</v>
      </c>
      <c r="F710" s="18">
        <v>0</v>
      </c>
      <c r="G710" s="18">
        <v>0</v>
      </c>
      <c r="H710" s="18">
        <v>68</v>
      </c>
      <c r="I710" s="18">
        <v>72</v>
      </c>
      <c r="J710" s="19">
        <f t="shared" si="22"/>
        <v>0.87142857142857144</v>
      </c>
      <c r="K710" s="19">
        <f t="shared" si="23"/>
        <v>0.12857142857142856</v>
      </c>
      <c r="L710" s="24">
        <f>ReporteDiario[[#This Row],[Población]]-(VLOOKUP(ReporteDiario[[#This Row],[CJDR]],albergue[],2,FALSE))</f>
        <v>44</v>
      </c>
      <c r="M710" s="25">
        <f>ReporteDiario[[#This Row],[Población]]/VLOOKUP(ReporteDiario[[#This Row],[CJDR]],albergue[],2,FALSE)</f>
        <v>1.4583333333333333</v>
      </c>
    </row>
    <row r="711" spans="1:13" x14ac:dyDescent="0.25">
      <c r="A711" s="16" t="s">
        <v>19</v>
      </c>
      <c r="B711" s="17">
        <v>45362</v>
      </c>
      <c r="C711" s="18">
        <v>100</v>
      </c>
      <c r="D711" s="18">
        <v>84</v>
      </c>
      <c r="E711" s="18">
        <v>19</v>
      </c>
      <c r="F711" s="18">
        <v>1</v>
      </c>
      <c r="G711" s="18">
        <v>0</v>
      </c>
      <c r="H711" s="18">
        <v>66</v>
      </c>
      <c r="I711" s="18">
        <v>6</v>
      </c>
      <c r="J711" s="19">
        <f t="shared" si="22"/>
        <v>0.84</v>
      </c>
      <c r="K711" s="19">
        <f t="shared" si="23"/>
        <v>0.19</v>
      </c>
      <c r="L711" s="24">
        <f>ReporteDiario[[#This Row],[Población]]-(VLOOKUP(ReporteDiario[[#This Row],[CJDR]],albergue[],2,FALSE))</f>
        <v>8</v>
      </c>
      <c r="M711" s="25">
        <f>ReporteDiario[[#This Row],[Población]]/VLOOKUP(ReporteDiario[[#This Row],[CJDR]],albergue[],2,FALSE)</f>
        <v>1.0869565217391304</v>
      </c>
    </row>
    <row r="712" spans="1:13" x14ac:dyDescent="0.25">
      <c r="A712" s="16" t="s">
        <v>10</v>
      </c>
      <c r="B712" s="17">
        <v>45363</v>
      </c>
      <c r="C712" s="18">
        <v>584</v>
      </c>
      <c r="D712" s="18">
        <v>496</v>
      </c>
      <c r="E712" s="18">
        <v>88</v>
      </c>
      <c r="F712" s="18">
        <v>0</v>
      </c>
      <c r="G712" s="18">
        <v>0</v>
      </c>
      <c r="H712" s="18">
        <v>333</v>
      </c>
      <c r="I712" s="18">
        <v>251</v>
      </c>
      <c r="J712" s="19">
        <f t="shared" si="22"/>
        <v>0.84931506849315064</v>
      </c>
      <c r="K712" s="19">
        <f t="shared" si="23"/>
        <v>0.15068493150684931</v>
      </c>
      <c r="L712" s="24">
        <f>ReporteDiario[[#This Row],[Población]]-(VLOOKUP(ReporteDiario[[#This Row],[CJDR]],albergue[],2,FALSE))</f>
        <v>24</v>
      </c>
      <c r="M712" s="25">
        <f>ReporteDiario[[#This Row],[Población]]/VLOOKUP(ReporteDiario[[#This Row],[CJDR]],albergue[],2,FALSE)</f>
        <v>1.0428571428571429</v>
      </c>
    </row>
    <row r="713" spans="1:13" x14ac:dyDescent="0.25">
      <c r="A713" s="16" t="s">
        <v>11</v>
      </c>
      <c r="B713" s="17">
        <v>45363</v>
      </c>
      <c r="C713" s="18">
        <v>107</v>
      </c>
      <c r="D713" s="18">
        <v>107</v>
      </c>
      <c r="E713" s="18">
        <v>0</v>
      </c>
      <c r="F713" s="18">
        <v>0</v>
      </c>
      <c r="G713" s="18">
        <v>0</v>
      </c>
      <c r="H713" s="18">
        <v>107</v>
      </c>
      <c r="I713" s="18">
        <v>0</v>
      </c>
      <c r="J713" s="19">
        <f t="shared" si="22"/>
        <v>1</v>
      </c>
      <c r="K713" s="19">
        <f t="shared" si="23"/>
        <v>0</v>
      </c>
      <c r="L713" s="26">
        <f>ReporteDiario[[#This Row],[Población]]-(VLOOKUP(ReporteDiario[[#This Row],[CJDR]],albergue[],2,FALSE))</f>
        <v>-85</v>
      </c>
      <c r="M713" s="27">
        <f>ReporteDiario[[#This Row],[Población]]/VLOOKUP(ReporteDiario[[#This Row],[CJDR]],albergue[],2,FALSE)</f>
        <v>0.55729166666666663</v>
      </c>
    </row>
    <row r="714" spans="1:13" x14ac:dyDescent="0.25">
      <c r="A714" s="16" t="s">
        <v>12</v>
      </c>
      <c r="B714" s="17">
        <v>45363</v>
      </c>
      <c r="C714" s="18">
        <v>81</v>
      </c>
      <c r="D714" s="18">
        <v>59</v>
      </c>
      <c r="E714" s="18">
        <v>22</v>
      </c>
      <c r="F714" s="18">
        <v>0</v>
      </c>
      <c r="G714" s="18">
        <v>0</v>
      </c>
      <c r="H714" s="18">
        <v>37</v>
      </c>
      <c r="I714" s="18">
        <v>43</v>
      </c>
      <c r="J714" s="19">
        <f t="shared" si="22"/>
        <v>0.72839506172839508</v>
      </c>
      <c r="K714" s="19">
        <f t="shared" si="23"/>
        <v>0.27160493827160492</v>
      </c>
      <c r="L714" s="26">
        <f>ReporteDiario[[#This Row],[Población]]-(VLOOKUP(ReporteDiario[[#This Row],[CJDR]],albergue[],2,FALSE))</f>
        <v>-7</v>
      </c>
      <c r="M714" s="27">
        <f>ReporteDiario[[#This Row],[Población]]/VLOOKUP(ReporteDiario[[#This Row],[CJDR]],albergue[],2,FALSE)</f>
        <v>0.92045454545454541</v>
      </c>
    </row>
    <row r="715" spans="1:13" x14ac:dyDescent="0.25">
      <c r="A715" s="16" t="s">
        <v>13</v>
      </c>
      <c r="B715" s="17">
        <v>45363</v>
      </c>
      <c r="C715" s="18">
        <v>123</v>
      </c>
      <c r="D715" s="18">
        <v>105</v>
      </c>
      <c r="E715" s="18">
        <v>18</v>
      </c>
      <c r="F715" s="18">
        <v>0</v>
      </c>
      <c r="G715" s="18">
        <v>0</v>
      </c>
      <c r="H715" s="18">
        <v>68</v>
      </c>
      <c r="I715" s="18">
        <v>55</v>
      </c>
      <c r="J715" s="19">
        <f t="shared" si="22"/>
        <v>0.85365853658536583</v>
      </c>
      <c r="K715" s="19">
        <f t="shared" si="23"/>
        <v>0.14634146341463414</v>
      </c>
      <c r="L715" s="24">
        <f>ReporteDiario[[#This Row],[Población]]-(VLOOKUP(ReporteDiario[[#This Row],[CJDR]],albergue[],2,FALSE))</f>
        <v>-62</v>
      </c>
      <c r="M715" s="25">
        <f>ReporteDiario[[#This Row],[Población]]/VLOOKUP(ReporteDiario[[#This Row],[CJDR]],albergue[],2,FALSE)</f>
        <v>0.66486486486486485</v>
      </c>
    </row>
    <row r="716" spans="1:13" x14ac:dyDescent="0.25">
      <c r="A716" s="16" t="s">
        <v>14</v>
      </c>
      <c r="B716" s="17">
        <v>45363</v>
      </c>
      <c r="C716" s="18">
        <v>151</v>
      </c>
      <c r="D716" s="18">
        <v>132</v>
      </c>
      <c r="E716" s="18">
        <v>19</v>
      </c>
      <c r="F716" s="18">
        <v>0</v>
      </c>
      <c r="G716" s="18">
        <v>0</v>
      </c>
      <c r="H716" s="18">
        <v>91</v>
      </c>
      <c r="I716" s="18">
        <v>60</v>
      </c>
      <c r="J716" s="19">
        <f t="shared" si="22"/>
        <v>0.8741721854304636</v>
      </c>
      <c r="K716" s="19">
        <f t="shared" si="23"/>
        <v>0.12582781456953643</v>
      </c>
      <c r="L716" s="24">
        <f>ReporteDiario[[#This Row],[Población]]-(VLOOKUP(ReporteDiario[[#This Row],[CJDR]],albergue[],2,FALSE))</f>
        <v>25</v>
      </c>
      <c r="M716" s="25">
        <f>ReporteDiario[[#This Row],[Población]]/VLOOKUP(ReporteDiario[[#This Row],[CJDR]],albergue[],2,FALSE)</f>
        <v>1.1984126984126984</v>
      </c>
    </row>
    <row r="717" spans="1:13" x14ac:dyDescent="0.25">
      <c r="A717" s="16" t="s">
        <v>15</v>
      </c>
      <c r="B717" s="17">
        <v>45363</v>
      </c>
      <c r="C717" s="18">
        <v>163</v>
      </c>
      <c r="D717" s="18">
        <v>86</v>
      </c>
      <c r="E717" s="18">
        <v>77</v>
      </c>
      <c r="F717" s="18">
        <v>0</v>
      </c>
      <c r="G717" s="18">
        <v>1</v>
      </c>
      <c r="H717" s="18">
        <v>65</v>
      </c>
      <c r="I717" s="18">
        <v>99</v>
      </c>
      <c r="J717" s="19">
        <f t="shared" si="22"/>
        <v>0.52760736196319014</v>
      </c>
      <c r="K717" s="19">
        <f t="shared" si="23"/>
        <v>0.47239263803680981</v>
      </c>
      <c r="L717" s="24">
        <f>ReporteDiario[[#This Row],[Población]]-(VLOOKUP(ReporteDiario[[#This Row],[CJDR]],albergue[],2,FALSE))</f>
        <v>57</v>
      </c>
      <c r="M717" s="25">
        <f>ReporteDiario[[#This Row],[Población]]/VLOOKUP(ReporteDiario[[#This Row],[CJDR]],albergue[],2,FALSE)</f>
        <v>1.5377358490566038</v>
      </c>
    </row>
    <row r="718" spans="1:13" x14ac:dyDescent="0.25">
      <c r="A718" s="16" t="s">
        <v>16</v>
      </c>
      <c r="B718" s="17">
        <v>45363</v>
      </c>
      <c r="C718" s="18">
        <v>177</v>
      </c>
      <c r="D718" s="18">
        <v>142</v>
      </c>
      <c r="E718" s="18">
        <v>35</v>
      </c>
      <c r="F718" s="18">
        <v>0</v>
      </c>
      <c r="G718" s="18">
        <v>0</v>
      </c>
      <c r="H718" s="18">
        <v>27</v>
      </c>
      <c r="I718" s="18">
        <v>150</v>
      </c>
      <c r="J718" s="19">
        <f t="shared" si="22"/>
        <v>0.80225988700564976</v>
      </c>
      <c r="K718" s="19">
        <f t="shared" si="23"/>
        <v>0.19774011299435029</v>
      </c>
      <c r="L718" s="24">
        <f>ReporteDiario[[#This Row],[Población]]-(VLOOKUP(ReporteDiario[[#This Row],[CJDR]],albergue[],2,FALSE))</f>
        <v>67</v>
      </c>
      <c r="M718" s="25">
        <f>ReporteDiario[[#This Row],[Población]]/VLOOKUP(ReporteDiario[[#This Row],[CJDR]],albergue[],2,FALSE)</f>
        <v>1.6090909090909091</v>
      </c>
    </row>
    <row r="719" spans="1:13" x14ac:dyDescent="0.25">
      <c r="A719" s="16" t="s">
        <v>17</v>
      </c>
      <c r="B719" s="17">
        <v>45363</v>
      </c>
      <c r="C719" s="18">
        <v>188</v>
      </c>
      <c r="D719" s="18">
        <v>171</v>
      </c>
      <c r="E719" s="18">
        <v>17</v>
      </c>
      <c r="F719" s="18">
        <v>0</v>
      </c>
      <c r="G719" s="18">
        <v>0</v>
      </c>
      <c r="H719" s="18">
        <v>114</v>
      </c>
      <c r="I719" s="18">
        <v>74</v>
      </c>
      <c r="J719" s="19">
        <f t="shared" si="22"/>
        <v>0.90957446808510634</v>
      </c>
      <c r="K719" s="19">
        <f t="shared" si="23"/>
        <v>9.0425531914893623E-2</v>
      </c>
      <c r="L719" s="24">
        <f>ReporteDiario[[#This Row],[Población]]-(VLOOKUP(ReporteDiario[[#This Row],[CJDR]],albergue[],2,FALSE))</f>
        <v>78</v>
      </c>
      <c r="M719" s="25">
        <f>ReporteDiario[[#This Row],[Población]]/VLOOKUP(ReporteDiario[[#This Row],[CJDR]],albergue[],2,FALSE)</f>
        <v>1.709090909090909</v>
      </c>
    </row>
    <row r="720" spans="1:13" x14ac:dyDescent="0.25">
      <c r="A720" s="16" t="s">
        <v>18</v>
      </c>
      <c r="B720" s="17">
        <v>45363</v>
      </c>
      <c r="C720" s="18">
        <v>140</v>
      </c>
      <c r="D720" s="18">
        <v>121</v>
      </c>
      <c r="E720" s="18">
        <v>19</v>
      </c>
      <c r="F720" s="18">
        <v>1</v>
      </c>
      <c r="G720" s="18">
        <v>1</v>
      </c>
      <c r="H720" s="18">
        <v>67</v>
      </c>
      <c r="I720" s="18">
        <v>73</v>
      </c>
      <c r="J720" s="19">
        <f t="shared" si="22"/>
        <v>0.86428571428571432</v>
      </c>
      <c r="K720" s="19">
        <f t="shared" si="23"/>
        <v>0.1357142857142857</v>
      </c>
      <c r="L720" s="24">
        <f>ReporteDiario[[#This Row],[Población]]-(VLOOKUP(ReporteDiario[[#This Row],[CJDR]],albergue[],2,FALSE))</f>
        <v>44</v>
      </c>
      <c r="M720" s="25">
        <f>ReporteDiario[[#This Row],[Población]]/VLOOKUP(ReporteDiario[[#This Row],[CJDR]],albergue[],2,FALSE)</f>
        <v>1.4583333333333333</v>
      </c>
    </row>
    <row r="721" spans="1:13" x14ac:dyDescent="0.25">
      <c r="A721" s="16" t="s">
        <v>19</v>
      </c>
      <c r="B721" s="17">
        <v>45363</v>
      </c>
      <c r="C721" s="18">
        <v>100</v>
      </c>
      <c r="D721" s="18">
        <v>82</v>
      </c>
      <c r="E721" s="18">
        <v>18</v>
      </c>
      <c r="F721" s="18">
        <v>0</v>
      </c>
      <c r="G721" s="18">
        <v>0</v>
      </c>
      <c r="H721" s="18">
        <v>65</v>
      </c>
      <c r="I721" s="18">
        <v>35</v>
      </c>
      <c r="J721" s="19">
        <f t="shared" si="22"/>
        <v>0.82</v>
      </c>
      <c r="K721" s="19">
        <f t="shared" si="23"/>
        <v>0.18</v>
      </c>
      <c r="L721" s="24">
        <f>ReporteDiario[[#This Row],[Población]]-(VLOOKUP(ReporteDiario[[#This Row],[CJDR]],albergue[],2,FALSE))</f>
        <v>8</v>
      </c>
      <c r="M721" s="25">
        <f>ReporteDiario[[#This Row],[Población]]/VLOOKUP(ReporteDiario[[#This Row],[CJDR]],albergue[],2,FALSE)</f>
        <v>1.0869565217391304</v>
      </c>
    </row>
    <row r="722" spans="1:13" x14ac:dyDescent="0.25">
      <c r="A722" s="16" t="s">
        <v>10</v>
      </c>
      <c r="B722" s="17">
        <v>45364</v>
      </c>
      <c r="C722" s="18">
        <v>585</v>
      </c>
      <c r="D722" s="18">
        <v>486</v>
      </c>
      <c r="E722" s="18">
        <v>89</v>
      </c>
      <c r="F722" s="18">
        <v>0</v>
      </c>
      <c r="G722" s="18">
        <v>1</v>
      </c>
      <c r="H722" s="18">
        <v>334</v>
      </c>
      <c r="I722" s="18">
        <v>251</v>
      </c>
      <c r="J722" s="19">
        <f t="shared" si="22"/>
        <v>0.83076923076923082</v>
      </c>
      <c r="K722" s="19">
        <f t="shared" si="23"/>
        <v>0.15213675213675212</v>
      </c>
      <c r="L722" s="24">
        <f>ReporteDiario[[#This Row],[Población]]-(VLOOKUP(ReporteDiario[[#This Row],[CJDR]],albergue[],2,FALSE))</f>
        <v>25</v>
      </c>
      <c r="M722" s="25">
        <f>ReporteDiario[[#This Row],[Población]]/VLOOKUP(ReporteDiario[[#This Row],[CJDR]],albergue[],2,FALSE)</f>
        <v>1.0446428571428572</v>
      </c>
    </row>
    <row r="723" spans="1:13" x14ac:dyDescent="0.25">
      <c r="A723" s="16" t="s">
        <v>11</v>
      </c>
      <c r="B723" s="17">
        <v>45364</v>
      </c>
      <c r="C723" s="18">
        <v>107</v>
      </c>
      <c r="D723" s="18">
        <v>107</v>
      </c>
      <c r="E723" s="18">
        <v>0</v>
      </c>
      <c r="F723" s="18">
        <v>0</v>
      </c>
      <c r="G723" s="18">
        <v>0</v>
      </c>
      <c r="H723" s="18">
        <v>107</v>
      </c>
      <c r="I723" s="18">
        <v>0</v>
      </c>
      <c r="J723" s="19">
        <f t="shared" si="22"/>
        <v>1</v>
      </c>
      <c r="K723" s="19">
        <f t="shared" si="23"/>
        <v>0</v>
      </c>
      <c r="L723" s="26">
        <f>ReporteDiario[[#This Row],[Población]]-(VLOOKUP(ReporteDiario[[#This Row],[CJDR]],albergue[],2,FALSE))</f>
        <v>-85</v>
      </c>
      <c r="M723" s="27">
        <f>ReporteDiario[[#This Row],[Población]]/VLOOKUP(ReporteDiario[[#This Row],[CJDR]],albergue[],2,FALSE)</f>
        <v>0.55729166666666663</v>
      </c>
    </row>
    <row r="724" spans="1:13" x14ac:dyDescent="0.25">
      <c r="A724" s="16" t="s">
        <v>12</v>
      </c>
      <c r="B724" s="17">
        <v>45364</v>
      </c>
      <c r="C724" s="18">
        <v>81</v>
      </c>
      <c r="D724" s="18">
        <v>59</v>
      </c>
      <c r="E724" s="18">
        <v>22</v>
      </c>
      <c r="F724" s="18">
        <v>0</v>
      </c>
      <c r="G724" s="18">
        <v>0</v>
      </c>
      <c r="H724" s="18">
        <v>37</v>
      </c>
      <c r="I724" s="18">
        <v>43</v>
      </c>
      <c r="J724" s="19">
        <f t="shared" si="22"/>
        <v>0.72839506172839508</v>
      </c>
      <c r="K724" s="19">
        <f t="shared" si="23"/>
        <v>0.27160493827160492</v>
      </c>
      <c r="L724" s="26">
        <f>ReporteDiario[[#This Row],[Población]]-(VLOOKUP(ReporteDiario[[#This Row],[CJDR]],albergue[],2,FALSE))</f>
        <v>-7</v>
      </c>
      <c r="M724" s="27">
        <f>ReporteDiario[[#This Row],[Población]]/VLOOKUP(ReporteDiario[[#This Row],[CJDR]],albergue[],2,FALSE)</f>
        <v>0.92045454545454541</v>
      </c>
    </row>
    <row r="725" spans="1:13" x14ac:dyDescent="0.25">
      <c r="A725" s="16" t="s">
        <v>13</v>
      </c>
      <c r="B725" s="17">
        <v>45364</v>
      </c>
      <c r="C725" s="18">
        <v>123</v>
      </c>
      <c r="D725" s="18">
        <v>105</v>
      </c>
      <c r="E725" s="18">
        <v>18</v>
      </c>
      <c r="F725" s="18">
        <v>0</v>
      </c>
      <c r="G725" s="18">
        <v>0</v>
      </c>
      <c r="H725" s="18">
        <v>69</v>
      </c>
      <c r="I725" s="18">
        <v>54</v>
      </c>
      <c r="J725" s="19">
        <f t="shared" si="22"/>
        <v>0.85365853658536583</v>
      </c>
      <c r="K725" s="19">
        <f t="shared" si="23"/>
        <v>0.14634146341463414</v>
      </c>
      <c r="L725" s="24">
        <f>ReporteDiario[[#This Row],[Población]]-(VLOOKUP(ReporteDiario[[#This Row],[CJDR]],albergue[],2,FALSE))</f>
        <v>-62</v>
      </c>
      <c r="M725" s="25">
        <f>ReporteDiario[[#This Row],[Población]]/VLOOKUP(ReporteDiario[[#This Row],[CJDR]],albergue[],2,FALSE)</f>
        <v>0.66486486486486485</v>
      </c>
    </row>
    <row r="726" spans="1:13" x14ac:dyDescent="0.25">
      <c r="A726" s="16" t="s">
        <v>14</v>
      </c>
      <c r="B726" s="17">
        <v>45364</v>
      </c>
      <c r="C726" s="18">
        <v>152</v>
      </c>
      <c r="D726" s="18">
        <v>132</v>
      </c>
      <c r="E726" s="18">
        <v>20</v>
      </c>
      <c r="F726" s="18">
        <v>0</v>
      </c>
      <c r="G726" s="18">
        <v>1</v>
      </c>
      <c r="H726" s="18">
        <v>91</v>
      </c>
      <c r="I726" s="18">
        <v>61</v>
      </c>
      <c r="J726" s="19">
        <f t="shared" si="22"/>
        <v>0.86842105263157898</v>
      </c>
      <c r="K726" s="19">
        <f t="shared" si="23"/>
        <v>0.13157894736842105</v>
      </c>
      <c r="L726" s="24">
        <f>ReporteDiario[[#This Row],[Población]]-(VLOOKUP(ReporteDiario[[#This Row],[CJDR]],albergue[],2,FALSE))</f>
        <v>26</v>
      </c>
      <c r="M726" s="25">
        <f>ReporteDiario[[#This Row],[Población]]/VLOOKUP(ReporteDiario[[#This Row],[CJDR]],albergue[],2,FALSE)</f>
        <v>1.2063492063492063</v>
      </c>
    </row>
    <row r="727" spans="1:13" x14ac:dyDescent="0.25">
      <c r="A727" s="16" t="s">
        <v>15</v>
      </c>
      <c r="B727" s="17">
        <v>45364</v>
      </c>
      <c r="C727" s="18">
        <v>163</v>
      </c>
      <c r="D727" s="18">
        <v>87</v>
      </c>
      <c r="E727" s="18">
        <v>76</v>
      </c>
      <c r="F727" s="18">
        <v>0</v>
      </c>
      <c r="G727" s="18">
        <v>0</v>
      </c>
      <c r="H727" s="18">
        <v>64</v>
      </c>
      <c r="I727" s="18">
        <v>99</v>
      </c>
      <c r="J727" s="19">
        <f t="shared" si="22"/>
        <v>0.53374233128834359</v>
      </c>
      <c r="K727" s="19">
        <f t="shared" si="23"/>
        <v>0.46625766871165641</v>
      </c>
      <c r="L727" s="24">
        <f>ReporteDiario[[#This Row],[Población]]-(VLOOKUP(ReporteDiario[[#This Row],[CJDR]],albergue[],2,FALSE))</f>
        <v>57</v>
      </c>
      <c r="M727" s="25">
        <f>ReporteDiario[[#This Row],[Población]]/VLOOKUP(ReporteDiario[[#This Row],[CJDR]],albergue[],2,FALSE)</f>
        <v>1.5377358490566038</v>
      </c>
    </row>
    <row r="728" spans="1:13" x14ac:dyDescent="0.25">
      <c r="A728" s="16" t="s">
        <v>16</v>
      </c>
      <c r="B728" s="17">
        <v>45364</v>
      </c>
      <c r="C728" s="18">
        <v>177</v>
      </c>
      <c r="D728" s="18">
        <v>142</v>
      </c>
      <c r="E728" s="18">
        <v>35</v>
      </c>
      <c r="F728" s="18">
        <v>0</v>
      </c>
      <c r="G728" s="18">
        <v>0</v>
      </c>
      <c r="H728" s="18">
        <v>27</v>
      </c>
      <c r="I728" s="18">
        <v>150</v>
      </c>
      <c r="J728" s="19">
        <f t="shared" si="22"/>
        <v>0.80225988700564976</v>
      </c>
      <c r="K728" s="19">
        <f t="shared" si="23"/>
        <v>0.19774011299435029</v>
      </c>
      <c r="L728" s="24">
        <f>ReporteDiario[[#This Row],[Población]]-(VLOOKUP(ReporteDiario[[#This Row],[CJDR]],albergue[],2,FALSE))</f>
        <v>67</v>
      </c>
      <c r="M728" s="25">
        <f>ReporteDiario[[#This Row],[Población]]/VLOOKUP(ReporteDiario[[#This Row],[CJDR]],albergue[],2,FALSE)</f>
        <v>1.6090909090909091</v>
      </c>
    </row>
    <row r="729" spans="1:13" x14ac:dyDescent="0.25">
      <c r="A729" s="16" t="s">
        <v>17</v>
      </c>
      <c r="B729" s="17">
        <v>45364</v>
      </c>
      <c r="C729" s="18">
        <v>188</v>
      </c>
      <c r="D729" s="18">
        <v>171</v>
      </c>
      <c r="E729" s="18">
        <v>17</v>
      </c>
      <c r="F729" s="18">
        <v>0</v>
      </c>
      <c r="G729" s="18">
        <v>0</v>
      </c>
      <c r="H729" s="18">
        <v>114</v>
      </c>
      <c r="I729" s="18">
        <v>74</v>
      </c>
      <c r="J729" s="19">
        <f t="shared" si="22"/>
        <v>0.90957446808510634</v>
      </c>
      <c r="K729" s="19">
        <f t="shared" si="23"/>
        <v>9.0425531914893623E-2</v>
      </c>
      <c r="L729" s="24">
        <f>ReporteDiario[[#This Row],[Población]]-(VLOOKUP(ReporteDiario[[#This Row],[CJDR]],albergue[],2,FALSE))</f>
        <v>78</v>
      </c>
      <c r="M729" s="25">
        <f>ReporteDiario[[#This Row],[Población]]/VLOOKUP(ReporteDiario[[#This Row],[CJDR]],albergue[],2,FALSE)</f>
        <v>1.709090909090909</v>
      </c>
    </row>
    <row r="730" spans="1:13" x14ac:dyDescent="0.25">
      <c r="A730" s="16" t="s">
        <v>18</v>
      </c>
      <c r="B730" s="17">
        <v>45364</v>
      </c>
      <c r="C730" s="18">
        <v>141</v>
      </c>
      <c r="D730" s="18">
        <v>121</v>
      </c>
      <c r="E730" s="18">
        <v>20</v>
      </c>
      <c r="F730" s="18">
        <v>0</v>
      </c>
      <c r="G730" s="18">
        <v>1</v>
      </c>
      <c r="H730" s="18">
        <v>68</v>
      </c>
      <c r="I730" s="18">
        <v>73</v>
      </c>
      <c r="J730" s="19">
        <f t="shared" si="22"/>
        <v>0.85815602836879434</v>
      </c>
      <c r="K730" s="19">
        <f t="shared" si="23"/>
        <v>0.14184397163120568</v>
      </c>
      <c r="L730" s="24">
        <f>ReporteDiario[[#This Row],[Población]]-(VLOOKUP(ReporteDiario[[#This Row],[CJDR]],albergue[],2,FALSE))</f>
        <v>45</v>
      </c>
      <c r="M730" s="25">
        <f>ReporteDiario[[#This Row],[Población]]/VLOOKUP(ReporteDiario[[#This Row],[CJDR]],albergue[],2,FALSE)</f>
        <v>1.46875</v>
      </c>
    </row>
    <row r="731" spans="1:13" x14ac:dyDescent="0.25">
      <c r="A731" s="16" t="s">
        <v>19</v>
      </c>
      <c r="B731" s="17">
        <v>45364</v>
      </c>
      <c r="C731" s="18">
        <v>100</v>
      </c>
      <c r="D731" s="18">
        <v>82</v>
      </c>
      <c r="E731" s="18">
        <v>18</v>
      </c>
      <c r="F731" s="18">
        <v>0</v>
      </c>
      <c r="G731" s="18">
        <v>0</v>
      </c>
      <c r="H731" s="18">
        <v>65</v>
      </c>
      <c r="I731" s="18">
        <v>35</v>
      </c>
      <c r="J731" s="19">
        <f t="shared" si="22"/>
        <v>0.82</v>
      </c>
      <c r="K731" s="19">
        <f t="shared" si="23"/>
        <v>0.18</v>
      </c>
      <c r="L731" s="24">
        <f>ReporteDiario[[#This Row],[Población]]-(VLOOKUP(ReporteDiario[[#This Row],[CJDR]],albergue[],2,FALSE))</f>
        <v>8</v>
      </c>
      <c r="M731" s="25">
        <f>ReporteDiario[[#This Row],[Población]]/VLOOKUP(ReporteDiario[[#This Row],[CJDR]],albergue[],2,FALSE)</f>
        <v>1.0869565217391304</v>
      </c>
    </row>
    <row r="732" spans="1:13" x14ac:dyDescent="0.25">
      <c r="A732" s="16" t="s">
        <v>10</v>
      </c>
      <c r="B732" s="17">
        <v>45365</v>
      </c>
      <c r="C732" s="18">
        <v>586</v>
      </c>
      <c r="D732" s="18">
        <v>514</v>
      </c>
      <c r="E732" s="18">
        <v>72</v>
      </c>
      <c r="F732" s="18">
        <v>0</v>
      </c>
      <c r="G732" s="18">
        <v>1</v>
      </c>
      <c r="H732" s="18">
        <v>335</v>
      </c>
      <c r="I732" s="18">
        <v>251</v>
      </c>
      <c r="J732" s="19">
        <f t="shared" si="22"/>
        <v>0.87713310580204773</v>
      </c>
      <c r="K732" s="19">
        <f t="shared" si="23"/>
        <v>0.12286689419795221</v>
      </c>
      <c r="L732" s="24">
        <f>ReporteDiario[[#This Row],[Población]]-(VLOOKUP(ReporteDiario[[#This Row],[CJDR]],albergue[],2,FALSE))</f>
        <v>26</v>
      </c>
      <c r="M732" s="25">
        <f>ReporteDiario[[#This Row],[Población]]/VLOOKUP(ReporteDiario[[#This Row],[CJDR]],albergue[],2,FALSE)</f>
        <v>1.0464285714285715</v>
      </c>
    </row>
    <row r="733" spans="1:13" x14ac:dyDescent="0.25">
      <c r="A733" s="16" t="s">
        <v>11</v>
      </c>
      <c r="B733" s="17">
        <v>45365</v>
      </c>
      <c r="C733" s="18">
        <v>107</v>
      </c>
      <c r="D733" s="18">
        <v>107</v>
      </c>
      <c r="E733" s="18">
        <v>0</v>
      </c>
      <c r="F733" s="18">
        <v>0</v>
      </c>
      <c r="G733" s="18">
        <v>0</v>
      </c>
      <c r="H733" s="18">
        <v>108</v>
      </c>
      <c r="I733" s="18">
        <v>0</v>
      </c>
      <c r="J733" s="19">
        <f t="shared" si="22"/>
        <v>1</v>
      </c>
      <c r="K733" s="19">
        <f t="shared" si="23"/>
        <v>0</v>
      </c>
      <c r="L733" s="26">
        <f>ReporteDiario[[#This Row],[Población]]-(VLOOKUP(ReporteDiario[[#This Row],[CJDR]],albergue[],2,FALSE))</f>
        <v>-85</v>
      </c>
      <c r="M733" s="27">
        <f>ReporteDiario[[#This Row],[Población]]/VLOOKUP(ReporteDiario[[#This Row],[CJDR]],albergue[],2,FALSE)</f>
        <v>0.55729166666666663</v>
      </c>
    </row>
    <row r="734" spans="1:13" x14ac:dyDescent="0.25">
      <c r="A734" s="16" t="s">
        <v>12</v>
      </c>
      <c r="B734" s="17">
        <v>45365</v>
      </c>
      <c r="C734" s="18">
        <v>81</v>
      </c>
      <c r="D734" s="18">
        <v>59</v>
      </c>
      <c r="E734" s="18">
        <v>22</v>
      </c>
      <c r="F734" s="18">
        <v>0</v>
      </c>
      <c r="G734" s="18">
        <v>0</v>
      </c>
      <c r="H734" s="18">
        <v>37</v>
      </c>
      <c r="I734" s="18">
        <v>44</v>
      </c>
      <c r="J734" s="19">
        <f t="shared" si="22"/>
        <v>0.72839506172839508</v>
      </c>
      <c r="K734" s="19">
        <f t="shared" si="23"/>
        <v>0.27160493827160492</v>
      </c>
      <c r="L734" s="26">
        <f>ReporteDiario[[#This Row],[Población]]-(VLOOKUP(ReporteDiario[[#This Row],[CJDR]],albergue[],2,FALSE))</f>
        <v>-7</v>
      </c>
      <c r="M734" s="27">
        <f>ReporteDiario[[#This Row],[Población]]/VLOOKUP(ReporteDiario[[#This Row],[CJDR]],albergue[],2,FALSE)</f>
        <v>0.92045454545454541</v>
      </c>
    </row>
    <row r="735" spans="1:13" x14ac:dyDescent="0.25">
      <c r="A735" s="16" t="s">
        <v>13</v>
      </c>
      <c r="B735" s="17">
        <v>45365</v>
      </c>
      <c r="C735" s="18">
        <v>124</v>
      </c>
      <c r="D735" s="18">
        <v>106</v>
      </c>
      <c r="E735" s="18">
        <v>18</v>
      </c>
      <c r="F735" s="18">
        <v>0</v>
      </c>
      <c r="G735" s="18">
        <v>1</v>
      </c>
      <c r="H735" s="18">
        <v>69</v>
      </c>
      <c r="I735" s="18">
        <v>55</v>
      </c>
      <c r="J735" s="19">
        <f t="shared" si="22"/>
        <v>0.85483870967741937</v>
      </c>
      <c r="K735" s="19">
        <f t="shared" si="23"/>
        <v>0.14516129032258066</v>
      </c>
      <c r="L735" s="24">
        <f>ReporteDiario[[#This Row],[Población]]-(VLOOKUP(ReporteDiario[[#This Row],[CJDR]],albergue[],2,FALSE))</f>
        <v>-61</v>
      </c>
      <c r="M735" s="25">
        <f>ReporteDiario[[#This Row],[Población]]/VLOOKUP(ReporteDiario[[#This Row],[CJDR]],albergue[],2,FALSE)</f>
        <v>0.67027027027027031</v>
      </c>
    </row>
    <row r="736" spans="1:13" x14ac:dyDescent="0.25">
      <c r="A736" s="16" t="s">
        <v>14</v>
      </c>
      <c r="B736" s="17">
        <v>45365</v>
      </c>
      <c r="C736" s="18">
        <v>152</v>
      </c>
      <c r="D736" s="18">
        <v>132</v>
      </c>
      <c r="E736" s="18">
        <v>20</v>
      </c>
      <c r="F736" s="18">
        <v>0</v>
      </c>
      <c r="G736" s="18">
        <v>0</v>
      </c>
      <c r="H736" s="18">
        <v>94</v>
      </c>
      <c r="I736" s="18">
        <v>58</v>
      </c>
      <c r="J736" s="19">
        <f t="shared" si="22"/>
        <v>0.86842105263157898</v>
      </c>
      <c r="K736" s="19">
        <f t="shared" si="23"/>
        <v>0.13157894736842105</v>
      </c>
      <c r="L736" s="24">
        <f>ReporteDiario[[#This Row],[Población]]-(VLOOKUP(ReporteDiario[[#This Row],[CJDR]],albergue[],2,FALSE))</f>
        <v>26</v>
      </c>
      <c r="M736" s="25">
        <f>ReporteDiario[[#This Row],[Población]]/VLOOKUP(ReporteDiario[[#This Row],[CJDR]],albergue[],2,FALSE)</f>
        <v>1.2063492063492063</v>
      </c>
    </row>
    <row r="737" spans="1:13" x14ac:dyDescent="0.25">
      <c r="A737" s="16" t="s">
        <v>15</v>
      </c>
      <c r="B737" s="17">
        <v>45365</v>
      </c>
      <c r="C737" s="18">
        <v>163</v>
      </c>
      <c r="D737" s="18">
        <v>88</v>
      </c>
      <c r="E737" s="18">
        <v>75</v>
      </c>
      <c r="F737" s="18">
        <v>0</v>
      </c>
      <c r="G737" s="18">
        <v>0</v>
      </c>
      <c r="H737" s="18">
        <v>64</v>
      </c>
      <c r="I737" s="18">
        <v>99</v>
      </c>
      <c r="J737" s="19">
        <f t="shared" si="22"/>
        <v>0.53987730061349692</v>
      </c>
      <c r="K737" s="19">
        <f t="shared" si="23"/>
        <v>0.46012269938650308</v>
      </c>
      <c r="L737" s="24">
        <f>ReporteDiario[[#This Row],[Población]]-(VLOOKUP(ReporteDiario[[#This Row],[CJDR]],albergue[],2,FALSE))</f>
        <v>57</v>
      </c>
      <c r="M737" s="25">
        <f>ReporteDiario[[#This Row],[Población]]/VLOOKUP(ReporteDiario[[#This Row],[CJDR]],albergue[],2,FALSE)</f>
        <v>1.5377358490566038</v>
      </c>
    </row>
    <row r="738" spans="1:13" x14ac:dyDescent="0.25">
      <c r="A738" s="16" t="s">
        <v>16</v>
      </c>
      <c r="B738" s="17">
        <v>45365</v>
      </c>
      <c r="C738" s="18">
        <v>178</v>
      </c>
      <c r="D738" s="18">
        <v>142</v>
      </c>
      <c r="E738" s="18">
        <v>36</v>
      </c>
      <c r="F738" s="18">
        <v>0</v>
      </c>
      <c r="G738" s="18">
        <v>1</v>
      </c>
      <c r="H738" s="18">
        <v>150</v>
      </c>
      <c r="I738" s="18">
        <v>28</v>
      </c>
      <c r="J738" s="19">
        <f t="shared" si="22"/>
        <v>0.797752808988764</v>
      </c>
      <c r="K738" s="19">
        <f t="shared" si="23"/>
        <v>0.20224719101123595</v>
      </c>
      <c r="L738" s="24">
        <f>ReporteDiario[[#This Row],[Población]]-(VLOOKUP(ReporteDiario[[#This Row],[CJDR]],albergue[],2,FALSE))</f>
        <v>68</v>
      </c>
      <c r="M738" s="25">
        <f>ReporteDiario[[#This Row],[Población]]/VLOOKUP(ReporteDiario[[#This Row],[CJDR]],albergue[],2,FALSE)</f>
        <v>1.6181818181818182</v>
      </c>
    </row>
    <row r="739" spans="1:13" x14ac:dyDescent="0.25">
      <c r="A739" s="16" t="s">
        <v>17</v>
      </c>
      <c r="B739" s="17">
        <v>45365</v>
      </c>
      <c r="C739" s="18">
        <v>186</v>
      </c>
      <c r="D739" s="18">
        <v>169</v>
      </c>
      <c r="E739" s="18">
        <v>17</v>
      </c>
      <c r="F739" s="18">
        <v>2</v>
      </c>
      <c r="G739" s="18">
        <v>0</v>
      </c>
      <c r="H739" s="18">
        <v>114</v>
      </c>
      <c r="I739" s="18">
        <v>72</v>
      </c>
      <c r="J739" s="19">
        <f t="shared" si="22"/>
        <v>0.90860215053763438</v>
      </c>
      <c r="K739" s="19">
        <f t="shared" si="23"/>
        <v>9.1397849462365593E-2</v>
      </c>
      <c r="L739" s="24">
        <f>ReporteDiario[[#This Row],[Población]]-(VLOOKUP(ReporteDiario[[#This Row],[CJDR]],albergue[],2,FALSE))</f>
        <v>76</v>
      </c>
      <c r="M739" s="25">
        <f>ReporteDiario[[#This Row],[Población]]/VLOOKUP(ReporteDiario[[#This Row],[CJDR]],albergue[],2,FALSE)</f>
        <v>1.6909090909090909</v>
      </c>
    </row>
    <row r="740" spans="1:13" x14ac:dyDescent="0.25">
      <c r="A740" s="16" t="s">
        <v>18</v>
      </c>
      <c r="B740" s="17">
        <v>45365</v>
      </c>
      <c r="C740" s="18">
        <v>141</v>
      </c>
      <c r="D740" s="18">
        <v>121</v>
      </c>
      <c r="E740" s="18">
        <v>20</v>
      </c>
      <c r="F740" s="18">
        <v>0</v>
      </c>
      <c r="G740" s="18">
        <v>0</v>
      </c>
      <c r="H740" s="18">
        <v>68</v>
      </c>
      <c r="I740" s="18">
        <v>73</v>
      </c>
      <c r="J740" s="19">
        <f t="shared" si="22"/>
        <v>0.85815602836879434</v>
      </c>
      <c r="K740" s="19">
        <f t="shared" si="23"/>
        <v>0.14184397163120568</v>
      </c>
      <c r="L740" s="24">
        <f>ReporteDiario[[#This Row],[Población]]-(VLOOKUP(ReporteDiario[[#This Row],[CJDR]],albergue[],2,FALSE))</f>
        <v>45</v>
      </c>
      <c r="M740" s="25">
        <f>ReporteDiario[[#This Row],[Población]]/VLOOKUP(ReporteDiario[[#This Row],[CJDR]],albergue[],2,FALSE)</f>
        <v>1.46875</v>
      </c>
    </row>
    <row r="741" spans="1:13" x14ac:dyDescent="0.25">
      <c r="A741" s="16" t="s">
        <v>19</v>
      </c>
      <c r="B741" s="17">
        <v>45365</v>
      </c>
      <c r="C741" s="18">
        <v>100</v>
      </c>
      <c r="D741" s="18">
        <v>82</v>
      </c>
      <c r="E741" s="18">
        <v>18</v>
      </c>
      <c r="F741" s="18">
        <v>0</v>
      </c>
      <c r="G741" s="18">
        <v>0</v>
      </c>
      <c r="H741" s="18">
        <v>66</v>
      </c>
      <c r="I741" s="18">
        <v>35</v>
      </c>
      <c r="J741" s="19">
        <f t="shared" si="22"/>
        <v>0.82</v>
      </c>
      <c r="K741" s="19">
        <f t="shared" si="23"/>
        <v>0.18</v>
      </c>
      <c r="L741" s="24">
        <f>ReporteDiario[[#This Row],[Población]]-(VLOOKUP(ReporteDiario[[#This Row],[CJDR]],albergue[],2,FALSE))</f>
        <v>8</v>
      </c>
      <c r="M741" s="25">
        <f>ReporteDiario[[#This Row],[Población]]/VLOOKUP(ReporteDiario[[#This Row],[CJDR]],albergue[],2,FALSE)</f>
        <v>1.0869565217391304</v>
      </c>
    </row>
    <row r="742" spans="1:13" x14ac:dyDescent="0.25">
      <c r="A742" s="16" t="s">
        <v>10</v>
      </c>
      <c r="B742" s="17">
        <v>45366</v>
      </c>
      <c r="C742" s="18">
        <v>588</v>
      </c>
      <c r="D742" s="18">
        <v>496</v>
      </c>
      <c r="E742" s="18">
        <v>92</v>
      </c>
      <c r="F742" s="18">
        <v>0</v>
      </c>
      <c r="G742" s="18">
        <v>2</v>
      </c>
      <c r="H742" s="18">
        <v>334</v>
      </c>
      <c r="I742" s="18">
        <v>254</v>
      </c>
      <c r="J742" s="19">
        <f t="shared" si="22"/>
        <v>0.84353741496598644</v>
      </c>
      <c r="K742" s="19">
        <f t="shared" si="23"/>
        <v>0.15646258503401361</v>
      </c>
      <c r="L742" s="24">
        <f>ReporteDiario[[#This Row],[Población]]-(VLOOKUP(ReporteDiario[[#This Row],[CJDR]],albergue[],2,FALSE))</f>
        <v>28</v>
      </c>
      <c r="M742" s="25">
        <f>ReporteDiario[[#This Row],[Población]]/VLOOKUP(ReporteDiario[[#This Row],[CJDR]],albergue[],2,FALSE)</f>
        <v>1.05</v>
      </c>
    </row>
    <row r="743" spans="1:13" x14ac:dyDescent="0.25">
      <c r="A743" s="16" t="s">
        <v>11</v>
      </c>
      <c r="B743" s="17">
        <v>45366</v>
      </c>
      <c r="C743" s="18">
        <v>107</v>
      </c>
      <c r="D743" s="18">
        <v>107</v>
      </c>
      <c r="E743" s="18">
        <v>0</v>
      </c>
      <c r="F743" s="18">
        <v>0</v>
      </c>
      <c r="G743" s="18">
        <v>0</v>
      </c>
      <c r="H743" s="18">
        <v>107</v>
      </c>
      <c r="I743" s="18">
        <v>0</v>
      </c>
      <c r="J743" s="19">
        <f t="shared" si="22"/>
        <v>1</v>
      </c>
      <c r="K743" s="19">
        <f t="shared" si="23"/>
        <v>0</v>
      </c>
      <c r="L743" s="26">
        <f>ReporteDiario[[#This Row],[Población]]-(VLOOKUP(ReporteDiario[[#This Row],[CJDR]],albergue[],2,FALSE))</f>
        <v>-85</v>
      </c>
      <c r="M743" s="27">
        <f>ReporteDiario[[#This Row],[Población]]/VLOOKUP(ReporteDiario[[#This Row],[CJDR]],albergue[],2,FALSE)</f>
        <v>0.55729166666666663</v>
      </c>
    </row>
    <row r="744" spans="1:13" x14ac:dyDescent="0.25">
      <c r="A744" s="16" t="s">
        <v>12</v>
      </c>
      <c r="B744" s="17">
        <v>45366</v>
      </c>
      <c r="C744" s="18">
        <v>81</v>
      </c>
      <c r="D744" s="18">
        <v>59</v>
      </c>
      <c r="E744" s="18">
        <v>22</v>
      </c>
      <c r="F744" s="18">
        <v>0</v>
      </c>
      <c r="G744" s="18">
        <v>0</v>
      </c>
      <c r="H744" s="18">
        <v>37</v>
      </c>
      <c r="I744" s="18">
        <v>44</v>
      </c>
      <c r="J744" s="19">
        <f t="shared" si="22"/>
        <v>0.72839506172839508</v>
      </c>
      <c r="K744" s="19">
        <f t="shared" si="23"/>
        <v>0.27160493827160492</v>
      </c>
      <c r="L744" s="26">
        <f>ReporteDiario[[#This Row],[Población]]-(VLOOKUP(ReporteDiario[[#This Row],[CJDR]],albergue[],2,FALSE))</f>
        <v>-7</v>
      </c>
      <c r="M744" s="27">
        <f>ReporteDiario[[#This Row],[Población]]/VLOOKUP(ReporteDiario[[#This Row],[CJDR]],albergue[],2,FALSE)</f>
        <v>0.92045454545454541</v>
      </c>
    </row>
    <row r="745" spans="1:13" x14ac:dyDescent="0.25">
      <c r="A745" s="16" t="s">
        <v>13</v>
      </c>
      <c r="B745" s="17">
        <v>45366</v>
      </c>
      <c r="C745" s="18">
        <v>124</v>
      </c>
      <c r="D745" s="18">
        <v>106</v>
      </c>
      <c r="E745" s="18">
        <v>18</v>
      </c>
      <c r="F745" s="18">
        <v>0</v>
      </c>
      <c r="G745" s="18">
        <v>0</v>
      </c>
      <c r="H745" s="18">
        <v>68</v>
      </c>
      <c r="I745" s="18">
        <v>56</v>
      </c>
      <c r="J745" s="19">
        <f t="shared" si="22"/>
        <v>0.85483870967741937</v>
      </c>
      <c r="K745" s="19">
        <f t="shared" si="23"/>
        <v>0.14516129032258066</v>
      </c>
      <c r="L745" s="24">
        <f>ReporteDiario[[#This Row],[Población]]-(VLOOKUP(ReporteDiario[[#This Row],[CJDR]],albergue[],2,FALSE))</f>
        <v>-61</v>
      </c>
      <c r="M745" s="25">
        <f>ReporteDiario[[#This Row],[Población]]/VLOOKUP(ReporteDiario[[#This Row],[CJDR]],albergue[],2,FALSE)</f>
        <v>0.67027027027027031</v>
      </c>
    </row>
    <row r="746" spans="1:13" x14ac:dyDescent="0.25">
      <c r="A746" s="16" t="s">
        <v>14</v>
      </c>
      <c r="B746" s="17">
        <v>45366</v>
      </c>
      <c r="C746" s="18">
        <v>152</v>
      </c>
      <c r="D746" s="18">
        <v>132</v>
      </c>
      <c r="E746" s="18">
        <v>20</v>
      </c>
      <c r="F746" s="18">
        <v>0</v>
      </c>
      <c r="G746" s="18">
        <v>0</v>
      </c>
      <c r="H746" s="18">
        <v>94</v>
      </c>
      <c r="I746" s="18">
        <v>58</v>
      </c>
      <c r="J746" s="19">
        <f t="shared" si="22"/>
        <v>0.86842105263157898</v>
      </c>
      <c r="K746" s="19">
        <f t="shared" si="23"/>
        <v>0.13157894736842105</v>
      </c>
      <c r="L746" s="24">
        <f>ReporteDiario[[#This Row],[Población]]-(VLOOKUP(ReporteDiario[[#This Row],[CJDR]],albergue[],2,FALSE))</f>
        <v>26</v>
      </c>
      <c r="M746" s="25">
        <f>ReporteDiario[[#This Row],[Población]]/VLOOKUP(ReporteDiario[[#This Row],[CJDR]],albergue[],2,FALSE)</f>
        <v>1.2063492063492063</v>
      </c>
    </row>
    <row r="747" spans="1:13" x14ac:dyDescent="0.25">
      <c r="A747" s="16" t="s">
        <v>15</v>
      </c>
      <c r="B747" s="17">
        <v>45366</v>
      </c>
      <c r="C747" s="18">
        <v>163</v>
      </c>
      <c r="D747" s="18">
        <v>88</v>
      </c>
      <c r="E747" s="18">
        <v>75</v>
      </c>
      <c r="F747" s="18">
        <v>0</v>
      </c>
      <c r="G747" s="18">
        <v>0</v>
      </c>
      <c r="H747" s="18">
        <v>64</v>
      </c>
      <c r="I747" s="18">
        <v>99</v>
      </c>
      <c r="J747" s="19">
        <f t="shared" si="22"/>
        <v>0.53987730061349692</v>
      </c>
      <c r="K747" s="19">
        <f t="shared" si="23"/>
        <v>0.46012269938650308</v>
      </c>
      <c r="L747" s="24">
        <f>ReporteDiario[[#This Row],[Población]]-(VLOOKUP(ReporteDiario[[#This Row],[CJDR]],albergue[],2,FALSE))</f>
        <v>57</v>
      </c>
      <c r="M747" s="25">
        <f>ReporteDiario[[#This Row],[Población]]/VLOOKUP(ReporteDiario[[#This Row],[CJDR]],albergue[],2,FALSE)</f>
        <v>1.5377358490566038</v>
      </c>
    </row>
    <row r="748" spans="1:13" x14ac:dyDescent="0.25">
      <c r="A748" s="16" t="s">
        <v>16</v>
      </c>
      <c r="B748" s="17">
        <v>45366</v>
      </c>
      <c r="C748" s="18">
        <v>178</v>
      </c>
      <c r="D748" s="18">
        <v>142</v>
      </c>
      <c r="E748" s="18">
        <v>36</v>
      </c>
      <c r="F748" s="18">
        <v>0</v>
      </c>
      <c r="G748" s="18">
        <v>0</v>
      </c>
      <c r="H748" s="18">
        <v>27</v>
      </c>
      <c r="I748" s="18">
        <v>36</v>
      </c>
      <c r="J748" s="19">
        <f t="shared" si="22"/>
        <v>0.797752808988764</v>
      </c>
      <c r="K748" s="19">
        <f t="shared" si="23"/>
        <v>0.20224719101123595</v>
      </c>
      <c r="L748" s="24">
        <f>ReporteDiario[[#This Row],[Población]]-(VLOOKUP(ReporteDiario[[#This Row],[CJDR]],albergue[],2,FALSE))</f>
        <v>68</v>
      </c>
      <c r="M748" s="25">
        <f>ReporteDiario[[#This Row],[Población]]/VLOOKUP(ReporteDiario[[#This Row],[CJDR]],albergue[],2,FALSE)</f>
        <v>1.6181818181818182</v>
      </c>
    </row>
    <row r="749" spans="1:13" x14ac:dyDescent="0.25">
      <c r="A749" s="16" t="s">
        <v>17</v>
      </c>
      <c r="B749" s="17">
        <v>45366</v>
      </c>
      <c r="C749" s="18">
        <v>186</v>
      </c>
      <c r="D749" s="18">
        <v>169</v>
      </c>
      <c r="E749" s="18">
        <v>17</v>
      </c>
      <c r="F749" s="18">
        <v>0</v>
      </c>
      <c r="G749" s="18">
        <v>0</v>
      </c>
      <c r="H749" s="18">
        <v>114</v>
      </c>
      <c r="I749" s="18">
        <v>72</v>
      </c>
      <c r="J749" s="19">
        <f t="shared" si="22"/>
        <v>0.90860215053763438</v>
      </c>
      <c r="K749" s="19">
        <f t="shared" si="23"/>
        <v>9.1397849462365593E-2</v>
      </c>
      <c r="L749" s="24">
        <f>ReporteDiario[[#This Row],[Población]]-(VLOOKUP(ReporteDiario[[#This Row],[CJDR]],albergue[],2,FALSE))</f>
        <v>76</v>
      </c>
      <c r="M749" s="25">
        <f>ReporteDiario[[#This Row],[Población]]/VLOOKUP(ReporteDiario[[#This Row],[CJDR]],albergue[],2,FALSE)</f>
        <v>1.6909090909090909</v>
      </c>
    </row>
    <row r="750" spans="1:13" x14ac:dyDescent="0.25">
      <c r="A750" s="16" t="s">
        <v>18</v>
      </c>
      <c r="B750" s="17">
        <v>45366</v>
      </c>
      <c r="C750" s="18">
        <v>141</v>
      </c>
      <c r="D750" s="18">
        <v>121</v>
      </c>
      <c r="E750" s="18">
        <v>20</v>
      </c>
      <c r="F750" s="18">
        <v>0</v>
      </c>
      <c r="G750" s="18">
        <v>0</v>
      </c>
      <c r="H750" s="18">
        <v>68</v>
      </c>
      <c r="I750" s="18">
        <v>73</v>
      </c>
      <c r="J750" s="19">
        <f t="shared" si="22"/>
        <v>0.85815602836879434</v>
      </c>
      <c r="K750" s="19">
        <f t="shared" si="23"/>
        <v>0.14184397163120568</v>
      </c>
      <c r="L750" s="24">
        <f>ReporteDiario[[#This Row],[Población]]-(VLOOKUP(ReporteDiario[[#This Row],[CJDR]],albergue[],2,FALSE))</f>
        <v>45</v>
      </c>
      <c r="M750" s="25">
        <f>ReporteDiario[[#This Row],[Población]]/VLOOKUP(ReporteDiario[[#This Row],[CJDR]],albergue[],2,FALSE)</f>
        <v>1.46875</v>
      </c>
    </row>
    <row r="751" spans="1:13" x14ac:dyDescent="0.25">
      <c r="A751" s="16" t="s">
        <v>19</v>
      </c>
      <c r="B751" s="17">
        <v>45366</v>
      </c>
      <c r="C751" s="18">
        <v>100</v>
      </c>
      <c r="D751" s="18">
        <v>82</v>
      </c>
      <c r="E751" s="18">
        <v>18</v>
      </c>
      <c r="F751" s="18">
        <v>0</v>
      </c>
      <c r="G751" s="18">
        <v>0</v>
      </c>
      <c r="H751" s="18">
        <v>65</v>
      </c>
      <c r="I751" s="18">
        <v>35</v>
      </c>
      <c r="J751" s="19">
        <f t="shared" si="22"/>
        <v>0.82</v>
      </c>
      <c r="K751" s="19">
        <f t="shared" si="23"/>
        <v>0.18</v>
      </c>
      <c r="L751" s="24">
        <f>ReporteDiario[[#This Row],[Población]]-(VLOOKUP(ReporteDiario[[#This Row],[CJDR]],albergue[],2,FALSE))</f>
        <v>8</v>
      </c>
      <c r="M751" s="25">
        <f>ReporteDiario[[#This Row],[Población]]/VLOOKUP(ReporteDiario[[#This Row],[CJDR]],albergue[],2,FALSE)</f>
        <v>1.0869565217391304</v>
      </c>
    </row>
    <row r="752" spans="1:13" x14ac:dyDescent="0.25">
      <c r="A752" s="16" t="s">
        <v>10</v>
      </c>
      <c r="B752" s="17">
        <v>45367</v>
      </c>
      <c r="C752" s="18">
        <v>592</v>
      </c>
      <c r="D752" s="18">
        <v>496</v>
      </c>
      <c r="E752" s="18">
        <v>96</v>
      </c>
      <c r="F752" s="18">
        <v>0</v>
      </c>
      <c r="G752" s="18">
        <v>4</v>
      </c>
      <c r="H752" s="18">
        <v>334</v>
      </c>
      <c r="I752" s="18">
        <v>258</v>
      </c>
      <c r="J752" s="19">
        <f t="shared" si="22"/>
        <v>0.83783783783783783</v>
      </c>
      <c r="K752" s="19">
        <f t="shared" si="23"/>
        <v>0.16216216216216217</v>
      </c>
      <c r="L752" s="24">
        <f>ReporteDiario[[#This Row],[Población]]-(VLOOKUP(ReporteDiario[[#This Row],[CJDR]],albergue[],2,FALSE))</f>
        <v>32</v>
      </c>
      <c r="M752" s="25">
        <f>ReporteDiario[[#This Row],[Población]]/VLOOKUP(ReporteDiario[[#This Row],[CJDR]],albergue[],2,FALSE)</f>
        <v>1.0571428571428572</v>
      </c>
    </row>
    <row r="753" spans="1:13" x14ac:dyDescent="0.25">
      <c r="A753" s="16" t="s">
        <v>11</v>
      </c>
      <c r="B753" s="17">
        <v>45367</v>
      </c>
      <c r="C753" s="18">
        <v>107</v>
      </c>
      <c r="D753" s="18">
        <v>107</v>
      </c>
      <c r="E753" s="18">
        <v>0</v>
      </c>
      <c r="F753" s="18">
        <v>0</v>
      </c>
      <c r="G753" s="18">
        <v>0</v>
      </c>
      <c r="H753" s="18">
        <v>107</v>
      </c>
      <c r="I753" s="18">
        <v>0</v>
      </c>
      <c r="J753" s="19">
        <f t="shared" si="22"/>
        <v>1</v>
      </c>
      <c r="K753" s="19">
        <f t="shared" si="23"/>
        <v>0</v>
      </c>
      <c r="L753" s="26">
        <f>ReporteDiario[[#This Row],[Población]]-(VLOOKUP(ReporteDiario[[#This Row],[CJDR]],albergue[],2,FALSE))</f>
        <v>-85</v>
      </c>
      <c r="M753" s="27">
        <f>ReporteDiario[[#This Row],[Población]]/VLOOKUP(ReporteDiario[[#This Row],[CJDR]],albergue[],2,FALSE)</f>
        <v>0.55729166666666663</v>
      </c>
    </row>
    <row r="754" spans="1:13" x14ac:dyDescent="0.25">
      <c r="A754" s="16" t="s">
        <v>12</v>
      </c>
      <c r="B754" s="17">
        <v>45367</v>
      </c>
      <c r="C754" s="18">
        <v>81</v>
      </c>
      <c r="D754" s="18">
        <v>59</v>
      </c>
      <c r="E754" s="18">
        <v>22</v>
      </c>
      <c r="F754" s="18">
        <v>0</v>
      </c>
      <c r="G754" s="18">
        <v>0</v>
      </c>
      <c r="H754" s="18">
        <v>37</v>
      </c>
      <c r="I754" s="18">
        <v>44</v>
      </c>
      <c r="J754" s="19">
        <f t="shared" si="22"/>
        <v>0.72839506172839508</v>
      </c>
      <c r="K754" s="19">
        <f t="shared" si="23"/>
        <v>0.27160493827160492</v>
      </c>
      <c r="L754" s="26">
        <f>ReporteDiario[[#This Row],[Población]]-(VLOOKUP(ReporteDiario[[#This Row],[CJDR]],albergue[],2,FALSE))</f>
        <v>-7</v>
      </c>
      <c r="M754" s="27">
        <f>ReporteDiario[[#This Row],[Población]]/VLOOKUP(ReporteDiario[[#This Row],[CJDR]],albergue[],2,FALSE)</f>
        <v>0.92045454545454541</v>
      </c>
    </row>
    <row r="755" spans="1:13" x14ac:dyDescent="0.25">
      <c r="A755" s="16" t="s">
        <v>13</v>
      </c>
      <c r="B755" s="17">
        <v>45367</v>
      </c>
      <c r="C755" s="18">
        <v>125</v>
      </c>
      <c r="D755" s="18">
        <v>106</v>
      </c>
      <c r="E755" s="18">
        <v>19</v>
      </c>
      <c r="F755" s="18">
        <v>0</v>
      </c>
      <c r="G755" s="18">
        <v>1</v>
      </c>
      <c r="H755" s="18">
        <v>70</v>
      </c>
      <c r="I755" s="18">
        <v>55</v>
      </c>
      <c r="J755" s="19">
        <f t="shared" si="22"/>
        <v>0.84799999999999998</v>
      </c>
      <c r="K755" s="19">
        <f t="shared" si="23"/>
        <v>0.152</v>
      </c>
      <c r="L755" s="24">
        <f>ReporteDiario[[#This Row],[Población]]-(VLOOKUP(ReporteDiario[[#This Row],[CJDR]],albergue[],2,FALSE))</f>
        <v>-60</v>
      </c>
      <c r="M755" s="25">
        <f>ReporteDiario[[#This Row],[Población]]/VLOOKUP(ReporteDiario[[#This Row],[CJDR]],albergue[],2,FALSE)</f>
        <v>0.67567567567567566</v>
      </c>
    </row>
    <row r="756" spans="1:13" x14ac:dyDescent="0.25">
      <c r="A756" s="16" t="s">
        <v>14</v>
      </c>
      <c r="B756" s="17">
        <v>45367</v>
      </c>
      <c r="C756" s="18">
        <v>152</v>
      </c>
      <c r="D756" s="18">
        <v>132</v>
      </c>
      <c r="E756" s="18">
        <v>20</v>
      </c>
      <c r="F756" s="18">
        <v>0</v>
      </c>
      <c r="G756" s="18">
        <v>0</v>
      </c>
      <c r="H756" s="18">
        <v>95</v>
      </c>
      <c r="I756" s="18">
        <v>57</v>
      </c>
      <c r="J756" s="19">
        <f t="shared" si="22"/>
        <v>0.86842105263157898</v>
      </c>
      <c r="K756" s="19">
        <f t="shared" si="23"/>
        <v>0.13157894736842105</v>
      </c>
      <c r="L756" s="24">
        <f>ReporteDiario[[#This Row],[Población]]-(VLOOKUP(ReporteDiario[[#This Row],[CJDR]],albergue[],2,FALSE))</f>
        <v>26</v>
      </c>
      <c r="M756" s="25">
        <f>ReporteDiario[[#This Row],[Población]]/VLOOKUP(ReporteDiario[[#This Row],[CJDR]],albergue[],2,FALSE)</f>
        <v>1.2063492063492063</v>
      </c>
    </row>
    <row r="757" spans="1:13" x14ac:dyDescent="0.25">
      <c r="A757" s="16" t="s">
        <v>15</v>
      </c>
      <c r="B757" s="17">
        <v>45367</v>
      </c>
      <c r="C757" s="18">
        <v>164</v>
      </c>
      <c r="D757" s="18">
        <v>89</v>
      </c>
      <c r="E757" s="18">
        <v>75</v>
      </c>
      <c r="F757" s="18">
        <v>0</v>
      </c>
      <c r="G757" s="18">
        <v>1</v>
      </c>
      <c r="H757" s="18">
        <v>64</v>
      </c>
      <c r="I757" s="18">
        <v>100</v>
      </c>
      <c r="J757" s="19">
        <f t="shared" si="22"/>
        <v>0.54268292682926833</v>
      </c>
      <c r="K757" s="19">
        <f t="shared" si="23"/>
        <v>0.45731707317073172</v>
      </c>
      <c r="L757" s="24">
        <f>ReporteDiario[[#This Row],[Población]]-(VLOOKUP(ReporteDiario[[#This Row],[CJDR]],albergue[],2,FALSE))</f>
        <v>58</v>
      </c>
      <c r="M757" s="25">
        <f>ReporteDiario[[#This Row],[Población]]/VLOOKUP(ReporteDiario[[#This Row],[CJDR]],albergue[],2,FALSE)</f>
        <v>1.5471698113207548</v>
      </c>
    </row>
    <row r="758" spans="1:13" x14ac:dyDescent="0.25">
      <c r="A758" s="16" t="s">
        <v>16</v>
      </c>
      <c r="B758" s="17">
        <v>45367</v>
      </c>
      <c r="C758" s="18">
        <v>180</v>
      </c>
      <c r="D758" s="18">
        <v>141</v>
      </c>
      <c r="E758" s="18">
        <v>40</v>
      </c>
      <c r="F758" s="18">
        <v>0</v>
      </c>
      <c r="G758" s="18">
        <v>2</v>
      </c>
      <c r="H758" s="18">
        <v>25</v>
      </c>
      <c r="I758" s="18">
        <v>155</v>
      </c>
      <c r="J758" s="19">
        <f t="shared" si="22"/>
        <v>0.78333333333333333</v>
      </c>
      <c r="K758" s="19">
        <f t="shared" si="23"/>
        <v>0.22222222222222221</v>
      </c>
      <c r="L758" s="24">
        <f>ReporteDiario[[#This Row],[Población]]-(VLOOKUP(ReporteDiario[[#This Row],[CJDR]],albergue[],2,FALSE))</f>
        <v>70</v>
      </c>
      <c r="M758" s="25">
        <f>ReporteDiario[[#This Row],[Población]]/VLOOKUP(ReporteDiario[[#This Row],[CJDR]],albergue[],2,FALSE)</f>
        <v>1.6363636363636365</v>
      </c>
    </row>
    <row r="759" spans="1:13" x14ac:dyDescent="0.25">
      <c r="A759" s="16" t="s">
        <v>17</v>
      </c>
      <c r="B759" s="17">
        <v>45367</v>
      </c>
      <c r="C759" s="18">
        <v>186</v>
      </c>
      <c r="D759" s="18">
        <v>169</v>
      </c>
      <c r="E759" s="18">
        <v>17</v>
      </c>
      <c r="F759" s="18">
        <v>0</v>
      </c>
      <c r="G759" s="18">
        <v>0</v>
      </c>
      <c r="H759" s="18">
        <v>114</v>
      </c>
      <c r="I759" s="18">
        <v>72</v>
      </c>
      <c r="J759" s="19">
        <f t="shared" si="22"/>
        <v>0.90860215053763438</v>
      </c>
      <c r="K759" s="19">
        <f t="shared" si="23"/>
        <v>9.1397849462365593E-2</v>
      </c>
      <c r="L759" s="24">
        <f>ReporteDiario[[#This Row],[Población]]-(VLOOKUP(ReporteDiario[[#This Row],[CJDR]],albergue[],2,FALSE))</f>
        <v>76</v>
      </c>
      <c r="M759" s="25">
        <f>ReporteDiario[[#This Row],[Población]]/VLOOKUP(ReporteDiario[[#This Row],[CJDR]],albergue[],2,FALSE)</f>
        <v>1.6909090909090909</v>
      </c>
    </row>
    <row r="760" spans="1:13" x14ac:dyDescent="0.25">
      <c r="A760" s="16" t="s">
        <v>18</v>
      </c>
      <c r="B760" s="17">
        <v>45367</v>
      </c>
      <c r="C760" s="18">
        <v>141</v>
      </c>
      <c r="D760" s="18">
        <v>121</v>
      </c>
      <c r="E760" s="18">
        <v>20</v>
      </c>
      <c r="F760" s="18">
        <v>0</v>
      </c>
      <c r="G760" s="18">
        <v>0</v>
      </c>
      <c r="H760" s="18">
        <v>68</v>
      </c>
      <c r="I760" s="18">
        <v>73</v>
      </c>
      <c r="J760" s="19">
        <f t="shared" si="22"/>
        <v>0.85815602836879434</v>
      </c>
      <c r="K760" s="19">
        <f t="shared" si="23"/>
        <v>0.14184397163120568</v>
      </c>
      <c r="L760" s="24">
        <f>ReporteDiario[[#This Row],[Población]]-(VLOOKUP(ReporteDiario[[#This Row],[CJDR]],albergue[],2,FALSE))</f>
        <v>45</v>
      </c>
      <c r="M760" s="25">
        <f>ReporteDiario[[#This Row],[Población]]/VLOOKUP(ReporteDiario[[#This Row],[CJDR]],albergue[],2,FALSE)</f>
        <v>1.46875</v>
      </c>
    </row>
    <row r="761" spans="1:13" x14ac:dyDescent="0.25">
      <c r="A761" s="16" t="s">
        <v>19</v>
      </c>
      <c r="B761" s="17">
        <v>45367</v>
      </c>
      <c r="C761" s="18">
        <v>100</v>
      </c>
      <c r="D761" s="18">
        <v>82</v>
      </c>
      <c r="E761" s="18">
        <v>18</v>
      </c>
      <c r="F761" s="18">
        <v>0</v>
      </c>
      <c r="G761" s="18">
        <v>0</v>
      </c>
      <c r="H761" s="18">
        <v>65</v>
      </c>
      <c r="I761" s="18">
        <v>35</v>
      </c>
      <c r="J761" s="19">
        <f t="shared" si="22"/>
        <v>0.82</v>
      </c>
      <c r="K761" s="19">
        <f t="shared" si="23"/>
        <v>0.18</v>
      </c>
      <c r="L761" s="24">
        <f>ReporteDiario[[#This Row],[Población]]-(VLOOKUP(ReporteDiario[[#This Row],[CJDR]],albergue[],2,FALSE))</f>
        <v>8</v>
      </c>
      <c r="M761" s="25">
        <f>ReporteDiario[[#This Row],[Población]]/VLOOKUP(ReporteDiario[[#This Row],[CJDR]],albergue[],2,FALSE)</f>
        <v>1.0869565217391304</v>
      </c>
    </row>
    <row r="762" spans="1:13" x14ac:dyDescent="0.25">
      <c r="A762" s="16" t="s">
        <v>10</v>
      </c>
      <c r="B762" s="17">
        <v>45368</v>
      </c>
      <c r="C762" s="18">
        <v>592</v>
      </c>
      <c r="D762" s="18">
        <v>496</v>
      </c>
      <c r="E762" s="18">
        <v>96</v>
      </c>
      <c r="F762" s="18">
        <v>0</v>
      </c>
      <c r="G762" s="18">
        <v>0</v>
      </c>
      <c r="H762" s="18">
        <v>334</v>
      </c>
      <c r="I762" s="18">
        <v>258</v>
      </c>
      <c r="J762" s="19">
        <f t="shared" si="22"/>
        <v>0.83783783783783783</v>
      </c>
      <c r="K762" s="19">
        <f t="shared" si="23"/>
        <v>0.16216216216216217</v>
      </c>
      <c r="L762" s="24">
        <f>ReporteDiario[[#This Row],[Población]]-(VLOOKUP(ReporteDiario[[#This Row],[CJDR]],albergue[],2,FALSE))</f>
        <v>32</v>
      </c>
      <c r="M762" s="25">
        <f>ReporteDiario[[#This Row],[Población]]/VLOOKUP(ReporteDiario[[#This Row],[CJDR]],albergue[],2,FALSE)</f>
        <v>1.0571428571428572</v>
      </c>
    </row>
    <row r="763" spans="1:13" x14ac:dyDescent="0.25">
      <c r="A763" s="16" t="s">
        <v>11</v>
      </c>
      <c r="B763" s="17">
        <v>45368</v>
      </c>
      <c r="C763" s="18">
        <v>107</v>
      </c>
      <c r="D763" s="18">
        <v>107</v>
      </c>
      <c r="E763" s="18">
        <v>0</v>
      </c>
      <c r="F763" s="18">
        <v>0</v>
      </c>
      <c r="G763" s="18">
        <v>0</v>
      </c>
      <c r="H763" s="18">
        <v>107</v>
      </c>
      <c r="I763" s="18">
        <v>0</v>
      </c>
      <c r="J763" s="19">
        <f t="shared" si="22"/>
        <v>1</v>
      </c>
      <c r="K763" s="19">
        <f t="shared" si="23"/>
        <v>0</v>
      </c>
      <c r="L763" s="26">
        <f>ReporteDiario[[#This Row],[Población]]-(VLOOKUP(ReporteDiario[[#This Row],[CJDR]],albergue[],2,FALSE))</f>
        <v>-85</v>
      </c>
      <c r="M763" s="27">
        <f>ReporteDiario[[#This Row],[Población]]/VLOOKUP(ReporteDiario[[#This Row],[CJDR]],albergue[],2,FALSE)</f>
        <v>0.55729166666666663</v>
      </c>
    </row>
    <row r="764" spans="1:13" x14ac:dyDescent="0.25">
      <c r="A764" s="16" t="s">
        <v>12</v>
      </c>
      <c r="B764" s="17">
        <v>45368</v>
      </c>
      <c r="C764" s="18">
        <v>81</v>
      </c>
      <c r="D764" s="18">
        <v>59</v>
      </c>
      <c r="E764" s="18">
        <v>22</v>
      </c>
      <c r="F764" s="18">
        <v>0</v>
      </c>
      <c r="G764" s="18">
        <v>0</v>
      </c>
      <c r="H764" s="18">
        <v>37</v>
      </c>
      <c r="I764" s="18">
        <v>44</v>
      </c>
      <c r="J764" s="19">
        <f t="shared" si="22"/>
        <v>0.72839506172839508</v>
      </c>
      <c r="K764" s="19">
        <f t="shared" si="23"/>
        <v>0.27160493827160492</v>
      </c>
      <c r="L764" s="26">
        <f>ReporteDiario[[#This Row],[Población]]-(VLOOKUP(ReporteDiario[[#This Row],[CJDR]],albergue[],2,FALSE))</f>
        <v>-7</v>
      </c>
      <c r="M764" s="27">
        <f>ReporteDiario[[#This Row],[Población]]/VLOOKUP(ReporteDiario[[#This Row],[CJDR]],albergue[],2,FALSE)</f>
        <v>0.92045454545454541</v>
      </c>
    </row>
    <row r="765" spans="1:13" x14ac:dyDescent="0.25">
      <c r="A765" s="16" t="s">
        <v>13</v>
      </c>
      <c r="B765" s="17">
        <v>45368</v>
      </c>
      <c r="C765" s="18">
        <v>125</v>
      </c>
      <c r="D765" s="18">
        <v>106</v>
      </c>
      <c r="E765" s="18">
        <v>19</v>
      </c>
      <c r="F765" s="18">
        <v>0</v>
      </c>
      <c r="G765" s="18">
        <v>0</v>
      </c>
      <c r="H765" s="18">
        <v>70</v>
      </c>
      <c r="I765" s="18">
        <v>55</v>
      </c>
      <c r="J765" s="19">
        <f t="shared" si="22"/>
        <v>0.84799999999999998</v>
      </c>
      <c r="K765" s="19">
        <f t="shared" si="23"/>
        <v>0.152</v>
      </c>
      <c r="L765" s="24">
        <f>ReporteDiario[[#This Row],[Población]]-(VLOOKUP(ReporteDiario[[#This Row],[CJDR]],albergue[],2,FALSE))</f>
        <v>-60</v>
      </c>
      <c r="M765" s="25">
        <f>ReporteDiario[[#This Row],[Población]]/VLOOKUP(ReporteDiario[[#This Row],[CJDR]],albergue[],2,FALSE)</f>
        <v>0.67567567567567566</v>
      </c>
    </row>
    <row r="766" spans="1:13" x14ac:dyDescent="0.25">
      <c r="A766" s="16" t="s">
        <v>14</v>
      </c>
      <c r="B766" s="17">
        <v>45368</v>
      </c>
      <c r="C766" s="18">
        <v>152</v>
      </c>
      <c r="D766" s="18">
        <v>132</v>
      </c>
      <c r="E766" s="18">
        <v>20</v>
      </c>
      <c r="F766" s="18">
        <v>0</v>
      </c>
      <c r="G766" s="18">
        <v>0</v>
      </c>
      <c r="H766" s="18">
        <v>96</v>
      </c>
      <c r="I766" s="18">
        <v>56</v>
      </c>
      <c r="J766" s="19">
        <f t="shared" si="22"/>
        <v>0.86842105263157898</v>
      </c>
      <c r="K766" s="19">
        <f t="shared" si="23"/>
        <v>0.13157894736842105</v>
      </c>
      <c r="L766" s="24">
        <f>ReporteDiario[[#This Row],[Población]]-(VLOOKUP(ReporteDiario[[#This Row],[CJDR]],albergue[],2,FALSE))</f>
        <v>26</v>
      </c>
      <c r="M766" s="25">
        <f>ReporteDiario[[#This Row],[Población]]/VLOOKUP(ReporteDiario[[#This Row],[CJDR]],albergue[],2,FALSE)</f>
        <v>1.2063492063492063</v>
      </c>
    </row>
    <row r="767" spans="1:13" x14ac:dyDescent="0.25">
      <c r="A767" s="16" t="s">
        <v>15</v>
      </c>
      <c r="B767" s="17">
        <v>45368</v>
      </c>
      <c r="C767" s="18">
        <v>162</v>
      </c>
      <c r="D767" s="18">
        <v>87</v>
      </c>
      <c r="E767" s="18">
        <v>75</v>
      </c>
      <c r="F767" s="18">
        <v>2</v>
      </c>
      <c r="G767" s="18">
        <v>0</v>
      </c>
      <c r="H767" s="18">
        <v>62</v>
      </c>
      <c r="I767" s="18">
        <v>100</v>
      </c>
      <c r="J767" s="19">
        <f t="shared" si="22"/>
        <v>0.53703703703703709</v>
      </c>
      <c r="K767" s="19">
        <f t="shared" si="23"/>
        <v>0.46296296296296297</v>
      </c>
      <c r="L767" s="24">
        <f>ReporteDiario[[#This Row],[Población]]-(VLOOKUP(ReporteDiario[[#This Row],[CJDR]],albergue[],2,FALSE))</f>
        <v>56</v>
      </c>
      <c r="M767" s="25">
        <f>ReporteDiario[[#This Row],[Población]]/VLOOKUP(ReporteDiario[[#This Row],[CJDR]],albergue[],2,FALSE)</f>
        <v>1.5283018867924529</v>
      </c>
    </row>
    <row r="768" spans="1:13" x14ac:dyDescent="0.25">
      <c r="A768" s="16" t="s">
        <v>16</v>
      </c>
      <c r="B768" s="17">
        <v>45368</v>
      </c>
      <c r="C768" s="18">
        <v>181</v>
      </c>
      <c r="D768" s="18">
        <v>141</v>
      </c>
      <c r="E768" s="18">
        <v>40</v>
      </c>
      <c r="F768" s="18">
        <v>0</v>
      </c>
      <c r="G768" s="18">
        <v>1</v>
      </c>
      <c r="H768" s="18">
        <v>25</v>
      </c>
      <c r="I768" s="18">
        <v>156</v>
      </c>
      <c r="J768" s="19">
        <f t="shared" si="22"/>
        <v>0.77900552486187846</v>
      </c>
      <c r="K768" s="19">
        <f t="shared" si="23"/>
        <v>0.22099447513812154</v>
      </c>
      <c r="L768" s="24">
        <f>ReporteDiario[[#This Row],[Población]]-(VLOOKUP(ReporteDiario[[#This Row],[CJDR]],albergue[],2,FALSE))</f>
        <v>71</v>
      </c>
      <c r="M768" s="25">
        <f>ReporteDiario[[#This Row],[Población]]/VLOOKUP(ReporteDiario[[#This Row],[CJDR]],albergue[],2,FALSE)</f>
        <v>1.6454545454545455</v>
      </c>
    </row>
    <row r="769" spans="1:13" x14ac:dyDescent="0.25">
      <c r="A769" s="16" t="s">
        <v>17</v>
      </c>
      <c r="B769" s="17">
        <v>45368</v>
      </c>
      <c r="C769" s="18">
        <v>186</v>
      </c>
      <c r="D769" s="18">
        <v>169</v>
      </c>
      <c r="E769" s="18">
        <v>17</v>
      </c>
      <c r="F769" s="18">
        <v>0</v>
      </c>
      <c r="G769" s="18">
        <v>0</v>
      </c>
      <c r="H769" s="18">
        <v>114</v>
      </c>
      <c r="I769" s="18">
        <v>72</v>
      </c>
      <c r="J769" s="19">
        <f t="shared" si="22"/>
        <v>0.90860215053763438</v>
      </c>
      <c r="K769" s="19">
        <f t="shared" si="23"/>
        <v>9.1397849462365593E-2</v>
      </c>
      <c r="L769" s="24">
        <f>ReporteDiario[[#This Row],[Población]]-(VLOOKUP(ReporteDiario[[#This Row],[CJDR]],albergue[],2,FALSE))</f>
        <v>76</v>
      </c>
      <c r="M769" s="25">
        <f>ReporteDiario[[#This Row],[Población]]/VLOOKUP(ReporteDiario[[#This Row],[CJDR]],albergue[],2,FALSE)</f>
        <v>1.6909090909090909</v>
      </c>
    </row>
    <row r="770" spans="1:13" x14ac:dyDescent="0.25">
      <c r="A770" s="16" t="s">
        <v>18</v>
      </c>
      <c r="B770" s="17">
        <v>45368</v>
      </c>
      <c r="C770" s="18">
        <v>142</v>
      </c>
      <c r="D770" s="18">
        <v>121</v>
      </c>
      <c r="E770" s="18">
        <v>21</v>
      </c>
      <c r="F770" s="18">
        <v>0</v>
      </c>
      <c r="G770" s="18">
        <v>1</v>
      </c>
      <c r="H770" s="18">
        <v>68</v>
      </c>
      <c r="I770" s="18">
        <v>74</v>
      </c>
      <c r="J770" s="19">
        <f t="shared" si="22"/>
        <v>0.852112676056338</v>
      </c>
      <c r="K770" s="19">
        <f t="shared" si="23"/>
        <v>0.14788732394366197</v>
      </c>
      <c r="L770" s="24">
        <f>ReporteDiario[[#This Row],[Población]]-(VLOOKUP(ReporteDiario[[#This Row],[CJDR]],albergue[],2,FALSE))</f>
        <v>46</v>
      </c>
      <c r="M770" s="25">
        <f>ReporteDiario[[#This Row],[Población]]/VLOOKUP(ReporteDiario[[#This Row],[CJDR]],albergue[],2,FALSE)</f>
        <v>1.4791666666666667</v>
      </c>
    </row>
    <row r="771" spans="1:13" x14ac:dyDescent="0.25">
      <c r="A771" s="16" t="s">
        <v>19</v>
      </c>
      <c r="B771" s="17">
        <v>45368</v>
      </c>
      <c r="C771" s="18">
        <v>100</v>
      </c>
      <c r="D771" s="18">
        <v>82</v>
      </c>
      <c r="E771" s="18">
        <v>18</v>
      </c>
      <c r="F771" s="18">
        <v>0</v>
      </c>
      <c r="G771" s="18">
        <v>0</v>
      </c>
      <c r="H771" s="18">
        <v>65</v>
      </c>
      <c r="I771" s="18">
        <v>35</v>
      </c>
      <c r="J771" s="19">
        <f t="shared" ref="J771:J834" si="24">D771/C771</f>
        <v>0.82</v>
      </c>
      <c r="K771" s="19">
        <f t="shared" ref="K771:K834" si="25">E771/C771</f>
        <v>0.18</v>
      </c>
      <c r="L771" s="24">
        <f>ReporteDiario[[#This Row],[Población]]-(VLOOKUP(ReporteDiario[[#This Row],[CJDR]],albergue[],2,FALSE))</f>
        <v>8</v>
      </c>
      <c r="M771" s="25">
        <f>ReporteDiario[[#This Row],[Población]]/VLOOKUP(ReporteDiario[[#This Row],[CJDR]],albergue[],2,FALSE)</f>
        <v>1.0869565217391304</v>
      </c>
    </row>
    <row r="772" spans="1:13" x14ac:dyDescent="0.25">
      <c r="A772" s="16" t="s">
        <v>10</v>
      </c>
      <c r="B772" s="17">
        <v>45369</v>
      </c>
      <c r="C772" s="18">
        <v>591</v>
      </c>
      <c r="D772" s="18">
        <v>496</v>
      </c>
      <c r="E772" s="18">
        <v>95</v>
      </c>
      <c r="F772" s="18">
        <v>3</v>
      </c>
      <c r="G772" s="18">
        <v>2</v>
      </c>
      <c r="H772" s="18">
        <v>334</v>
      </c>
      <c r="I772" s="18">
        <v>257</v>
      </c>
      <c r="J772" s="19">
        <f t="shared" si="24"/>
        <v>0.83925549915397635</v>
      </c>
      <c r="K772" s="19">
        <f t="shared" si="25"/>
        <v>0.16074450084602368</v>
      </c>
      <c r="L772" s="24">
        <f>ReporteDiario[[#This Row],[Población]]-(VLOOKUP(ReporteDiario[[#This Row],[CJDR]],albergue[],2,FALSE))</f>
        <v>31</v>
      </c>
      <c r="M772" s="25">
        <f>ReporteDiario[[#This Row],[Población]]/VLOOKUP(ReporteDiario[[#This Row],[CJDR]],albergue[],2,FALSE)</f>
        <v>1.0553571428571429</v>
      </c>
    </row>
    <row r="773" spans="1:13" x14ac:dyDescent="0.25">
      <c r="A773" s="16" t="s">
        <v>11</v>
      </c>
      <c r="B773" s="17">
        <v>45369</v>
      </c>
      <c r="C773" s="18">
        <v>107</v>
      </c>
      <c r="D773" s="18">
        <v>107</v>
      </c>
      <c r="E773" s="18">
        <v>0</v>
      </c>
      <c r="F773" s="18">
        <v>0</v>
      </c>
      <c r="G773" s="18">
        <v>0</v>
      </c>
      <c r="H773" s="18">
        <v>107</v>
      </c>
      <c r="I773" s="18">
        <v>0</v>
      </c>
      <c r="J773" s="19">
        <f t="shared" si="24"/>
        <v>1</v>
      </c>
      <c r="K773" s="19">
        <f t="shared" si="25"/>
        <v>0</v>
      </c>
      <c r="L773" s="26">
        <f>ReporteDiario[[#This Row],[Población]]-(VLOOKUP(ReporteDiario[[#This Row],[CJDR]],albergue[],2,FALSE))</f>
        <v>-85</v>
      </c>
      <c r="M773" s="27">
        <f>ReporteDiario[[#This Row],[Población]]/VLOOKUP(ReporteDiario[[#This Row],[CJDR]],albergue[],2,FALSE)</f>
        <v>0.55729166666666663</v>
      </c>
    </row>
    <row r="774" spans="1:13" x14ac:dyDescent="0.25">
      <c r="A774" s="16" t="s">
        <v>12</v>
      </c>
      <c r="B774" s="17">
        <v>45369</v>
      </c>
      <c r="C774" s="18">
        <v>80</v>
      </c>
      <c r="D774" s="18">
        <v>58</v>
      </c>
      <c r="E774" s="18">
        <v>22</v>
      </c>
      <c r="F774" s="18">
        <v>1</v>
      </c>
      <c r="G774" s="18">
        <v>0</v>
      </c>
      <c r="H774" s="18">
        <v>37</v>
      </c>
      <c r="I774" s="18">
        <v>43</v>
      </c>
      <c r="J774" s="19">
        <f t="shared" si="24"/>
        <v>0.72499999999999998</v>
      </c>
      <c r="K774" s="19">
        <f t="shared" si="25"/>
        <v>0.27500000000000002</v>
      </c>
      <c r="L774" s="26">
        <f>ReporteDiario[[#This Row],[Población]]-(VLOOKUP(ReporteDiario[[#This Row],[CJDR]],albergue[],2,FALSE))</f>
        <v>-8</v>
      </c>
      <c r="M774" s="27">
        <f>ReporteDiario[[#This Row],[Población]]/VLOOKUP(ReporteDiario[[#This Row],[CJDR]],albergue[],2,FALSE)</f>
        <v>0.90909090909090906</v>
      </c>
    </row>
    <row r="775" spans="1:13" x14ac:dyDescent="0.25">
      <c r="A775" s="16" t="s">
        <v>13</v>
      </c>
      <c r="B775" s="17">
        <v>45369</v>
      </c>
      <c r="C775" s="18">
        <v>125</v>
      </c>
      <c r="D775" s="18">
        <v>108</v>
      </c>
      <c r="E775" s="18">
        <v>17</v>
      </c>
      <c r="F775" s="18">
        <v>0</v>
      </c>
      <c r="G775" s="18">
        <v>0</v>
      </c>
      <c r="H775" s="18">
        <v>69</v>
      </c>
      <c r="I775" s="18">
        <v>56</v>
      </c>
      <c r="J775" s="19">
        <f t="shared" si="24"/>
        <v>0.86399999999999999</v>
      </c>
      <c r="K775" s="19">
        <f t="shared" si="25"/>
        <v>0.13600000000000001</v>
      </c>
      <c r="L775" s="24">
        <f>ReporteDiario[[#This Row],[Población]]-(VLOOKUP(ReporteDiario[[#This Row],[CJDR]],albergue[],2,FALSE))</f>
        <v>-60</v>
      </c>
      <c r="M775" s="25">
        <f>ReporteDiario[[#This Row],[Población]]/VLOOKUP(ReporteDiario[[#This Row],[CJDR]],albergue[],2,FALSE)</f>
        <v>0.67567567567567566</v>
      </c>
    </row>
    <row r="776" spans="1:13" x14ac:dyDescent="0.25">
      <c r="A776" s="16" t="s">
        <v>14</v>
      </c>
      <c r="B776" s="17">
        <v>45369</v>
      </c>
      <c r="C776" s="18">
        <v>152</v>
      </c>
      <c r="D776" s="18">
        <v>132</v>
      </c>
      <c r="E776" s="18">
        <v>20</v>
      </c>
      <c r="F776" s="18">
        <v>0</v>
      </c>
      <c r="G776" s="18">
        <v>0</v>
      </c>
      <c r="H776" s="18">
        <v>96</v>
      </c>
      <c r="I776" s="18">
        <v>56</v>
      </c>
      <c r="J776" s="19">
        <f t="shared" si="24"/>
        <v>0.86842105263157898</v>
      </c>
      <c r="K776" s="19">
        <f t="shared" si="25"/>
        <v>0.13157894736842105</v>
      </c>
      <c r="L776" s="24">
        <f>ReporteDiario[[#This Row],[Población]]-(VLOOKUP(ReporteDiario[[#This Row],[CJDR]],albergue[],2,FALSE))</f>
        <v>26</v>
      </c>
      <c r="M776" s="25">
        <f>ReporteDiario[[#This Row],[Población]]/VLOOKUP(ReporteDiario[[#This Row],[CJDR]],albergue[],2,FALSE)</f>
        <v>1.2063492063492063</v>
      </c>
    </row>
    <row r="777" spans="1:13" x14ac:dyDescent="0.25">
      <c r="A777" s="16" t="s">
        <v>15</v>
      </c>
      <c r="B777" s="17">
        <v>45369</v>
      </c>
      <c r="C777" s="18">
        <v>162</v>
      </c>
      <c r="D777" s="18">
        <v>87</v>
      </c>
      <c r="E777" s="18">
        <v>75</v>
      </c>
      <c r="F777" s="18">
        <v>0</v>
      </c>
      <c r="G777" s="18">
        <v>0</v>
      </c>
      <c r="H777" s="18">
        <v>62</v>
      </c>
      <c r="I777" s="18">
        <v>100</v>
      </c>
      <c r="J777" s="19">
        <f t="shared" si="24"/>
        <v>0.53703703703703709</v>
      </c>
      <c r="K777" s="19">
        <f t="shared" si="25"/>
        <v>0.46296296296296297</v>
      </c>
      <c r="L777" s="24">
        <f>ReporteDiario[[#This Row],[Población]]-(VLOOKUP(ReporteDiario[[#This Row],[CJDR]],albergue[],2,FALSE))</f>
        <v>56</v>
      </c>
      <c r="M777" s="25">
        <f>ReporteDiario[[#This Row],[Población]]/VLOOKUP(ReporteDiario[[#This Row],[CJDR]],albergue[],2,FALSE)</f>
        <v>1.5283018867924529</v>
      </c>
    </row>
    <row r="778" spans="1:13" x14ac:dyDescent="0.25">
      <c r="A778" s="16" t="s">
        <v>16</v>
      </c>
      <c r="B778" s="17">
        <v>45369</v>
      </c>
      <c r="C778" s="18">
        <v>180</v>
      </c>
      <c r="D778" s="18">
        <v>240</v>
      </c>
      <c r="E778" s="18">
        <v>40</v>
      </c>
      <c r="F778" s="18">
        <v>1</v>
      </c>
      <c r="G778" s="18">
        <v>0</v>
      </c>
      <c r="H778" s="18">
        <v>24</v>
      </c>
      <c r="I778" s="18">
        <v>156</v>
      </c>
      <c r="J778" s="19">
        <f t="shared" si="24"/>
        <v>1.3333333333333333</v>
      </c>
      <c r="K778" s="19">
        <f t="shared" si="25"/>
        <v>0.22222222222222221</v>
      </c>
      <c r="L778" s="24">
        <f>ReporteDiario[[#This Row],[Población]]-(VLOOKUP(ReporteDiario[[#This Row],[CJDR]],albergue[],2,FALSE))</f>
        <v>70</v>
      </c>
      <c r="M778" s="25">
        <f>ReporteDiario[[#This Row],[Población]]/VLOOKUP(ReporteDiario[[#This Row],[CJDR]],albergue[],2,FALSE)</f>
        <v>1.6363636363636365</v>
      </c>
    </row>
    <row r="779" spans="1:13" x14ac:dyDescent="0.25">
      <c r="A779" s="16" t="s">
        <v>17</v>
      </c>
      <c r="B779" s="17">
        <v>45369</v>
      </c>
      <c r="C779" s="18">
        <v>188</v>
      </c>
      <c r="D779" s="18">
        <v>170</v>
      </c>
      <c r="E779" s="18">
        <v>18</v>
      </c>
      <c r="F779" s="18">
        <v>0</v>
      </c>
      <c r="G779" s="18">
        <v>2</v>
      </c>
      <c r="H779" s="18">
        <v>114</v>
      </c>
      <c r="I779" s="18">
        <v>74</v>
      </c>
      <c r="J779" s="19">
        <f t="shared" si="24"/>
        <v>0.9042553191489362</v>
      </c>
      <c r="K779" s="19">
        <f t="shared" si="25"/>
        <v>9.5744680851063829E-2</v>
      </c>
      <c r="L779" s="24">
        <f>ReporteDiario[[#This Row],[Población]]-(VLOOKUP(ReporteDiario[[#This Row],[CJDR]],albergue[],2,FALSE))</f>
        <v>78</v>
      </c>
      <c r="M779" s="25">
        <f>ReporteDiario[[#This Row],[Población]]/VLOOKUP(ReporteDiario[[#This Row],[CJDR]],albergue[],2,FALSE)</f>
        <v>1.709090909090909</v>
      </c>
    </row>
    <row r="780" spans="1:13" x14ac:dyDescent="0.25">
      <c r="A780" s="16" t="s">
        <v>18</v>
      </c>
      <c r="B780" s="17">
        <v>45369</v>
      </c>
      <c r="C780" s="18">
        <v>141</v>
      </c>
      <c r="D780" s="18">
        <v>121</v>
      </c>
      <c r="E780" s="18">
        <v>20</v>
      </c>
      <c r="F780" s="18">
        <v>1</v>
      </c>
      <c r="G780" s="18">
        <v>0</v>
      </c>
      <c r="H780" s="18">
        <v>67</v>
      </c>
      <c r="I780" s="18">
        <v>74</v>
      </c>
      <c r="J780" s="19">
        <f t="shared" si="24"/>
        <v>0.85815602836879434</v>
      </c>
      <c r="K780" s="19">
        <f t="shared" si="25"/>
        <v>0.14184397163120568</v>
      </c>
      <c r="L780" s="24">
        <f>ReporteDiario[[#This Row],[Población]]-(VLOOKUP(ReporteDiario[[#This Row],[CJDR]],albergue[],2,FALSE))</f>
        <v>45</v>
      </c>
      <c r="M780" s="25">
        <f>ReporteDiario[[#This Row],[Población]]/VLOOKUP(ReporteDiario[[#This Row],[CJDR]],albergue[],2,FALSE)</f>
        <v>1.46875</v>
      </c>
    </row>
    <row r="781" spans="1:13" x14ac:dyDescent="0.25">
      <c r="A781" s="16" t="s">
        <v>19</v>
      </c>
      <c r="B781" s="17">
        <v>45369</v>
      </c>
      <c r="C781" s="18">
        <v>100</v>
      </c>
      <c r="D781" s="18">
        <v>82</v>
      </c>
      <c r="E781" s="18">
        <v>18</v>
      </c>
      <c r="F781" s="18">
        <v>0</v>
      </c>
      <c r="G781" s="18">
        <v>0</v>
      </c>
      <c r="H781" s="18">
        <v>65</v>
      </c>
      <c r="I781" s="18">
        <v>35</v>
      </c>
      <c r="J781" s="19">
        <f t="shared" si="24"/>
        <v>0.82</v>
      </c>
      <c r="K781" s="19">
        <f t="shared" si="25"/>
        <v>0.18</v>
      </c>
      <c r="L781" s="24">
        <f>ReporteDiario[[#This Row],[Población]]-(VLOOKUP(ReporteDiario[[#This Row],[CJDR]],albergue[],2,FALSE))</f>
        <v>8</v>
      </c>
      <c r="M781" s="25">
        <f>ReporteDiario[[#This Row],[Población]]/VLOOKUP(ReporteDiario[[#This Row],[CJDR]],albergue[],2,FALSE)</f>
        <v>1.0869565217391304</v>
      </c>
    </row>
    <row r="782" spans="1:13" x14ac:dyDescent="0.25">
      <c r="A782" s="16" t="s">
        <v>10</v>
      </c>
      <c r="B782" s="17">
        <v>45370</v>
      </c>
      <c r="C782" s="18">
        <v>595</v>
      </c>
      <c r="D782" s="18">
        <v>496</v>
      </c>
      <c r="E782" s="18">
        <v>99</v>
      </c>
      <c r="F782" s="18">
        <v>0</v>
      </c>
      <c r="G782" s="18">
        <v>4</v>
      </c>
      <c r="H782" s="18">
        <v>334</v>
      </c>
      <c r="I782" s="18">
        <v>261</v>
      </c>
      <c r="J782" s="19">
        <f t="shared" si="24"/>
        <v>0.8336134453781513</v>
      </c>
      <c r="K782" s="19">
        <f t="shared" si="25"/>
        <v>0.16638655462184873</v>
      </c>
      <c r="L782" s="24">
        <f>ReporteDiario[[#This Row],[Población]]-(VLOOKUP(ReporteDiario[[#This Row],[CJDR]],albergue[],2,FALSE))</f>
        <v>35</v>
      </c>
      <c r="M782" s="25">
        <f>ReporteDiario[[#This Row],[Población]]/VLOOKUP(ReporteDiario[[#This Row],[CJDR]],albergue[],2,FALSE)</f>
        <v>1.0625</v>
      </c>
    </row>
    <row r="783" spans="1:13" x14ac:dyDescent="0.25">
      <c r="A783" s="16" t="s">
        <v>11</v>
      </c>
      <c r="B783" s="17">
        <v>45370</v>
      </c>
      <c r="C783" s="18">
        <v>107</v>
      </c>
      <c r="D783" s="18">
        <v>107</v>
      </c>
      <c r="E783" s="18">
        <v>0</v>
      </c>
      <c r="F783" s="18">
        <v>0</v>
      </c>
      <c r="G783" s="18">
        <v>0</v>
      </c>
      <c r="H783" s="18">
        <v>107</v>
      </c>
      <c r="I783" s="18">
        <v>0</v>
      </c>
      <c r="J783" s="19">
        <f t="shared" si="24"/>
        <v>1</v>
      </c>
      <c r="K783" s="19">
        <f t="shared" si="25"/>
        <v>0</v>
      </c>
      <c r="L783" s="26">
        <f>ReporteDiario[[#This Row],[Población]]-(VLOOKUP(ReporteDiario[[#This Row],[CJDR]],albergue[],2,FALSE))</f>
        <v>-85</v>
      </c>
      <c r="M783" s="27">
        <f>ReporteDiario[[#This Row],[Población]]/VLOOKUP(ReporteDiario[[#This Row],[CJDR]],albergue[],2,FALSE)</f>
        <v>0.55729166666666663</v>
      </c>
    </row>
    <row r="784" spans="1:13" x14ac:dyDescent="0.25">
      <c r="A784" s="16" t="s">
        <v>12</v>
      </c>
      <c r="B784" s="17">
        <v>45370</v>
      </c>
      <c r="C784" s="18">
        <v>81</v>
      </c>
      <c r="D784" s="18">
        <v>58</v>
      </c>
      <c r="E784" s="18">
        <v>23</v>
      </c>
      <c r="F784" s="18">
        <v>0</v>
      </c>
      <c r="G784" s="18">
        <v>1</v>
      </c>
      <c r="H784" s="18">
        <v>37</v>
      </c>
      <c r="I784" s="18">
        <v>44</v>
      </c>
      <c r="J784" s="19">
        <f t="shared" si="24"/>
        <v>0.71604938271604934</v>
      </c>
      <c r="K784" s="19">
        <f t="shared" si="25"/>
        <v>0.2839506172839506</v>
      </c>
      <c r="L784" s="26">
        <f>ReporteDiario[[#This Row],[Población]]-(VLOOKUP(ReporteDiario[[#This Row],[CJDR]],albergue[],2,FALSE))</f>
        <v>-7</v>
      </c>
      <c r="M784" s="27">
        <f>ReporteDiario[[#This Row],[Población]]/VLOOKUP(ReporteDiario[[#This Row],[CJDR]],albergue[],2,FALSE)</f>
        <v>0.92045454545454541</v>
      </c>
    </row>
    <row r="785" spans="1:13" x14ac:dyDescent="0.25">
      <c r="A785" s="16" t="s">
        <v>13</v>
      </c>
      <c r="B785" s="17">
        <v>45370</v>
      </c>
      <c r="C785" s="18">
        <v>125</v>
      </c>
      <c r="D785" s="18">
        <v>109</v>
      </c>
      <c r="E785" s="18">
        <v>16</v>
      </c>
      <c r="F785" s="18">
        <v>0</v>
      </c>
      <c r="G785" s="18">
        <v>0</v>
      </c>
      <c r="H785" s="18">
        <v>69</v>
      </c>
      <c r="I785" s="18">
        <v>56</v>
      </c>
      <c r="J785" s="19">
        <f t="shared" si="24"/>
        <v>0.872</v>
      </c>
      <c r="K785" s="19">
        <f t="shared" si="25"/>
        <v>0.128</v>
      </c>
      <c r="L785" s="24">
        <f>ReporteDiario[[#This Row],[Población]]-(VLOOKUP(ReporteDiario[[#This Row],[CJDR]],albergue[],2,FALSE))</f>
        <v>-60</v>
      </c>
      <c r="M785" s="25">
        <f>ReporteDiario[[#This Row],[Población]]/VLOOKUP(ReporteDiario[[#This Row],[CJDR]],albergue[],2,FALSE)</f>
        <v>0.67567567567567566</v>
      </c>
    </row>
    <row r="786" spans="1:13" x14ac:dyDescent="0.25">
      <c r="A786" s="16" t="s">
        <v>14</v>
      </c>
      <c r="B786" s="17">
        <v>45370</v>
      </c>
      <c r="C786" s="18">
        <v>152</v>
      </c>
      <c r="D786" s="18">
        <v>132</v>
      </c>
      <c r="E786" s="18">
        <v>20</v>
      </c>
      <c r="F786" s="18">
        <v>0</v>
      </c>
      <c r="G786" s="18">
        <v>0</v>
      </c>
      <c r="H786" s="18">
        <v>96</v>
      </c>
      <c r="I786" s="18">
        <v>56</v>
      </c>
      <c r="J786" s="19">
        <f t="shared" si="24"/>
        <v>0.86842105263157898</v>
      </c>
      <c r="K786" s="19">
        <f t="shared" si="25"/>
        <v>0.13157894736842105</v>
      </c>
      <c r="L786" s="24">
        <f>ReporteDiario[[#This Row],[Población]]-(VLOOKUP(ReporteDiario[[#This Row],[CJDR]],albergue[],2,FALSE))</f>
        <v>26</v>
      </c>
      <c r="M786" s="25">
        <f>ReporteDiario[[#This Row],[Población]]/VLOOKUP(ReporteDiario[[#This Row],[CJDR]],albergue[],2,FALSE)</f>
        <v>1.2063492063492063</v>
      </c>
    </row>
    <row r="787" spans="1:13" x14ac:dyDescent="0.25">
      <c r="A787" s="16" t="s">
        <v>15</v>
      </c>
      <c r="B787" s="17">
        <v>45370</v>
      </c>
      <c r="C787" s="18">
        <v>162</v>
      </c>
      <c r="D787" s="18">
        <v>87</v>
      </c>
      <c r="E787" s="18">
        <v>75</v>
      </c>
      <c r="F787" s="18">
        <v>2</v>
      </c>
      <c r="G787" s="18">
        <v>2</v>
      </c>
      <c r="H787" s="18">
        <v>62</v>
      </c>
      <c r="I787" s="18">
        <v>100</v>
      </c>
      <c r="J787" s="19">
        <f t="shared" si="24"/>
        <v>0.53703703703703709</v>
      </c>
      <c r="K787" s="19">
        <f t="shared" si="25"/>
        <v>0.46296296296296297</v>
      </c>
      <c r="L787" s="24">
        <f>ReporteDiario[[#This Row],[Población]]-(VLOOKUP(ReporteDiario[[#This Row],[CJDR]],albergue[],2,FALSE))</f>
        <v>56</v>
      </c>
      <c r="M787" s="25">
        <f>ReporteDiario[[#This Row],[Población]]/VLOOKUP(ReporteDiario[[#This Row],[CJDR]],albergue[],2,FALSE)</f>
        <v>1.5283018867924529</v>
      </c>
    </row>
    <row r="788" spans="1:13" x14ac:dyDescent="0.25">
      <c r="A788" s="16" t="s">
        <v>16</v>
      </c>
      <c r="B788" s="17">
        <v>45370</v>
      </c>
      <c r="C788" s="18">
        <v>180</v>
      </c>
      <c r="D788" s="18">
        <v>140</v>
      </c>
      <c r="E788" s="18">
        <v>40</v>
      </c>
      <c r="F788" s="18">
        <v>0</v>
      </c>
      <c r="G788" s="18">
        <v>0</v>
      </c>
      <c r="H788" s="18">
        <v>156</v>
      </c>
      <c r="I788" s="18">
        <v>24</v>
      </c>
      <c r="J788" s="19">
        <f t="shared" si="24"/>
        <v>0.77777777777777779</v>
      </c>
      <c r="K788" s="19">
        <f t="shared" si="25"/>
        <v>0.22222222222222221</v>
      </c>
      <c r="L788" s="24">
        <f>ReporteDiario[[#This Row],[Población]]-(VLOOKUP(ReporteDiario[[#This Row],[CJDR]],albergue[],2,FALSE))</f>
        <v>70</v>
      </c>
      <c r="M788" s="25">
        <f>ReporteDiario[[#This Row],[Población]]/VLOOKUP(ReporteDiario[[#This Row],[CJDR]],albergue[],2,FALSE)</f>
        <v>1.6363636363636365</v>
      </c>
    </row>
    <row r="789" spans="1:13" x14ac:dyDescent="0.25">
      <c r="A789" s="16" t="s">
        <v>17</v>
      </c>
      <c r="B789" s="17">
        <v>45370</v>
      </c>
      <c r="C789" s="18">
        <v>186</v>
      </c>
      <c r="D789" s="18">
        <v>168</v>
      </c>
      <c r="E789" s="18">
        <v>18</v>
      </c>
      <c r="F789" s="18">
        <v>2</v>
      </c>
      <c r="G789" s="18">
        <v>0</v>
      </c>
      <c r="H789" s="18">
        <v>112</v>
      </c>
      <c r="I789" s="18">
        <v>74</v>
      </c>
      <c r="J789" s="19">
        <f t="shared" si="24"/>
        <v>0.90322580645161288</v>
      </c>
      <c r="K789" s="19">
        <f t="shared" si="25"/>
        <v>9.6774193548387094E-2</v>
      </c>
      <c r="L789" s="24">
        <f>ReporteDiario[[#This Row],[Población]]-(VLOOKUP(ReporteDiario[[#This Row],[CJDR]],albergue[],2,FALSE))</f>
        <v>76</v>
      </c>
      <c r="M789" s="25">
        <f>ReporteDiario[[#This Row],[Población]]/VLOOKUP(ReporteDiario[[#This Row],[CJDR]],albergue[],2,FALSE)</f>
        <v>1.6909090909090909</v>
      </c>
    </row>
    <row r="790" spans="1:13" x14ac:dyDescent="0.25">
      <c r="A790" s="16" t="s">
        <v>18</v>
      </c>
      <c r="B790" s="17">
        <v>45370</v>
      </c>
      <c r="C790" s="18">
        <v>141</v>
      </c>
      <c r="D790" s="18">
        <v>120</v>
      </c>
      <c r="E790" s="18">
        <v>21</v>
      </c>
      <c r="F790" s="18">
        <v>0</v>
      </c>
      <c r="G790" s="18">
        <v>0</v>
      </c>
      <c r="H790" s="18">
        <v>69</v>
      </c>
      <c r="I790" s="18">
        <v>72</v>
      </c>
      <c r="J790" s="19">
        <f t="shared" si="24"/>
        <v>0.85106382978723405</v>
      </c>
      <c r="K790" s="19">
        <f t="shared" si="25"/>
        <v>0.14893617021276595</v>
      </c>
      <c r="L790" s="24">
        <f>ReporteDiario[[#This Row],[Población]]-(VLOOKUP(ReporteDiario[[#This Row],[CJDR]],albergue[],2,FALSE))</f>
        <v>45</v>
      </c>
      <c r="M790" s="25">
        <f>ReporteDiario[[#This Row],[Población]]/VLOOKUP(ReporteDiario[[#This Row],[CJDR]],albergue[],2,FALSE)</f>
        <v>1.46875</v>
      </c>
    </row>
    <row r="791" spans="1:13" x14ac:dyDescent="0.25">
      <c r="A791" s="16" t="s">
        <v>19</v>
      </c>
      <c r="B791" s="17">
        <v>45370</v>
      </c>
      <c r="C791" s="18">
        <v>100</v>
      </c>
      <c r="D791" s="18">
        <v>82</v>
      </c>
      <c r="E791" s="18">
        <v>18</v>
      </c>
      <c r="F791" s="18">
        <v>0</v>
      </c>
      <c r="G791" s="18">
        <v>0</v>
      </c>
      <c r="H791" s="18">
        <v>65</v>
      </c>
      <c r="I791" s="18">
        <v>35</v>
      </c>
      <c r="J791" s="19">
        <f t="shared" si="24"/>
        <v>0.82</v>
      </c>
      <c r="K791" s="19">
        <f t="shared" si="25"/>
        <v>0.18</v>
      </c>
      <c r="L791" s="24">
        <f>ReporteDiario[[#This Row],[Población]]-(VLOOKUP(ReporteDiario[[#This Row],[CJDR]],albergue[],2,FALSE))</f>
        <v>8</v>
      </c>
      <c r="M791" s="25">
        <f>ReporteDiario[[#This Row],[Población]]/VLOOKUP(ReporteDiario[[#This Row],[CJDR]],albergue[],2,FALSE)</f>
        <v>1.0869565217391304</v>
      </c>
    </row>
    <row r="792" spans="1:13" x14ac:dyDescent="0.25">
      <c r="A792" s="16" t="s">
        <v>10</v>
      </c>
      <c r="B792" s="17">
        <v>45371</v>
      </c>
      <c r="C792" s="18">
        <v>595</v>
      </c>
      <c r="D792" s="18">
        <v>496</v>
      </c>
      <c r="E792" s="18">
        <v>99</v>
      </c>
      <c r="F792" s="18">
        <v>0</v>
      </c>
      <c r="G792" s="18">
        <v>0</v>
      </c>
      <c r="H792" s="18">
        <v>334</v>
      </c>
      <c r="I792" s="18">
        <v>261</v>
      </c>
      <c r="J792" s="19">
        <f t="shared" si="24"/>
        <v>0.8336134453781513</v>
      </c>
      <c r="K792" s="19">
        <f t="shared" si="25"/>
        <v>0.16638655462184873</v>
      </c>
      <c r="L792" s="24">
        <f>ReporteDiario[[#This Row],[Población]]-(VLOOKUP(ReporteDiario[[#This Row],[CJDR]],albergue[],2,FALSE))</f>
        <v>35</v>
      </c>
      <c r="M792" s="25">
        <f>ReporteDiario[[#This Row],[Población]]/VLOOKUP(ReporteDiario[[#This Row],[CJDR]],albergue[],2,FALSE)</f>
        <v>1.0625</v>
      </c>
    </row>
    <row r="793" spans="1:13" x14ac:dyDescent="0.25">
      <c r="A793" s="16" t="s">
        <v>11</v>
      </c>
      <c r="B793" s="17">
        <v>45371</v>
      </c>
      <c r="C793" s="18">
        <v>107</v>
      </c>
      <c r="D793" s="18">
        <v>107</v>
      </c>
      <c r="E793" s="18">
        <v>0</v>
      </c>
      <c r="F793" s="18">
        <v>0</v>
      </c>
      <c r="G793" s="18">
        <v>0</v>
      </c>
      <c r="H793" s="18">
        <v>107</v>
      </c>
      <c r="I793" s="18">
        <v>0</v>
      </c>
      <c r="J793" s="19">
        <f t="shared" si="24"/>
        <v>1</v>
      </c>
      <c r="K793" s="19">
        <f t="shared" si="25"/>
        <v>0</v>
      </c>
      <c r="L793" s="26">
        <f>ReporteDiario[[#This Row],[Población]]-(VLOOKUP(ReporteDiario[[#This Row],[CJDR]],albergue[],2,FALSE))</f>
        <v>-85</v>
      </c>
      <c r="M793" s="27">
        <f>ReporteDiario[[#This Row],[Población]]/VLOOKUP(ReporteDiario[[#This Row],[CJDR]],albergue[],2,FALSE)</f>
        <v>0.55729166666666663</v>
      </c>
    </row>
    <row r="794" spans="1:13" x14ac:dyDescent="0.25">
      <c r="A794" s="16" t="s">
        <v>12</v>
      </c>
      <c r="B794" s="17">
        <v>45371</v>
      </c>
      <c r="C794" s="18">
        <v>81</v>
      </c>
      <c r="D794" s="18">
        <v>58</v>
      </c>
      <c r="E794" s="18">
        <v>23</v>
      </c>
      <c r="F794" s="18">
        <v>0</v>
      </c>
      <c r="G794" s="18">
        <v>0</v>
      </c>
      <c r="H794" s="18">
        <v>37</v>
      </c>
      <c r="I794" s="18">
        <v>44</v>
      </c>
      <c r="J794" s="19">
        <f t="shared" si="24"/>
        <v>0.71604938271604934</v>
      </c>
      <c r="K794" s="19">
        <f t="shared" si="25"/>
        <v>0.2839506172839506</v>
      </c>
      <c r="L794" s="26">
        <f>ReporteDiario[[#This Row],[Población]]-(VLOOKUP(ReporteDiario[[#This Row],[CJDR]],albergue[],2,FALSE))</f>
        <v>-7</v>
      </c>
      <c r="M794" s="27">
        <f>ReporteDiario[[#This Row],[Población]]/VLOOKUP(ReporteDiario[[#This Row],[CJDR]],albergue[],2,FALSE)</f>
        <v>0.92045454545454541</v>
      </c>
    </row>
    <row r="795" spans="1:13" x14ac:dyDescent="0.25">
      <c r="A795" s="16" t="s">
        <v>13</v>
      </c>
      <c r="B795" s="17">
        <v>45371</v>
      </c>
      <c r="C795" s="18">
        <v>125</v>
      </c>
      <c r="D795" s="18">
        <v>109</v>
      </c>
      <c r="E795" s="18">
        <v>16</v>
      </c>
      <c r="F795" s="18">
        <v>0</v>
      </c>
      <c r="G795" s="18">
        <v>0</v>
      </c>
      <c r="H795" s="18">
        <v>69</v>
      </c>
      <c r="I795" s="18">
        <v>56</v>
      </c>
      <c r="J795" s="19">
        <f t="shared" si="24"/>
        <v>0.872</v>
      </c>
      <c r="K795" s="19">
        <f t="shared" si="25"/>
        <v>0.128</v>
      </c>
      <c r="L795" s="24">
        <f>ReporteDiario[[#This Row],[Población]]-(VLOOKUP(ReporteDiario[[#This Row],[CJDR]],albergue[],2,FALSE))</f>
        <v>-60</v>
      </c>
      <c r="M795" s="25">
        <f>ReporteDiario[[#This Row],[Población]]/VLOOKUP(ReporteDiario[[#This Row],[CJDR]],albergue[],2,FALSE)</f>
        <v>0.67567567567567566</v>
      </c>
    </row>
    <row r="796" spans="1:13" x14ac:dyDescent="0.25">
      <c r="A796" s="16" t="s">
        <v>14</v>
      </c>
      <c r="B796" s="17">
        <v>45371</v>
      </c>
      <c r="C796" s="18">
        <v>152</v>
      </c>
      <c r="D796" s="18">
        <v>132</v>
      </c>
      <c r="E796" s="18">
        <v>20</v>
      </c>
      <c r="F796" s="18">
        <v>0</v>
      </c>
      <c r="G796" s="18">
        <v>0</v>
      </c>
      <c r="H796" s="18">
        <v>96</v>
      </c>
      <c r="I796" s="18">
        <v>56</v>
      </c>
      <c r="J796" s="19">
        <f t="shared" si="24"/>
        <v>0.86842105263157898</v>
      </c>
      <c r="K796" s="19">
        <f t="shared" si="25"/>
        <v>0.13157894736842105</v>
      </c>
      <c r="L796" s="24">
        <f>ReporteDiario[[#This Row],[Población]]-(VLOOKUP(ReporteDiario[[#This Row],[CJDR]],albergue[],2,FALSE))</f>
        <v>26</v>
      </c>
      <c r="M796" s="25">
        <f>ReporteDiario[[#This Row],[Población]]/VLOOKUP(ReporteDiario[[#This Row],[CJDR]],albergue[],2,FALSE)</f>
        <v>1.2063492063492063</v>
      </c>
    </row>
    <row r="797" spans="1:13" x14ac:dyDescent="0.25">
      <c r="A797" s="16" t="s">
        <v>15</v>
      </c>
      <c r="B797" s="17">
        <v>45371</v>
      </c>
      <c r="C797" s="18">
        <v>162</v>
      </c>
      <c r="D797" s="18">
        <v>87</v>
      </c>
      <c r="E797" s="18">
        <v>75</v>
      </c>
      <c r="F797" s="18">
        <v>2</v>
      </c>
      <c r="G797" s="18">
        <v>2</v>
      </c>
      <c r="H797" s="18">
        <v>62</v>
      </c>
      <c r="I797" s="18">
        <v>100</v>
      </c>
      <c r="J797" s="19">
        <f t="shared" si="24"/>
        <v>0.53703703703703709</v>
      </c>
      <c r="K797" s="19">
        <f t="shared" si="25"/>
        <v>0.46296296296296297</v>
      </c>
      <c r="L797" s="24">
        <f>ReporteDiario[[#This Row],[Población]]-(VLOOKUP(ReporteDiario[[#This Row],[CJDR]],albergue[],2,FALSE))</f>
        <v>56</v>
      </c>
      <c r="M797" s="25">
        <f>ReporteDiario[[#This Row],[Población]]/VLOOKUP(ReporteDiario[[#This Row],[CJDR]],albergue[],2,FALSE)</f>
        <v>1.5283018867924529</v>
      </c>
    </row>
    <row r="798" spans="1:13" x14ac:dyDescent="0.25">
      <c r="A798" s="16" t="s">
        <v>16</v>
      </c>
      <c r="B798" s="17">
        <v>45371</v>
      </c>
      <c r="C798" s="18">
        <v>180</v>
      </c>
      <c r="D798" s="18">
        <v>140</v>
      </c>
      <c r="E798" s="18">
        <v>40</v>
      </c>
      <c r="F798" s="18">
        <v>0</v>
      </c>
      <c r="G798" s="18">
        <v>0</v>
      </c>
      <c r="H798" s="18">
        <v>24</v>
      </c>
      <c r="I798" s="18">
        <v>156</v>
      </c>
      <c r="J798" s="19">
        <f t="shared" si="24"/>
        <v>0.77777777777777779</v>
      </c>
      <c r="K798" s="19">
        <f t="shared" si="25"/>
        <v>0.22222222222222221</v>
      </c>
      <c r="L798" s="24">
        <f>ReporteDiario[[#This Row],[Población]]-(VLOOKUP(ReporteDiario[[#This Row],[CJDR]],albergue[],2,FALSE))</f>
        <v>70</v>
      </c>
      <c r="M798" s="25">
        <f>ReporteDiario[[#This Row],[Población]]/VLOOKUP(ReporteDiario[[#This Row],[CJDR]],albergue[],2,FALSE)</f>
        <v>1.6363636363636365</v>
      </c>
    </row>
    <row r="799" spans="1:13" x14ac:dyDescent="0.25">
      <c r="A799" s="16" t="s">
        <v>17</v>
      </c>
      <c r="B799" s="17">
        <v>45371</v>
      </c>
      <c r="C799" s="18">
        <v>186</v>
      </c>
      <c r="D799" s="18">
        <v>170</v>
      </c>
      <c r="E799" s="18">
        <v>16</v>
      </c>
      <c r="F799" s="18">
        <v>0</v>
      </c>
      <c r="G799" s="18">
        <v>0</v>
      </c>
      <c r="H799" s="18">
        <v>118</v>
      </c>
      <c r="I799" s="18">
        <v>68</v>
      </c>
      <c r="J799" s="19">
        <f t="shared" si="24"/>
        <v>0.91397849462365588</v>
      </c>
      <c r="K799" s="19">
        <f t="shared" si="25"/>
        <v>8.6021505376344093E-2</v>
      </c>
      <c r="L799" s="24">
        <f>ReporteDiario[[#This Row],[Población]]-(VLOOKUP(ReporteDiario[[#This Row],[CJDR]],albergue[],2,FALSE))</f>
        <v>76</v>
      </c>
      <c r="M799" s="25">
        <f>ReporteDiario[[#This Row],[Población]]/VLOOKUP(ReporteDiario[[#This Row],[CJDR]],albergue[],2,FALSE)</f>
        <v>1.6909090909090909</v>
      </c>
    </row>
    <row r="800" spans="1:13" x14ac:dyDescent="0.25">
      <c r="A800" s="16" t="s">
        <v>18</v>
      </c>
      <c r="B800" s="17">
        <v>45371</v>
      </c>
      <c r="C800" s="18">
        <v>141</v>
      </c>
      <c r="D800" s="18">
        <v>120</v>
      </c>
      <c r="E800" s="18">
        <v>21</v>
      </c>
      <c r="F800" s="18">
        <v>0</v>
      </c>
      <c r="G800" s="18">
        <v>0</v>
      </c>
      <c r="H800" s="18">
        <v>69</v>
      </c>
      <c r="I800" s="18">
        <v>72</v>
      </c>
      <c r="J800" s="19">
        <f t="shared" si="24"/>
        <v>0.85106382978723405</v>
      </c>
      <c r="K800" s="19">
        <f t="shared" si="25"/>
        <v>0.14893617021276595</v>
      </c>
      <c r="L800" s="24">
        <f>ReporteDiario[[#This Row],[Población]]-(VLOOKUP(ReporteDiario[[#This Row],[CJDR]],albergue[],2,FALSE))</f>
        <v>45</v>
      </c>
      <c r="M800" s="25">
        <f>ReporteDiario[[#This Row],[Población]]/VLOOKUP(ReporteDiario[[#This Row],[CJDR]],albergue[],2,FALSE)</f>
        <v>1.46875</v>
      </c>
    </row>
    <row r="801" spans="1:13" x14ac:dyDescent="0.25">
      <c r="A801" s="16" t="s">
        <v>19</v>
      </c>
      <c r="B801" s="17">
        <v>45371</v>
      </c>
      <c r="C801" s="18">
        <v>100</v>
      </c>
      <c r="D801" s="18">
        <v>82</v>
      </c>
      <c r="E801" s="18">
        <v>18</v>
      </c>
      <c r="F801" s="18">
        <v>0</v>
      </c>
      <c r="G801" s="18">
        <v>0</v>
      </c>
      <c r="H801" s="18">
        <v>65</v>
      </c>
      <c r="I801" s="18">
        <v>35</v>
      </c>
      <c r="J801" s="19">
        <f t="shared" si="24"/>
        <v>0.82</v>
      </c>
      <c r="K801" s="19">
        <f t="shared" si="25"/>
        <v>0.18</v>
      </c>
      <c r="L801" s="24">
        <f>ReporteDiario[[#This Row],[Población]]-(VLOOKUP(ReporteDiario[[#This Row],[CJDR]],albergue[],2,FALSE))</f>
        <v>8</v>
      </c>
      <c r="M801" s="25">
        <f>ReporteDiario[[#This Row],[Población]]/VLOOKUP(ReporteDiario[[#This Row],[CJDR]],albergue[],2,FALSE)</f>
        <v>1.0869565217391304</v>
      </c>
    </row>
    <row r="802" spans="1:13" x14ac:dyDescent="0.25">
      <c r="A802" s="16" t="s">
        <v>10</v>
      </c>
      <c r="B802" s="17">
        <v>45372</v>
      </c>
      <c r="C802" s="18">
        <v>594</v>
      </c>
      <c r="D802" s="18">
        <v>512</v>
      </c>
      <c r="E802" s="18">
        <v>82</v>
      </c>
      <c r="F802" s="18">
        <v>4</v>
      </c>
      <c r="G802" s="18">
        <v>3</v>
      </c>
      <c r="H802" s="18">
        <v>338</v>
      </c>
      <c r="I802" s="18">
        <v>256</v>
      </c>
      <c r="J802" s="19">
        <f t="shared" si="24"/>
        <v>0.86195286195286192</v>
      </c>
      <c r="K802" s="19">
        <f t="shared" si="25"/>
        <v>0.13804713804713806</v>
      </c>
      <c r="L802" s="24">
        <f>ReporteDiario[[#This Row],[Población]]-(VLOOKUP(ReporteDiario[[#This Row],[CJDR]],albergue[],2,FALSE))</f>
        <v>34</v>
      </c>
      <c r="M802" s="25">
        <f>ReporteDiario[[#This Row],[Población]]/VLOOKUP(ReporteDiario[[#This Row],[CJDR]],albergue[],2,FALSE)</f>
        <v>1.0607142857142857</v>
      </c>
    </row>
    <row r="803" spans="1:13" x14ac:dyDescent="0.25">
      <c r="A803" s="16" t="s">
        <v>11</v>
      </c>
      <c r="B803" s="17">
        <v>45372</v>
      </c>
      <c r="C803" s="18">
        <v>107</v>
      </c>
      <c r="D803" s="18">
        <v>107</v>
      </c>
      <c r="E803" s="18">
        <v>0</v>
      </c>
      <c r="F803" s="18">
        <v>0</v>
      </c>
      <c r="G803" s="18">
        <v>0</v>
      </c>
      <c r="H803" s="18">
        <v>107</v>
      </c>
      <c r="I803" s="18">
        <v>0</v>
      </c>
      <c r="J803" s="19">
        <f t="shared" si="24"/>
        <v>1</v>
      </c>
      <c r="K803" s="19">
        <f t="shared" si="25"/>
        <v>0</v>
      </c>
      <c r="L803" s="26">
        <f>ReporteDiario[[#This Row],[Población]]-(VLOOKUP(ReporteDiario[[#This Row],[CJDR]],albergue[],2,FALSE))</f>
        <v>-85</v>
      </c>
      <c r="M803" s="27">
        <f>ReporteDiario[[#This Row],[Población]]/VLOOKUP(ReporteDiario[[#This Row],[CJDR]],albergue[],2,FALSE)</f>
        <v>0.55729166666666663</v>
      </c>
    </row>
    <row r="804" spans="1:13" x14ac:dyDescent="0.25">
      <c r="A804" s="16" t="s">
        <v>12</v>
      </c>
      <c r="B804" s="17">
        <v>45372</v>
      </c>
      <c r="C804" s="18">
        <v>81</v>
      </c>
      <c r="D804" s="18">
        <v>58</v>
      </c>
      <c r="E804" s="18">
        <v>23</v>
      </c>
      <c r="F804" s="18">
        <v>0</v>
      </c>
      <c r="G804" s="18">
        <v>0</v>
      </c>
      <c r="H804" s="18">
        <v>37</v>
      </c>
      <c r="I804" s="18">
        <v>44</v>
      </c>
      <c r="J804" s="19">
        <f t="shared" si="24"/>
        <v>0.71604938271604934</v>
      </c>
      <c r="K804" s="19">
        <f t="shared" si="25"/>
        <v>0.2839506172839506</v>
      </c>
      <c r="L804" s="26">
        <f>ReporteDiario[[#This Row],[Población]]-(VLOOKUP(ReporteDiario[[#This Row],[CJDR]],albergue[],2,FALSE))</f>
        <v>-7</v>
      </c>
      <c r="M804" s="27">
        <f>ReporteDiario[[#This Row],[Población]]/VLOOKUP(ReporteDiario[[#This Row],[CJDR]],albergue[],2,FALSE)</f>
        <v>0.92045454545454541</v>
      </c>
    </row>
    <row r="805" spans="1:13" x14ac:dyDescent="0.25">
      <c r="A805" s="16" t="s">
        <v>13</v>
      </c>
      <c r="B805" s="17">
        <v>45372</v>
      </c>
      <c r="C805" s="18">
        <v>127</v>
      </c>
      <c r="D805" s="18">
        <v>109</v>
      </c>
      <c r="E805" s="18">
        <v>18</v>
      </c>
      <c r="F805" s="18">
        <v>0</v>
      </c>
      <c r="G805" s="18">
        <v>1</v>
      </c>
      <c r="H805" s="18">
        <v>69</v>
      </c>
      <c r="I805" s="18">
        <v>58</v>
      </c>
      <c r="J805" s="19">
        <f t="shared" si="24"/>
        <v>0.8582677165354331</v>
      </c>
      <c r="K805" s="19">
        <f t="shared" si="25"/>
        <v>0.14173228346456693</v>
      </c>
      <c r="L805" s="24">
        <f>ReporteDiario[[#This Row],[Población]]-(VLOOKUP(ReporteDiario[[#This Row],[CJDR]],albergue[],2,FALSE))</f>
        <v>-58</v>
      </c>
      <c r="M805" s="25">
        <f>ReporteDiario[[#This Row],[Población]]/VLOOKUP(ReporteDiario[[#This Row],[CJDR]],albergue[],2,FALSE)</f>
        <v>0.68648648648648647</v>
      </c>
    </row>
    <row r="806" spans="1:13" x14ac:dyDescent="0.25">
      <c r="A806" s="16" t="s">
        <v>14</v>
      </c>
      <c r="B806" s="17">
        <v>45372</v>
      </c>
      <c r="C806" s="18">
        <v>152</v>
      </c>
      <c r="D806" s="18">
        <v>132</v>
      </c>
      <c r="E806" s="18">
        <v>20</v>
      </c>
      <c r="F806" s="18">
        <v>0</v>
      </c>
      <c r="G806" s="18">
        <v>0</v>
      </c>
      <c r="H806" s="18">
        <v>96</v>
      </c>
      <c r="I806" s="18">
        <v>56</v>
      </c>
      <c r="J806" s="19">
        <f t="shared" si="24"/>
        <v>0.86842105263157898</v>
      </c>
      <c r="K806" s="19">
        <f t="shared" si="25"/>
        <v>0.13157894736842105</v>
      </c>
      <c r="L806" s="24">
        <f>ReporteDiario[[#This Row],[Población]]-(VLOOKUP(ReporteDiario[[#This Row],[CJDR]],albergue[],2,FALSE))</f>
        <v>26</v>
      </c>
      <c r="M806" s="25">
        <f>ReporteDiario[[#This Row],[Población]]/VLOOKUP(ReporteDiario[[#This Row],[CJDR]],albergue[],2,FALSE)</f>
        <v>1.2063492063492063</v>
      </c>
    </row>
    <row r="807" spans="1:13" x14ac:dyDescent="0.25">
      <c r="A807" s="16" t="s">
        <v>15</v>
      </c>
      <c r="B807" s="17">
        <v>45372</v>
      </c>
      <c r="C807" s="18">
        <v>163</v>
      </c>
      <c r="D807" s="18">
        <v>87</v>
      </c>
      <c r="E807" s="18">
        <v>76</v>
      </c>
      <c r="F807" s="18">
        <v>0</v>
      </c>
      <c r="G807" s="18">
        <v>1</v>
      </c>
      <c r="H807" s="18">
        <v>62</v>
      </c>
      <c r="I807" s="18">
        <v>101</v>
      </c>
      <c r="J807" s="19">
        <f t="shared" si="24"/>
        <v>0.53374233128834359</v>
      </c>
      <c r="K807" s="19">
        <f t="shared" si="25"/>
        <v>0.46625766871165641</v>
      </c>
      <c r="L807" s="24">
        <f>ReporteDiario[[#This Row],[Población]]-(VLOOKUP(ReporteDiario[[#This Row],[CJDR]],albergue[],2,FALSE))</f>
        <v>57</v>
      </c>
      <c r="M807" s="25">
        <f>ReporteDiario[[#This Row],[Población]]/VLOOKUP(ReporteDiario[[#This Row],[CJDR]],albergue[],2,FALSE)</f>
        <v>1.5377358490566038</v>
      </c>
    </row>
    <row r="808" spans="1:13" x14ac:dyDescent="0.25">
      <c r="A808" s="16" t="s">
        <v>16</v>
      </c>
      <c r="B808" s="17">
        <v>45372</v>
      </c>
      <c r="C808" s="18">
        <v>178</v>
      </c>
      <c r="D808" s="18">
        <v>138</v>
      </c>
      <c r="E808" s="18">
        <v>40</v>
      </c>
      <c r="F808" s="18">
        <v>2</v>
      </c>
      <c r="G808" s="18">
        <v>0</v>
      </c>
      <c r="H808" s="18">
        <v>23</v>
      </c>
      <c r="I808" s="18">
        <v>155</v>
      </c>
      <c r="J808" s="19">
        <f t="shared" si="24"/>
        <v>0.7752808988764045</v>
      </c>
      <c r="K808" s="19">
        <f t="shared" si="25"/>
        <v>0.2247191011235955</v>
      </c>
      <c r="L808" s="24">
        <f>ReporteDiario[[#This Row],[Población]]-(VLOOKUP(ReporteDiario[[#This Row],[CJDR]],albergue[],2,FALSE))</f>
        <v>68</v>
      </c>
      <c r="M808" s="25">
        <f>ReporteDiario[[#This Row],[Población]]/VLOOKUP(ReporteDiario[[#This Row],[CJDR]],albergue[],2,FALSE)</f>
        <v>1.6181818181818182</v>
      </c>
    </row>
    <row r="809" spans="1:13" x14ac:dyDescent="0.25">
      <c r="A809" s="16" t="s">
        <v>17</v>
      </c>
      <c r="B809" s="17">
        <v>45372</v>
      </c>
      <c r="C809" s="18">
        <v>186</v>
      </c>
      <c r="D809" s="18">
        <v>170</v>
      </c>
      <c r="E809" s="18">
        <v>16</v>
      </c>
      <c r="F809" s="18">
        <v>0</v>
      </c>
      <c r="G809" s="18">
        <v>0</v>
      </c>
      <c r="H809" s="18">
        <v>118</v>
      </c>
      <c r="I809" s="18">
        <v>68</v>
      </c>
      <c r="J809" s="19">
        <f t="shared" si="24"/>
        <v>0.91397849462365588</v>
      </c>
      <c r="K809" s="19">
        <f t="shared" si="25"/>
        <v>8.6021505376344093E-2</v>
      </c>
      <c r="L809" s="24">
        <f>ReporteDiario[[#This Row],[Población]]-(VLOOKUP(ReporteDiario[[#This Row],[CJDR]],albergue[],2,FALSE))</f>
        <v>76</v>
      </c>
      <c r="M809" s="25">
        <f>ReporteDiario[[#This Row],[Población]]/VLOOKUP(ReporteDiario[[#This Row],[CJDR]],albergue[],2,FALSE)</f>
        <v>1.6909090909090909</v>
      </c>
    </row>
    <row r="810" spans="1:13" x14ac:dyDescent="0.25">
      <c r="A810" s="16" t="s">
        <v>18</v>
      </c>
      <c r="B810" s="17">
        <v>45372</v>
      </c>
      <c r="C810" s="18">
        <v>141</v>
      </c>
      <c r="D810" s="18">
        <v>120</v>
      </c>
      <c r="E810" s="18">
        <v>21</v>
      </c>
      <c r="F810" s="18">
        <v>0</v>
      </c>
      <c r="G810" s="18">
        <v>0</v>
      </c>
      <c r="H810" s="18">
        <v>69</v>
      </c>
      <c r="I810" s="18">
        <v>72</v>
      </c>
      <c r="J810" s="19">
        <f t="shared" si="24"/>
        <v>0.85106382978723405</v>
      </c>
      <c r="K810" s="19">
        <f t="shared" si="25"/>
        <v>0.14893617021276595</v>
      </c>
      <c r="L810" s="24">
        <f>ReporteDiario[[#This Row],[Población]]-(VLOOKUP(ReporteDiario[[#This Row],[CJDR]],albergue[],2,FALSE))</f>
        <v>45</v>
      </c>
      <c r="M810" s="25">
        <f>ReporteDiario[[#This Row],[Población]]/VLOOKUP(ReporteDiario[[#This Row],[CJDR]],albergue[],2,FALSE)</f>
        <v>1.46875</v>
      </c>
    </row>
    <row r="811" spans="1:13" x14ac:dyDescent="0.25">
      <c r="A811" s="16" t="s">
        <v>19</v>
      </c>
      <c r="B811" s="17">
        <v>45372</v>
      </c>
      <c r="C811" s="18">
        <v>100</v>
      </c>
      <c r="D811" s="18">
        <v>82</v>
      </c>
      <c r="E811" s="18">
        <v>18</v>
      </c>
      <c r="F811" s="18">
        <v>0</v>
      </c>
      <c r="G811" s="18">
        <v>0</v>
      </c>
      <c r="H811" s="18">
        <v>65</v>
      </c>
      <c r="I811" s="18">
        <v>35</v>
      </c>
      <c r="J811" s="19">
        <f t="shared" si="24"/>
        <v>0.82</v>
      </c>
      <c r="K811" s="19">
        <f t="shared" si="25"/>
        <v>0.18</v>
      </c>
      <c r="L811" s="24">
        <f>ReporteDiario[[#This Row],[Población]]-(VLOOKUP(ReporteDiario[[#This Row],[CJDR]],albergue[],2,FALSE))</f>
        <v>8</v>
      </c>
      <c r="M811" s="25">
        <f>ReporteDiario[[#This Row],[Población]]/VLOOKUP(ReporteDiario[[#This Row],[CJDR]],albergue[],2,FALSE)</f>
        <v>1.0869565217391304</v>
      </c>
    </row>
    <row r="812" spans="1:13" x14ac:dyDescent="0.25">
      <c r="A812" s="16" t="s">
        <v>10</v>
      </c>
      <c r="B812" s="17">
        <v>45373</v>
      </c>
      <c r="C812" s="18">
        <v>596</v>
      </c>
      <c r="D812" s="18">
        <v>496</v>
      </c>
      <c r="E812" s="18">
        <v>100</v>
      </c>
      <c r="F812" s="18">
        <v>0</v>
      </c>
      <c r="G812" s="18">
        <v>1</v>
      </c>
      <c r="H812" s="18">
        <v>334</v>
      </c>
      <c r="I812" s="18">
        <v>262</v>
      </c>
      <c r="J812" s="19">
        <f t="shared" si="24"/>
        <v>0.83221476510067116</v>
      </c>
      <c r="K812" s="19">
        <f t="shared" si="25"/>
        <v>0.16778523489932887</v>
      </c>
      <c r="L812" s="24">
        <f>ReporteDiario[[#This Row],[Población]]-(VLOOKUP(ReporteDiario[[#This Row],[CJDR]],albergue[],2,FALSE))</f>
        <v>36</v>
      </c>
      <c r="M812" s="25">
        <f>ReporteDiario[[#This Row],[Población]]/VLOOKUP(ReporteDiario[[#This Row],[CJDR]],albergue[],2,FALSE)</f>
        <v>1.0642857142857143</v>
      </c>
    </row>
    <row r="813" spans="1:13" x14ac:dyDescent="0.25">
      <c r="A813" s="16" t="s">
        <v>11</v>
      </c>
      <c r="B813" s="17">
        <v>45373</v>
      </c>
      <c r="C813" s="18">
        <v>107</v>
      </c>
      <c r="D813" s="18">
        <v>107</v>
      </c>
      <c r="E813" s="18">
        <v>0</v>
      </c>
      <c r="F813" s="18">
        <v>0</v>
      </c>
      <c r="G813" s="18">
        <v>0</v>
      </c>
      <c r="H813" s="18">
        <v>107</v>
      </c>
      <c r="I813" s="18">
        <v>0</v>
      </c>
      <c r="J813" s="19">
        <f t="shared" si="24"/>
        <v>1</v>
      </c>
      <c r="K813" s="19">
        <f t="shared" si="25"/>
        <v>0</v>
      </c>
      <c r="L813" s="26">
        <f>ReporteDiario[[#This Row],[Población]]-(VLOOKUP(ReporteDiario[[#This Row],[CJDR]],albergue[],2,FALSE))</f>
        <v>-85</v>
      </c>
      <c r="M813" s="27">
        <f>ReporteDiario[[#This Row],[Población]]/VLOOKUP(ReporteDiario[[#This Row],[CJDR]],albergue[],2,FALSE)</f>
        <v>0.55729166666666663</v>
      </c>
    </row>
    <row r="814" spans="1:13" x14ac:dyDescent="0.25">
      <c r="A814" s="16" t="s">
        <v>12</v>
      </c>
      <c r="B814" s="17">
        <v>45373</v>
      </c>
      <c r="C814" s="18">
        <v>81</v>
      </c>
      <c r="D814" s="18">
        <v>58</v>
      </c>
      <c r="E814" s="18">
        <v>23</v>
      </c>
      <c r="F814" s="18">
        <v>0</v>
      </c>
      <c r="G814" s="18">
        <v>0</v>
      </c>
      <c r="H814" s="18">
        <v>37</v>
      </c>
      <c r="I814" s="18">
        <v>44</v>
      </c>
      <c r="J814" s="19">
        <f t="shared" si="24"/>
        <v>0.71604938271604934</v>
      </c>
      <c r="K814" s="19">
        <f t="shared" si="25"/>
        <v>0.2839506172839506</v>
      </c>
      <c r="L814" s="26">
        <f>ReporteDiario[[#This Row],[Población]]-(VLOOKUP(ReporteDiario[[#This Row],[CJDR]],albergue[],2,FALSE))</f>
        <v>-7</v>
      </c>
      <c r="M814" s="27">
        <f>ReporteDiario[[#This Row],[Población]]/VLOOKUP(ReporteDiario[[#This Row],[CJDR]],albergue[],2,FALSE)</f>
        <v>0.92045454545454541</v>
      </c>
    </row>
    <row r="815" spans="1:13" x14ac:dyDescent="0.25">
      <c r="A815" s="16" t="s">
        <v>13</v>
      </c>
      <c r="B815" s="17">
        <v>45373</v>
      </c>
      <c r="C815" s="18">
        <v>130</v>
      </c>
      <c r="D815" s="18">
        <v>109</v>
      </c>
      <c r="E815" s="18">
        <v>21</v>
      </c>
      <c r="F815" s="18">
        <v>0</v>
      </c>
      <c r="G815" s="18">
        <v>3</v>
      </c>
      <c r="H815" s="18">
        <v>69</v>
      </c>
      <c r="I815" s="18">
        <v>61</v>
      </c>
      <c r="J815" s="19">
        <f t="shared" si="24"/>
        <v>0.83846153846153848</v>
      </c>
      <c r="K815" s="19">
        <f t="shared" si="25"/>
        <v>0.16153846153846155</v>
      </c>
      <c r="L815" s="24">
        <f>ReporteDiario[[#This Row],[Población]]-(VLOOKUP(ReporteDiario[[#This Row],[CJDR]],albergue[],2,FALSE))</f>
        <v>-55</v>
      </c>
      <c r="M815" s="25">
        <f>ReporteDiario[[#This Row],[Población]]/VLOOKUP(ReporteDiario[[#This Row],[CJDR]],albergue[],2,FALSE)</f>
        <v>0.70270270270270274</v>
      </c>
    </row>
    <row r="816" spans="1:13" x14ac:dyDescent="0.25">
      <c r="A816" s="16" t="s">
        <v>14</v>
      </c>
      <c r="B816" s="17">
        <v>45373</v>
      </c>
      <c r="C816" s="18">
        <v>152</v>
      </c>
      <c r="D816" s="18">
        <v>132</v>
      </c>
      <c r="E816" s="18">
        <v>20</v>
      </c>
      <c r="F816" s="18">
        <v>0</v>
      </c>
      <c r="G816" s="18">
        <v>0</v>
      </c>
      <c r="H816" s="18">
        <v>96</v>
      </c>
      <c r="I816" s="18">
        <v>56</v>
      </c>
      <c r="J816" s="19">
        <f t="shared" si="24"/>
        <v>0.86842105263157898</v>
      </c>
      <c r="K816" s="19">
        <f t="shared" si="25"/>
        <v>0.13157894736842105</v>
      </c>
      <c r="L816" s="24">
        <f>ReporteDiario[[#This Row],[Población]]-(VLOOKUP(ReporteDiario[[#This Row],[CJDR]],albergue[],2,FALSE))</f>
        <v>26</v>
      </c>
      <c r="M816" s="25">
        <f>ReporteDiario[[#This Row],[Población]]/VLOOKUP(ReporteDiario[[#This Row],[CJDR]],albergue[],2,FALSE)</f>
        <v>1.2063492063492063</v>
      </c>
    </row>
    <row r="817" spans="1:13" x14ac:dyDescent="0.25">
      <c r="A817" s="16" t="s">
        <v>15</v>
      </c>
      <c r="B817" s="17">
        <v>45373</v>
      </c>
      <c r="C817" s="18">
        <v>163</v>
      </c>
      <c r="D817" s="18">
        <v>87</v>
      </c>
      <c r="E817" s="18">
        <v>76</v>
      </c>
      <c r="F817" s="18">
        <v>0</v>
      </c>
      <c r="G817" s="18">
        <v>0</v>
      </c>
      <c r="H817" s="18">
        <v>62</v>
      </c>
      <c r="I817" s="18">
        <v>101</v>
      </c>
      <c r="J817" s="19">
        <f t="shared" si="24"/>
        <v>0.53374233128834359</v>
      </c>
      <c r="K817" s="19">
        <f t="shared" si="25"/>
        <v>0.46625766871165641</v>
      </c>
      <c r="L817" s="24">
        <f>ReporteDiario[[#This Row],[Población]]-(VLOOKUP(ReporteDiario[[#This Row],[CJDR]],albergue[],2,FALSE))</f>
        <v>57</v>
      </c>
      <c r="M817" s="25">
        <f>ReporteDiario[[#This Row],[Población]]/VLOOKUP(ReporteDiario[[#This Row],[CJDR]],albergue[],2,FALSE)</f>
        <v>1.5377358490566038</v>
      </c>
    </row>
    <row r="818" spans="1:13" x14ac:dyDescent="0.25">
      <c r="A818" s="16" t="s">
        <v>16</v>
      </c>
      <c r="B818" s="17">
        <v>45373</v>
      </c>
      <c r="C818" s="18">
        <v>177</v>
      </c>
      <c r="D818" s="18">
        <v>137</v>
      </c>
      <c r="E818" s="18">
        <v>40</v>
      </c>
      <c r="F818" s="18">
        <v>1</v>
      </c>
      <c r="G818" s="18">
        <v>0</v>
      </c>
      <c r="H818" s="18">
        <v>23</v>
      </c>
      <c r="I818" s="18">
        <v>154</v>
      </c>
      <c r="J818" s="19">
        <f t="shared" si="24"/>
        <v>0.77401129943502822</v>
      </c>
      <c r="K818" s="19">
        <f t="shared" si="25"/>
        <v>0.22598870056497175</v>
      </c>
      <c r="L818" s="24">
        <f>ReporteDiario[[#This Row],[Población]]-(VLOOKUP(ReporteDiario[[#This Row],[CJDR]],albergue[],2,FALSE))</f>
        <v>67</v>
      </c>
      <c r="M818" s="25">
        <f>ReporteDiario[[#This Row],[Población]]/VLOOKUP(ReporteDiario[[#This Row],[CJDR]],albergue[],2,FALSE)</f>
        <v>1.6090909090909091</v>
      </c>
    </row>
    <row r="819" spans="1:13" x14ac:dyDescent="0.25">
      <c r="A819" s="16" t="s">
        <v>17</v>
      </c>
      <c r="B819" s="17">
        <v>45373</v>
      </c>
      <c r="C819" s="18">
        <v>186</v>
      </c>
      <c r="D819" s="18">
        <v>170</v>
      </c>
      <c r="E819" s="18">
        <v>16</v>
      </c>
      <c r="F819" s="18">
        <v>0</v>
      </c>
      <c r="G819" s="18">
        <v>0</v>
      </c>
      <c r="H819" s="18">
        <v>118</v>
      </c>
      <c r="I819" s="18">
        <v>68</v>
      </c>
      <c r="J819" s="19">
        <f t="shared" si="24"/>
        <v>0.91397849462365588</v>
      </c>
      <c r="K819" s="19">
        <f t="shared" si="25"/>
        <v>8.6021505376344093E-2</v>
      </c>
      <c r="L819" s="24">
        <f>ReporteDiario[[#This Row],[Población]]-(VLOOKUP(ReporteDiario[[#This Row],[CJDR]],albergue[],2,FALSE))</f>
        <v>76</v>
      </c>
      <c r="M819" s="25">
        <f>ReporteDiario[[#This Row],[Población]]/VLOOKUP(ReporteDiario[[#This Row],[CJDR]],albergue[],2,FALSE)</f>
        <v>1.6909090909090909</v>
      </c>
    </row>
    <row r="820" spans="1:13" x14ac:dyDescent="0.25">
      <c r="A820" s="16" t="s">
        <v>18</v>
      </c>
      <c r="B820" s="17">
        <v>45373</v>
      </c>
      <c r="C820" s="18">
        <v>141</v>
      </c>
      <c r="D820" s="18">
        <v>120</v>
      </c>
      <c r="E820" s="18">
        <v>21</v>
      </c>
      <c r="F820" s="18">
        <v>0</v>
      </c>
      <c r="G820" s="18">
        <v>0</v>
      </c>
      <c r="H820" s="18">
        <v>69</v>
      </c>
      <c r="I820" s="18">
        <v>72</v>
      </c>
      <c r="J820" s="19">
        <f t="shared" si="24"/>
        <v>0.85106382978723405</v>
      </c>
      <c r="K820" s="19">
        <f t="shared" si="25"/>
        <v>0.14893617021276595</v>
      </c>
      <c r="L820" s="24">
        <f>ReporteDiario[[#This Row],[Población]]-(VLOOKUP(ReporteDiario[[#This Row],[CJDR]],albergue[],2,FALSE))</f>
        <v>45</v>
      </c>
      <c r="M820" s="25">
        <f>ReporteDiario[[#This Row],[Población]]/VLOOKUP(ReporteDiario[[#This Row],[CJDR]],albergue[],2,FALSE)</f>
        <v>1.46875</v>
      </c>
    </row>
    <row r="821" spans="1:13" x14ac:dyDescent="0.25">
      <c r="A821" s="16" t="s">
        <v>19</v>
      </c>
      <c r="B821" s="17">
        <v>45373</v>
      </c>
      <c r="C821" s="18">
        <v>99</v>
      </c>
      <c r="D821" s="18">
        <v>81</v>
      </c>
      <c r="E821" s="18">
        <v>18</v>
      </c>
      <c r="F821" s="18">
        <v>1</v>
      </c>
      <c r="G821" s="18">
        <v>0</v>
      </c>
      <c r="H821" s="18">
        <v>64</v>
      </c>
      <c r="I821" s="18">
        <v>35</v>
      </c>
      <c r="J821" s="19">
        <f t="shared" si="24"/>
        <v>0.81818181818181823</v>
      </c>
      <c r="K821" s="19">
        <f t="shared" si="25"/>
        <v>0.18181818181818182</v>
      </c>
      <c r="L821" s="24">
        <f>ReporteDiario[[#This Row],[Población]]-(VLOOKUP(ReporteDiario[[#This Row],[CJDR]],albergue[],2,FALSE))</f>
        <v>7</v>
      </c>
      <c r="M821" s="25">
        <f>ReporteDiario[[#This Row],[Población]]/VLOOKUP(ReporteDiario[[#This Row],[CJDR]],albergue[],2,FALSE)</f>
        <v>1.076086956521739</v>
      </c>
    </row>
    <row r="822" spans="1:13" x14ac:dyDescent="0.25">
      <c r="A822" s="16" t="s">
        <v>10</v>
      </c>
      <c r="B822" s="17">
        <v>45374</v>
      </c>
      <c r="C822" s="18">
        <v>597</v>
      </c>
      <c r="D822" s="18">
        <v>496</v>
      </c>
      <c r="E822" s="18">
        <v>101</v>
      </c>
      <c r="F822" s="18">
        <v>1</v>
      </c>
      <c r="G822" s="18">
        <v>2</v>
      </c>
      <c r="H822" s="18">
        <v>334</v>
      </c>
      <c r="I822" s="18">
        <v>263</v>
      </c>
      <c r="J822" s="19">
        <f t="shared" si="24"/>
        <v>0.83082077051926295</v>
      </c>
      <c r="K822" s="19">
        <f t="shared" si="25"/>
        <v>0.16917922948073702</v>
      </c>
      <c r="L822" s="24">
        <f>ReporteDiario[[#This Row],[Población]]-(VLOOKUP(ReporteDiario[[#This Row],[CJDR]],albergue[],2,FALSE))</f>
        <v>37</v>
      </c>
      <c r="M822" s="25">
        <f>ReporteDiario[[#This Row],[Población]]/VLOOKUP(ReporteDiario[[#This Row],[CJDR]],albergue[],2,FALSE)</f>
        <v>1.0660714285714286</v>
      </c>
    </row>
    <row r="823" spans="1:13" x14ac:dyDescent="0.25">
      <c r="A823" s="16" t="s">
        <v>11</v>
      </c>
      <c r="B823" s="17">
        <v>45374</v>
      </c>
      <c r="C823" s="18">
        <v>107</v>
      </c>
      <c r="D823" s="18">
        <v>107</v>
      </c>
      <c r="E823" s="18">
        <v>0</v>
      </c>
      <c r="F823" s="18">
        <v>0</v>
      </c>
      <c r="G823" s="18">
        <v>0</v>
      </c>
      <c r="H823" s="18">
        <v>107</v>
      </c>
      <c r="I823" s="18">
        <v>0</v>
      </c>
      <c r="J823" s="19">
        <f t="shared" si="24"/>
        <v>1</v>
      </c>
      <c r="K823" s="19">
        <f t="shared" si="25"/>
        <v>0</v>
      </c>
      <c r="L823" s="26">
        <f>ReporteDiario[[#This Row],[Población]]-(VLOOKUP(ReporteDiario[[#This Row],[CJDR]],albergue[],2,FALSE))</f>
        <v>-85</v>
      </c>
      <c r="M823" s="27">
        <f>ReporteDiario[[#This Row],[Población]]/VLOOKUP(ReporteDiario[[#This Row],[CJDR]],albergue[],2,FALSE)</f>
        <v>0.55729166666666663</v>
      </c>
    </row>
    <row r="824" spans="1:13" x14ac:dyDescent="0.25">
      <c r="A824" s="16" t="s">
        <v>12</v>
      </c>
      <c r="B824" s="17">
        <v>45374</v>
      </c>
      <c r="C824" s="18">
        <v>81</v>
      </c>
      <c r="D824" s="18">
        <v>58</v>
      </c>
      <c r="E824" s="18">
        <v>23</v>
      </c>
      <c r="F824" s="18">
        <v>0</v>
      </c>
      <c r="G824" s="18">
        <v>0</v>
      </c>
      <c r="H824" s="18">
        <v>37</v>
      </c>
      <c r="I824" s="18">
        <v>44</v>
      </c>
      <c r="J824" s="19">
        <f t="shared" si="24"/>
        <v>0.71604938271604934</v>
      </c>
      <c r="K824" s="19">
        <f t="shared" si="25"/>
        <v>0.2839506172839506</v>
      </c>
      <c r="L824" s="26">
        <f>ReporteDiario[[#This Row],[Población]]-(VLOOKUP(ReporteDiario[[#This Row],[CJDR]],albergue[],2,FALSE))</f>
        <v>-7</v>
      </c>
      <c r="M824" s="27">
        <f>ReporteDiario[[#This Row],[Población]]/VLOOKUP(ReporteDiario[[#This Row],[CJDR]],albergue[],2,FALSE)</f>
        <v>0.92045454545454541</v>
      </c>
    </row>
    <row r="825" spans="1:13" x14ac:dyDescent="0.25">
      <c r="A825" s="16" t="s">
        <v>13</v>
      </c>
      <c r="B825" s="17">
        <v>45374</v>
      </c>
      <c r="C825" s="18">
        <v>130</v>
      </c>
      <c r="D825" s="18">
        <v>109</v>
      </c>
      <c r="E825" s="18">
        <v>21</v>
      </c>
      <c r="F825" s="18">
        <v>0</v>
      </c>
      <c r="G825" s="18">
        <v>0</v>
      </c>
      <c r="H825" s="18">
        <v>70</v>
      </c>
      <c r="I825" s="18">
        <v>60</v>
      </c>
      <c r="J825" s="19">
        <f t="shared" si="24"/>
        <v>0.83846153846153848</v>
      </c>
      <c r="K825" s="19">
        <f t="shared" si="25"/>
        <v>0.16153846153846155</v>
      </c>
      <c r="L825" s="24">
        <f>ReporteDiario[[#This Row],[Población]]-(VLOOKUP(ReporteDiario[[#This Row],[CJDR]],albergue[],2,FALSE))</f>
        <v>-55</v>
      </c>
      <c r="M825" s="25">
        <f>ReporteDiario[[#This Row],[Población]]/VLOOKUP(ReporteDiario[[#This Row],[CJDR]],albergue[],2,FALSE)</f>
        <v>0.70270270270270274</v>
      </c>
    </row>
    <row r="826" spans="1:13" x14ac:dyDescent="0.25">
      <c r="A826" s="16" t="s">
        <v>14</v>
      </c>
      <c r="B826" s="17">
        <v>45374</v>
      </c>
      <c r="C826" s="18">
        <v>152</v>
      </c>
      <c r="D826" s="18">
        <v>132</v>
      </c>
      <c r="E826" s="18">
        <v>20</v>
      </c>
      <c r="F826" s="18">
        <v>0</v>
      </c>
      <c r="G826" s="18">
        <v>0</v>
      </c>
      <c r="H826" s="18">
        <v>96</v>
      </c>
      <c r="I826" s="18">
        <v>56</v>
      </c>
      <c r="J826" s="19">
        <f t="shared" si="24"/>
        <v>0.86842105263157898</v>
      </c>
      <c r="K826" s="19">
        <f t="shared" si="25"/>
        <v>0.13157894736842105</v>
      </c>
      <c r="L826" s="24">
        <f>ReporteDiario[[#This Row],[Población]]-(VLOOKUP(ReporteDiario[[#This Row],[CJDR]],albergue[],2,FALSE))</f>
        <v>26</v>
      </c>
      <c r="M826" s="25">
        <f>ReporteDiario[[#This Row],[Población]]/VLOOKUP(ReporteDiario[[#This Row],[CJDR]],albergue[],2,FALSE)</f>
        <v>1.2063492063492063</v>
      </c>
    </row>
    <row r="827" spans="1:13" x14ac:dyDescent="0.25">
      <c r="A827" s="16" t="s">
        <v>15</v>
      </c>
      <c r="B827" s="17">
        <v>45374</v>
      </c>
      <c r="C827" s="18">
        <v>163</v>
      </c>
      <c r="D827" s="18">
        <v>87</v>
      </c>
      <c r="E827" s="18">
        <v>76</v>
      </c>
      <c r="F827" s="18">
        <v>0</v>
      </c>
      <c r="G827" s="18">
        <v>0</v>
      </c>
      <c r="H827" s="18">
        <v>62</v>
      </c>
      <c r="I827" s="18">
        <v>101</v>
      </c>
      <c r="J827" s="19">
        <f t="shared" si="24"/>
        <v>0.53374233128834359</v>
      </c>
      <c r="K827" s="19">
        <f t="shared" si="25"/>
        <v>0.46625766871165641</v>
      </c>
      <c r="L827" s="24">
        <f>ReporteDiario[[#This Row],[Población]]-(VLOOKUP(ReporteDiario[[#This Row],[CJDR]],albergue[],2,FALSE))</f>
        <v>57</v>
      </c>
      <c r="M827" s="25">
        <f>ReporteDiario[[#This Row],[Población]]/VLOOKUP(ReporteDiario[[#This Row],[CJDR]],albergue[],2,FALSE)</f>
        <v>1.5377358490566038</v>
      </c>
    </row>
    <row r="828" spans="1:13" x14ac:dyDescent="0.25">
      <c r="A828" s="16" t="s">
        <v>16</v>
      </c>
      <c r="B828" s="17">
        <v>45374</v>
      </c>
      <c r="C828" s="18">
        <v>177</v>
      </c>
      <c r="D828" s="18">
        <v>137</v>
      </c>
      <c r="E828" s="18">
        <v>40</v>
      </c>
      <c r="F828" s="18">
        <v>0</v>
      </c>
      <c r="G828" s="18">
        <v>0</v>
      </c>
      <c r="H828" s="18">
        <v>23</v>
      </c>
      <c r="I828" s="18">
        <v>154</v>
      </c>
      <c r="J828" s="19">
        <f t="shared" si="24"/>
        <v>0.77401129943502822</v>
      </c>
      <c r="K828" s="19">
        <f t="shared" si="25"/>
        <v>0.22598870056497175</v>
      </c>
      <c r="L828" s="24">
        <f>ReporteDiario[[#This Row],[Población]]-(VLOOKUP(ReporteDiario[[#This Row],[CJDR]],albergue[],2,FALSE))</f>
        <v>67</v>
      </c>
      <c r="M828" s="25">
        <f>ReporteDiario[[#This Row],[Población]]/VLOOKUP(ReporteDiario[[#This Row],[CJDR]],albergue[],2,FALSE)</f>
        <v>1.6090909090909091</v>
      </c>
    </row>
    <row r="829" spans="1:13" x14ac:dyDescent="0.25">
      <c r="A829" s="16" t="s">
        <v>17</v>
      </c>
      <c r="B829" s="17">
        <v>45374</v>
      </c>
      <c r="C829" s="18">
        <v>186</v>
      </c>
      <c r="D829" s="18">
        <v>170</v>
      </c>
      <c r="E829" s="18">
        <v>16</v>
      </c>
      <c r="F829" s="18">
        <v>0</v>
      </c>
      <c r="G829" s="18">
        <v>0</v>
      </c>
      <c r="H829" s="18">
        <v>118</v>
      </c>
      <c r="I829" s="18">
        <v>68</v>
      </c>
      <c r="J829" s="19">
        <f t="shared" si="24"/>
        <v>0.91397849462365588</v>
      </c>
      <c r="K829" s="19">
        <f t="shared" si="25"/>
        <v>8.6021505376344093E-2</v>
      </c>
      <c r="L829" s="24">
        <f>ReporteDiario[[#This Row],[Población]]-(VLOOKUP(ReporteDiario[[#This Row],[CJDR]],albergue[],2,FALSE))</f>
        <v>76</v>
      </c>
      <c r="M829" s="25">
        <f>ReporteDiario[[#This Row],[Población]]/VLOOKUP(ReporteDiario[[#This Row],[CJDR]],albergue[],2,FALSE)</f>
        <v>1.6909090909090909</v>
      </c>
    </row>
    <row r="830" spans="1:13" x14ac:dyDescent="0.25">
      <c r="A830" s="16" t="s">
        <v>18</v>
      </c>
      <c r="B830" s="17">
        <v>45374</v>
      </c>
      <c r="C830" s="18">
        <v>141</v>
      </c>
      <c r="D830" s="18">
        <v>120</v>
      </c>
      <c r="E830" s="18">
        <v>21</v>
      </c>
      <c r="F830" s="18">
        <v>0</v>
      </c>
      <c r="G830" s="18">
        <v>0</v>
      </c>
      <c r="H830" s="18">
        <v>69</v>
      </c>
      <c r="I830" s="18">
        <v>72</v>
      </c>
      <c r="J830" s="19">
        <f t="shared" si="24"/>
        <v>0.85106382978723405</v>
      </c>
      <c r="K830" s="19">
        <f t="shared" si="25"/>
        <v>0.14893617021276595</v>
      </c>
      <c r="L830" s="24">
        <f>ReporteDiario[[#This Row],[Población]]-(VLOOKUP(ReporteDiario[[#This Row],[CJDR]],albergue[],2,FALSE))</f>
        <v>45</v>
      </c>
      <c r="M830" s="25">
        <f>ReporteDiario[[#This Row],[Población]]/VLOOKUP(ReporteDiario[[#This Row],[CJDR]],albergue[],2,FALSE)</f>
        <v>1.46875</v>
      </c>
    </row>
    <row r="831" spans="1:13" x14ac:dyDescent="0.25">
      <c r="A831" s="16" t="s">
        <v>19</v>
      </c>
      <c r="B831" s="17">
        <v>45374</v>
      </c>
      <c r="C831" s="18">
        <v>99</v>
      </c>
      <c r="D831" s="18">
        <v>81</v>
      </c>
      <c r="E831" s="18">
        <v>18</v>
      </c>
      <c r="F831" s="18">
        <v>0</v>
      </c>
      <c r="G831" s="18">
        <v>0</v>
      </c>
      <c r="H831" s="18">
        <v>64</v>
      </c>
      <c r="I831" s="18">
        <v>35</v>
      </c>
      <c r="J831" s="19">
        <f t="shared" si="24"/>
        <v>0.81818181818181823</v>
      </c>
      <c r="K831" s="19">
        <f t="shared" si="25"/>
        <v>0.18181818181818182</v>
      </c>
      <c r="L831" s="24">
        <f>ReporteDiario[[#This Row],[Población]]-(VLOOKUP(ReporteDiario[[#This Row],[CJDR]],albergue[],2,FALSE))</f>
        <v>7</v>
      </c>
      <c r="M831" s="25">
        <f>ReporteDiario[[#This Row],[Población]]/VLOOKUP(ReporteDiario[[#This Row],[CJDR]],albergue[],2,FALSE)</f>
        <v>1.076086956521739</v>
      </c>
    </row>
    <row r="832" spans="1:13" x14ac:dyDescent="0.25">
      <c r="A832" s="16" t="s">
        <v>10</v>
      </c>
      <c r="B832" s="17">
        <v>45375</v>
      </c>
      <c r="C832" s="18">
        <v>597</v>
      </c>
      <c r="D832" s="18">
        <v>496</v>
      </c>
      <c r="E832" s="18">
        <v>101</v>
      </c>
      <c r="F832" s="18">
        <v>0</v>
      </c>
      <c r="G832" s="18">
        <v>0</v>
      </c>
      <c r="H832" s="18">
        <v>334</v>
      </c>
      <c r="I832" s="18">
        <v>263</v>
      </c>
      <c r="J832" s="19">
        <f t="shared" si="24"/>
        <v>0.83082077051926295</v>
      </c>
      <c r="K832" s="19">
        <f t="shared" si="25"/>
        <v>0.16917922948073702</v>
      </c>
      <c r="L832" s="24">
        <f>ReporteDiario[[#This Row],[Población]]-(VLOOKUP(ReporteDiario[[#This Row],[CJDR]],albergue[],2,FALSE))</f>
        <v>37</v>
      </c>
      <c r="M832" s="25">
        <f>ReporteDiario[[#This Row],[Población]]/VLOOKUP(ReporteDiario[[#This Row],[CJDR]],albergue[],2,FALSE)</f>
        <v>1.0660714285714286</v>
      </c>
    </row>
    <row r="833" spans="1:13" x14ac:dyDescent="0.25">
      <c r="A833" s="16" t="s">
        <v>11</v>
      </c>
      <c r="B833" s="17">
        <v>45375</v>
      </c>
      <c r="C833" s="18">
        <v>106</v>
      </c>
      <c r="D833" s="18">
        <v>106</v>
      </c>
      <c r="E833" s="18">
        <v>0</v>
      </c>
      <c r="F833" s="18">
        <v>1</v>
      </c>
      <c r="G833" s="18">
        <v>0</v>
      </c>
      <c r="H833" s="18">
        <v>106</v>
      </c>
      <c r="I833" s="18">
        <v>0</v>
      </c>
      <c r="J833" s="19">
        <f t="shared" si="24"/>
        <v>1</v>
      </c>
      <c r="K833" s="19">
        <f t="shared" si="25"/>
        <v>0</v>
      </c>
      <c r="L833" s="26">
        <f>ReporteDiario[[#This Row],[Población]]-(VLOOKUP(ReporteDiario[[#This Row],[CJDR]],albergue[],2,FALSE))</f>
        <v>-86</v>
      </c>
      <c r="M833" s="27">
        <f>ReporteDiario[[#This Row],[Población]]/VLOOKUP(ReporteDiario[[#This Row],[CJDR]],albergue[],2,FALSE)</f>
        <v>0.55208333333333337</v>
      </c>
    </row>
    <row r="834" spans="1:13" x14ac:dyDescent="0.25">
      <c r="A834" s="16" t="s">
        <v>12</v>
      </c>
      <c r="B834" s="17">
        <v>45375</v>
      </c>
      <c r="C834" s="18">
        <v>83</v>
      </c>
      <c r="D834" s="18">
        <v>58</v>
      </c>
      <c r="E834" s="18">
        <v>25</v>
      </c>
      <c r="F834" s="18">
        <v>0</v>
      </c>
      <c r="G834" s="18">
        <v>2</v>
      </c>
      <c r="H834" s="18">
        <v>37</v>
      </c>
      <c r="I834" s="18">
        <v>46</v>
      </c>
      <c r="J834" s="19">
        <f t="shared" si="24"/>
        <v>0.6987951807228916</v>
      </c>
      <c r="K834" s="19">
        <f t="shared" si="25"/>
        <v>0.30120481927710846</v>
      </c>
      <c r="L834" s="26">
        <f>ReporteDiario[[#This Row],[Población]]-(VLOOKUP(ReporteDiario[[#This Row],[CJDR]],albergue[],2,FALSE))</f>
        <v>-5</v>
      </c>
      <c r="M834" s="27">
        <f>ReporteDiario[[#This Row],[Población]]/VLOOKUP(ReporteDiario[[#This Row],[CJDR]],albergue[],2,FALSE)</f>
        <v>0.94318181818181823</v>
      </c>
    </row>
    <row r="835" spans="1:13" x14ac:dyDescent="0.25">
      <c r="A835" s="16" t="s">
        <v>13</v>
      </c>
      <c r="B835" s="17">
        <v>45375</v>
      </c>
      <c r="C835" s="18">
        <v>130</v>
      </c>
      <c r="D835" s="18">
        <v>109</v>
      </c>
      <c r="E835" s="18">
        <v>21</v>
      </c>
      <c r="F835" s="18">
        <v>0</v>
      </c>
      <c r="G835" s="18">
        <v>0</v>
      </c>
      <c r="H835" s="18">
        <v>70</v>
      </c>
      <c r="I835" s="18">
        <v>60</v>
      </c>
      <c r="J835" s="19">
        <f t="shared" ref="J835:J898" si="26">D835/C835</f>
        <v>0.83846153846153848</v>
      </c>
      <c r="K835" s="19">
        <f t="shared" ref="K835:K898" si="27">E835/C835</f>
        <v>0.16153846153846155</v>
      </c>
      <c r="L835" s="24">
        <f>ReporteDiario[[#This Row],[Población]]-(VLOOKUP(ReporteDiario[[#This Row],[CJDR]],albergue[],2,FALSE))</f>
        <v>-55</v>
      </c>
      <c r="M835" s="25">
        <f>ReporteDiario[[#This Row],[Población]]/VLOOKUP(ReporteDiario[[#This Row],[CJDR]],albergue[],2,FALSE)</f>
        <v>0.70270270270270274</v>
      </c>
    </row>
    <row r="836" spans="1:13" x14ac:dyDescent="0.25">
      <c r="A836" s="16" t="s">
        <v>14</v>
      </c>
      <c r="B836" s="17">
        <v>45375</v>
      </c>
      <c r="C836" s="18">
        <v>151</v>
      </c>
      <c r="D836" s="18">
        <v>131</v>
      </c>
      <c r="E836" s="18">
        <v>20</v>
      </c>
      <c r="F836" s="18">
        <v>1</v>
      </c>
      <c r="G836" s="18">
        <v>0</v>
      </c>
      <c r="H836" s="18">
        <v>95</v>
      </c>
      <c r="I836" s="18">
        <v>56</v>
      </c>
      <c r="J836" s="19">
        <f t="shared" si="26"/>
        <v>0.86754966887417218</v>
      </c>
      <c r="K836" s="19">
        <f t="shared" si="27"/>
        <v>0.13245033112582782</v>
      </c>
      <c r="L836" s="24">
        <f>ReporteDiario[[#This Row],[Población]]-(VLOOKUP(ReporteDiario[[#This Row],[CJDR]],albergue[],2,FALSE))</f>
        <v>25</v>
      </c>
      <c r="M836" s="25">
        <f>ReporteDiario[[#This Row],[Población]]/VLOOKUP(ReporteDiario[[#This Row],[CJDR]],albergue[],2,FALSE)</f>
        <v>1.1984126984126984</v>
      </c>
    </row>
    <row r="837" spans="1:13" x14ac:dyDescent="0.25">
      <c r="A837" s="16" t="s">
        <v>15</v>
      </c>
      <c r="B837" s="17">
        <v>45375</v>
      </c>
      <c r="C837" s="18">
        <v>162</v>
      </c>
      <c r="D837" s="18">
        <v>86</v>
      </c>
      <c r="E837" s="18">
        <v>76</v>
      </c>
      <c r="F837" s="18">
        <v>1</v>
      </c>
      <c r="G837" s="18">
        <v>0</v>
      </c>
      <c r="H837" s="18">
        <v>61</v>
      </c>
      <c r="I837" s="18">
        <v>101</v>
      </c>
      <c r="J837" s="19">
        <f t="shared" si="26"/>
        <v>0.53086419753086422</v>
      </c>
      <c r="K837" s="19">
        <f t="shared" si="27"/>
        <v>0.46913580246913578</v>
      </c>
      <c r="L837" s="24">
        <f>ReporteDiario[[#This Row],[Población]]-(VLOOKUP(ReporteDiario[[#This Row],[CJDR]],albergue[],2,FALSE))</f>
        <v>56</v>
      </c>
      <c r="M837" s="25">
        <f>ReporteDiario[[#This Row],[Población]]/VLOOKUP(ReporteDiario[[#This Row],[CJDR]],albergue[],2,FALSE)</f>
        <v>1.5283018867924529</v>
      </c>
    </row>
    <row r="838" spans="1:13" x14ac:dyDescent="0.25">
      <c r="A838" s="16" t="s">
        <v>16</v>
      </c>
      <c r="B838" s="17">
        <v>45375</v>
      </c>
      <c r="C838" s="18">
        <v>177</v>
      </c>
      <c r="D838" s="18">
        <v>137</v>
      </c>
      <c r="E838" s="18">
        <v>40</v>
      </c>
      <c r="F838" s="18">
        <v>0</v>
      </c>
      <c r="G838" s="18">
        <v>0</v>
      </c>
      <c r="H838" s="18">
        <v>23</v>
      </c>
      <c r="I838" s="18">
        <v>154</v>
      </c>
      <c r="J838" s="19">
        <f t="shared" si="26"/>
        <v>0.77401129943502822</v>
      </c>
      <c r="K838" s="19">
        <f t="shared" si="27"/>
        <v>0.22598870056497175</v>
      </c>
      <c r="L838" s="24">
        <f>ReporteDiario[[#This Row],[Población]]-(VLOOKUP(ReporteDiario[[#This Row],[CJDR]],albergue[],2,FALSE))</f>
        <v>67</v>
      </c>
      <c r="M838" s="25">
        <f>ReporteDiario[[#This Row],[Población]]/VLOOKUP(ReporteDiario[[#This Row],[CJDR]],albergue[],2,FALSE)</f>
        <v>1.6090909090909091</v>
      </c>
    </row>
    <row r="839" spans="1:13" x14ac:dyDescent="0.25">
      <c r="A839" s="16" t="s">
        <v>17</v>
      </c>
      <c r="B839" s="17">
        <v>45375</v>
      </c>
      <c r="C839" s="18">
        <v>186</v>
      </c>
      <c r="D839" s="18">
        <v>170</v>
      </c>
      <c r="E839" s="18">
        <v>16</v>
      </c>
      <c r="F839" s="18">
        <v>0</v>
      </c>
      <c r="G839" s="18">
        <v>0</v>
      </c>
      <c r="H839" s="18">
        <v>118</v>
      </c>
      <c r="I839" s="18">
        <v>68</v>
      </c>
      <c r="J839" s="19">
        <f t="shared" si="26"/>
        <v>0.91397849462365588</v>
      </c>
      <c r="K839" s="19">
        <f t="shared" si="27"/>
        <v>8.6021505376344093E-2</v>
      </c>
      <c r="L839" s="24">
        <f>ReporteDiario[[#This Row],[Población]]-(VLOOKUP(ReporteDiario[[#This Row],[CJDR]],albergue[],2,FALSE))</f>
        <v>76</v>
      </c>
      <c r="M839" s="25">
        <f>ReporteDiario[[#This Row],[Población]]/VLOOKUP(ReporteDiario[[#This Row],[CJDR]],albergue[],2,FALSE)</f>
        <v>1.6909090909090909</v>
      </c>
    </row>
    <row r="840" spans="1:13" x14ac:dyDescent="0.25">
      <c r="A840" s="16" t="s">
        <v>18</v>
      </c>
      <c r="B840" s="17">
        <v>45375</v>
      </c>
      <c r="C840" s="18">
        <v>141</v>
      </c>
      <c r="D840" s="18">
        <v>120</v>
      </c>
      <c r="E840" s="18">
        <v>21</v>
      </c>
      <c r="F840" s="18">
        <v>0</v>
      </c>
      <c r="G840" s="18">
        <v>0</v>
      </c>
      <c r="H840" s="18">
        <v>69</v>
      </c>
      <c r="I840" s="18">
        <v>72</v>
      </c>
      <c r="J840" s="19">
        <f t="shared" si="26"/>
        <v>0.85106382978723405</v>
      </c>
      <c r="K840" s="19">
        <f t="shared" si="27"/>
        <v>0.14893617021276595</v>
      </c>
      <c r="L840" s="24">
        <f>ReporteDiario[[#This Row],[Población]]-(VLOOKUP(ReporteDiario[[#This Row],[CJDR]],albergue[],2,FALSE))</f>
        <v>45</v>
      </c>
      <c r="M840" s="25">
        <f>ReporteDiario[[#This Row],[Población]]/VLOOKUP(ReporteDiario[[#This Row],[CJDR]],albergue[],2,FALSE)</f>
        <v>1.46875</v>
      </c>
    </row>
    <row r="841" spans="1:13" x14ac:dyDescent="0.25">
      <c r="A841" s="16" t="s">
        <v>19</v>
      </c>
      <c r="B841" s="17">
        <v>45375</v>
      </c>
      <c r="C841" s="18">
        <v>99</v>
      </c>
      <c r="D841" s="18">
        <v>81</v>
      </c>
      <c r="E841" s="18">
        <v>18</v>
      </c>
      <c r="F841" s="18">
        <v>0</v>
      </c>
      <c r="G841" s="18">
        <v>0</v>
      </c>
      <c r="H841" s="18">
        <v>64</v>
      </c>
      <c r="I841" s="18">
        <v>35</v>
      </c>
      <c r="J841" s="19">
        <f t="shared" si="26"/>
        <v>0.81818181818181823</v>
      </c>
      <c r="K841" s="19">
        <f t="shared" si="27"/>
        <v>0.18181818181818182</v>
      </c>
      <c r="L841" s="24">
        <f>ReporteDiario[[#This Row],[Población]]-(VLOOKUP(ReporteDiario[[#This Row],[CJDR]],albergue[],2,FALSE))</f>
        <v>7</v>
      </c>
      <c r="M841" s="25">
        <f>ReporteDiario[[#This Row],[Población]]/VLOOKUP(ReporteDiario[[#This Row],[CJDR]],albergue[],2,FALSE)</f>
        <v>1.076086956521739</v>
      </c>
    </row>
    <row r="842" spans="1:13" x14ac:dyDescent="0.25">
      <c r="A842" s="16" t="s">
        <v>10</v>
      </c>
      <c r="B842" s="17">
        <v>45376</v>
      </c>
      <c r="C842" s="18">
        <v>596</v>
      </c>
      <c r="D842" s="18">
        <v>496</v>
      </c>
      <c r="E842" s="18">
        <v>100</v>
      </c>
      <c r="F842" s="18">
        <v>2</v>
      </c>
      <c r="G842" s="18">
        <v>1</v>
      </c>
      <c r="H842" s="18">
        <v>334</v>
      </c>
      <c r="I842" s="18">
        <v>262</v>
      </c>
      <c r="J842" s="19">
        <f t="shared" si="26"/>
        <v>0.83221476510067116</v>
      </c>
      <c r="K842" s="19">
        <f t="shared" si="27"/>
        <v>0.16778523489932887</v>
      </c>
      <c r="L842" s="24">
        <f>ReporteDiario[[#This Row],[Población]]-(VLOOKUP(ReporteDiario[[#This Row],[CJDR]],albergue[],2,FALSE))</f>
        <v>36</v>
      </c>
      <c r="M842" s="25">
        <f>ReporteDiario[[#This Row],[Población]]/VLOOKUP(ReporteDiario[[#This Row],[CJDR]],albergue[],2,FALSE)</f>
        <v>1.0642857142857143</v>
      </c>
    </row>
    <row r="843" spans="1:13" x14ac:dyDescent="0.25">
      <c r="A843" s="16" t="s">
        <v>11</v>
      </c>
      <c r="B843" s="17">
        <v>45376</v>
      </c>
      <c r="C843" s="18">
        <v>106</v>
      </c>
      <c r="D843" s="18">
        <v>106</v>
      </c>
      <c r="E843" s="18">
        <v>0</v>
      </c>
      <c r="F843" s="18">
        <v>0</v>
      </c>
      <c r="G843" s="18">
        <v>0</v>
      </c>
      <c r="H843" s="18">
        <v>106</v>
      </c>
      <c r="I843" s="18">
        <v>0</v>
      </c>
      <c r="J843" s="19">
        <f t="shared" si="26"/>
        <v>1</v>
      </c>
      <c r="K843" s="19">
        <f t="shared" si="27"/>
        <v>0</v>
      </c>
      <c r="L843" s="26">
        <f>ReporteDiario[[#This Row],[Población]]-(VLOOKUP(ReporteDiario[[#This Row],[CJDR]],albergue[],2,FALSE))</f>
        <v>-86</v>
      </c>
      <c r="M843" s="27">
        <f>ReporteDiario[[#This Row],[Población]]/VLOOKUP(ReporteDiario[[#This Row],[CJDR]],albergue[],2,FALSE)</f>
        <v>0.55208333333333337</v>
      </c>
    </row>
    <row r="844" spans="1:13" x14ac:dyDescent="0.25">
      <c r="A844" s="16" t="s">
        <v>12</v>
      </c>
      <c r="B844" s="17">
        <v>45376</v>
      </c>
      <c r="C844" s="18">
        <v>83</v>
      </c>
      <c r="D844" s="18">
        <v>58</v>
      </c>
      <c r="E844" s="18">
        <v>25</v>
      </c>
      <c r="F844" s="18">
        <v>0</v>
      </c>
      <c r="G844" s="18">
        <v>0</v>
      </c>
      <c r="H844" s="18">
        <v>37</v>
      </c>
      <c r="I844" s="18">
        <v>46</v>
      </c>
      <c r="J844" s="19">
        <f t="shared" si="26"/>
        <v>0.6987951807228916</v>
      </c>
      <c r="K844" s="19">
        <f t="shared" si="27"/>
        <v>0.30120481927710846</v>
      </c>
      <c r="L844" s="26">
        <f>ReporteDiario[[#This Row],[Población]]-(VLOOKUP(ReporteDiario[[#This Row],[CJDR]],albergue[],2,FALSE))</f>
        <v>-5</v>
      </c>
      <c r="M844" s="27">
        <f>ReporteDiario[[#This Row],[Población]]/VLOOKUP(ReporteDiario[[#This Row],[CJDR]],albergue[],2,FALSE)</f>
        <v>0.94318181818181823</v>
      </c>
    </row>
    <row r="845" spans="1:13" x14ac:dyDescent="0.25">
      <c r="A845" s="16" t="s">
        <v>13</v>
      </c>
      <c r="B845" s="17">
        <v>45376</v>
      </c>
      <c r="C845" s="18">
        <v>130</v>
      </c>
      <c r="D845" s="18">
        <v>109</v>
      </c>
      <c r="E845" s="18">
        <v>21</v>
      </c>
      <c r="F845" s="18">
        <v>0</v>
      </c>
      <c r="G845" s="18">
        <v>0</v>
      </c>
      <c r="H845" s="18">
        <v>70</v>
      </c>
      <c r="I845" s="18">
        <v>60</v>
      </c>
      <c r="J845" s="19">
        <f t="shared" si="26"/>
        <v>0.83846153846153848</v>
      </c>
      <c r="K845" s="19">
        <f t="shared" si="27"/>
        <v>0.16153846153846155</v>
      </c>
      <c r="L845" s="24">
        <f>ReporteDiario[[#This Row],[Población]]-(VLOOKUP(ReporteDiario[[#This Row],[CJDR]],albergue[],2,FALSE))</f>
        <v>-55</v>
      </c>
      <c r="M845" s="25">
        <f>ReporteDiario[[#This Row],[Población]]/VLOOKUP(ReporteDiario[[#This Row],[CJDR]],albergue[],2,FALSE)</f>
        <v>0.70270270270270274</v>
      </c>
    </row>
    <row r="846" spans="1:13" x14ac:dyDescent="0.25">
      <c r="A846" s="16" t="s">
        <v>14</v>
      </c>
      <c r="B846" s="17">
        <v>45376</v>
      </c>
      <c r="C846" s="18">
        <v>151</v>
      </c>
      <c r="D846" s="18">
        <v>131</v>
      </c>
      <c r="E846" s="18">
        <v>20</v>
      </c>
      <c r="F846" s="18">
        <v>0</v>
      </c>
      <c r="G846" s="18">
        <v>0</v>
      </c>
      <c r="H846" s="18">
        <v>95</v>
      </c>
      <c r="I846" s="18">
        <v>56</v>
      </c>
      <c r="J846" s="19">
        <f t="shared" si="26"/>
        <v>0.86754966887417218</v>
      </c>
      <c r="K846" s="19">
        <f t="shared" si="27"/>
        <v>0.13245033112582782</v>
      </c>
      <c r="L846" s="24">
        <f>ReporteDiario[[#This Row],[Población]]-(VLOOKUP(ReporteDiario[[#This Row],[CJDR]],albergue[],2,FALSE))</f>
        <v>25</v>
      </c>
      <c r="M846" s="25">
        <f>ReporteDiario[[#This Row],[Población]]/VLOOKUP(ReporteDiario[[#This Row],[CJDR]],albergue[],2,FALSE)</f>
        <v>1.1984126984126984</v>
      </c>
    </row>
    <row r="847" spans="1:13" x14ac:dyDescent="0.25">
      <c r="A847" s="16" t="s">
        <v>15</v>
      </c>
      <c r="B847" s="17">
        <v>45376</v>
      </c>
      <c r="C847" s="18">
        <v>162</v>
      </c>
      <c r="D847" s="18">
        <v>86</v>
      </c>
      <c r="E847" s="18">
        <v>76</v>
      </c>
      <c r="F847" s="18">
        <v>0</v>
      </c>
      <c r="G847" s="18">
        <v>0</v>
      </c>
      <c r="H847" s="18">
        <v>61</v>
      </c>
      <c r="I847" s="18">
        <v>101</v>
      </c>
      <c r="J847" s="19">
        <f t="shared" si="26"/>
        <v>0.53086419753086422</v>
      </c>
      <c r="K847" s="19">
        <f t="shared" si="27"/>
        <v>0.46913580246913578</v>
      </c>
      <c r="L847" s="24">
        <f>ReporteDiario[[#This Row],[Población]]-(VLOOKUP(ReporteDiario[[#This Row],[CJDR]],albergue[],2,FALSE))</f>
        <v>56</v>
      </c>
      <c r="M847" s="25">
        <f>ReporteDiario[[#This Row],[Población]]/VLOOKUP(ReporteDiario[[#This Row],[CJDR]],albergue[],2,FALSE)</f>
        <v>1.5283018867924529</v>
      </c>
    </row>
    <row r="848" spans="1:13" x14ac:dyDescent="0.25">
      <c r="A848" s="16" t="s">
        <v>16</v>
      </c>
      <c r="B848" s="17">
        <v>45376</v>
      </c>
      <c r="C848" s="18">
        <v>178</v>
      </c>
      <c r="D848" s="18">
        <v>136</v>
      </c>
      <c r="E848" s="18">
        <v>42</v>
      </c>
      <c r="F848" s="18">
        <v>1</v>
      </c>
      <c r="G848" s="18">
        <v>2</v>
      </c>
      <c r="H848" s="18">
        <v>22</v>
      </c>
      <c r="I848" s="18">
        <v>156</v>
      </c>
      <c r="J848" s="19">
        <f t="shared" si="26"/>
        <v>0.7640449438202247</v>
      </c>
      <c r="K848" s="19">
        <f t="shared" si="27"/>
        <v>0.23595505617977527</v>
      </c>
      <c r="L848" s="24">
        <f>ReporteDiario[[#This Row],[Población]]-(VLOOKUP(ReporteDiario[[#This Row],[CJDR]],albergue[],2,FALSE))</f>
        <v>68</v>
      </c>
      <c r="M848" s="25">
        <f>ReporteDiario[[#This Row],[Población]]/VLOOKUP(ReporteDiario[[#This Row],[CJDR]],albergue[],2,FALSE)</f>
        <v>1.6181818181818182</v>
      </c>
    </row>
    <row r="849" spans="1:13" x14ac:dyDescent="0.25">
      <c r="A849" s="16" t="s">
        <v>17</v>
      </c>
      <c r="B849" s="17">
        <v>45376</v>
      </c>
      <c r="C849" s="18">
        <v>186</v>
      </c>
      <c r="D849" s="18">
        <v>170</v>
      </c>
      <c r="E849" s="18">
        <v>16</v>
      </c>
      <c r="F849" s="18">
        <v>0</v>
      </c>
      <c r="G849" s="18">
        <v>0</v>
      </c>
      <c r="H849" s="18">
        <v>118</v>
      </c>
      <c r="I849" s="18">
        <v>68</v>
      </c>
      <c r="J849" s="19">
        <f t="shared" si="26"/>
        <v>0.91397849462365588</v>
      </c>
      <c r="K849" s="19">
        <f t="shared" si="27"/>
        <v>8.6021505376344093E-2</v>
      </c>
      <c r="L849" s="24">
        <f>ReporteDiario[[#This Row],[Población]]-(VLOOKUP(ReporteDiario[[#This Row],[CJDR]],albergue[],2,FALSE))</f>
        <v>76</v>
      </c>
      <c r="M849" s="25">
        <f>ReporteDiario[[#This Row],[Población]]/VLOOKUP(ReporteDiario[[#This Row],[CJDR]],albergue[],2,FALSE)</f>
        <v>1.6909090909090909</v>
      </c>
    </row>
    <row r="850" spans="1:13" x14ac:dyDescent="0.25">
      <c r="A850" s="16" t="s">
        <v>18</v>
      </c>
      <c r="B850" s="17">
        <v>45376</v>
      </c>
      <c r="C850" s="18">
        <v>140</v>
      </c>
      <c r="D850" s="18">
        <v>119</v>
      </c>
      <c r="E850" s="18">
        <v>21</v>
      </c>
      <c r="F850" s="18">
        <v>1</v>
      </c>
      <c r="G850" s="18">
        <v>0</v>
      </c>
      <c r="H850" s="18">
        <v>68</v>
      </c>
      <c r="I850" s="18">
        <v>72</v>
      </c>
      <c r="J850" s="19">
        <f t="shared" si="26"/>
        <v>0.85</v>
      </c>
      <c r="K850" s="19">
        <f t="shared" si="27"/>
        <v>0.15</v>
      </c>
      <c r="L850" s="24">
        <f>ReporteDiario[[#This Row],[Población]]-(VLOOKUP(ReporteDiario[[#This Row],[CJDR]],albergue[],2,FALSE))</f>
        <v>44</v>
      </c>
      <c r="M850" s="25">
        <f>ReporteDiario[[#This Row],[Población]]/VLOOKUP(ReporteDiario[[#This Row],[CJDR]],albergue[],2,FALSE)</f>
        <v>1.4583333333333333</v>
      </c>
    </row>
    <row r="851" spans="1:13" x14ac:dyDescent="0.25">
      <c r="A851" s="16" t="s">
        <v>19</v>
      </c>
      <c r="B851" s="17">
        <v>45376</v>
      </c>
      <c r="C851" s="18">
        <v>99</v>
      </c>
      <c r="D851" s="18">
        <v>81</v>
      </c>
      <c r="E851" s="18">
        <v>18</v>
      </c>
      <c r="F851" s="18">
        <v>0</v>
      </c>
      <c r="G851" s="18">
        <v>0</v>
      </c>
      <c r="H851" s="18">
        <v>64</v>
      </c>
      <c r="I851" s="18">
        <v>35</v>
      </c>
      <c r="J851" s="19">
        <f t="shared" si="26"/>
        <v>0.81818181818181823</v>
      </c>
      <c r="K851" s="19">
        <f t="shared" si="27"/>
        <v>0.18181818181818182</v>
      </c>
      <c r="L851" s="24">
        <f>ReporteDiario[[#This Row],[Población]]-(VLOOKUP(ReporteDiario[[#This Row],[CJDR]],albergue[],2,FALSE))</f>
        <v>7</v>
      </c>
      <c r="M851" s="25">
        <f>ReporteDiario[[#This Row],[Población]]/VLOOKUP(ReporteDiario[[#This Row],[CJDR]],albergue[],2,FALSE)</f>
        <v>1.076086956521739</v>
      </c>
    </row>
    <row r="852" spans="1:13" x14ac:dyDescent="0.25">
      <c r="A852" s="16" t="s">
        <v>10</v>
      </c>
      <c r="B852" s="17">
        <v>45377</v>
      </c>
      <c r="C852" s="18">
        <v>595</v>
      </c>
      <c r="D852" s="18">
        <v>513</v>
      </c>
      <c r="E852" s="18">
        <v>82</v>
      </c>
      <c r="F852" s="18">
        <v>1</v>
      </c>
      <c r="G852" s="18">
        <v>0</v>
      </c>
      <c r="H852" s="18">
        <v>338</v>
      </c>
      <c r="I852" s="18">
        <v>257</v>
      </c>
      <c r="J852" s="19">
        <f t="shared" si="26"/>
        <v>0.86218487394957988</v>
      </c>
      <c r="K852" s="19">
        <f t="shared" si="27"/>
        <v>0.13781512605042018</v>
      </c>
      <c r="L852" s="24">
        <f>ReporteDiario[[#This Row],[Población]]-(VLOOKUP(ReporteDiario[[#This Row],[CJDR]],albergue[],2,FALSE))</f>
        <v>35</v>
      </c>
      <c r="M852" s="25">
        <f>ReporteDiario[[#This Row],[Población]]/VLOOKUP(ReporteDiario[[#This Row],[CJDR]],albergue[],2,FALSE)</f>
        <v>1.0625</v>
      </c>
    </row>
    <row r="853" spans="1:13" x14ac:dyDescent="0.25">
      <c r="A853" s="16" t="s">
        <v>11</v>
      </c>
      <c r="B853" s="17">
        <v>45377</v>
      </c>
      <c r="C853" s="18">
        <v>106</v>
      </c>
      <c r="D853" s="18">
        <v>106</v>
      </c>
      <c r="E853" s="18">
        <v>0</v>
      </c>
      <c r="F853" s="18">
        <v>0</v>
      </c>
      <c r="G853" s="18">
        <v>0</v>
      </c>
      <c r="H853" s="18">
        <v>106</v>
      </c>
      <c r="I853" s="18">
        <v>0</v>
      </c>
      <c r="J853" s="19">
        <f t="shared" si="26"/>
        <v>1</v>
      </c>
      <c r="K853" s="19">
        <f t="shared" si="27"/>
        <v>0</v>
      </c>
      <c r="L853" s="26">
        <f>ReporteDiario[[#This Row],[Población]]-(VLOOKUP(ReporteDiario[[#This Row],[CJDR]],albergue[],2,FALSE))</f>
        <v>-86</v>
      </c>
      <c r="M853" s="27">
        <f>ReporteDiario[[#This Row],[Población]]/VLOOKUP(ReporteDiario[[#This Row],[CJDR]],albergue[],2,FALSE)</f>
        <v>0.55208333333333337</v>
      </c>
    </row>
    <row r="854" spans="1:13" x14ac:dyDescent="0.25">
      <c r="A854" s="16" t="s">
        <v>12</v>
      </c>
      <c r="B854" s="17">
        <v>45377</v>
      </c>
      <c r="C854" s="18">
        <v>83</v>
      </c>
      <c r="D854" s="18">
        <v>58</v>
      </c>
      <c r="E854" s="18">
        <v>25</v>
      </c>
      <c r="F854" s="18">
        <v>0</v>
      </c>
      <c r="G854" s="18">
        <v>0</v>
      </c>
      <c r="H854" s="18">
        <v>37</v>
      </c>
      <c r="I854" s="18">
        <v>46</v>
      </c>
      <c r="J854" s="19">
        <f t="shared" si="26"/>
        <v>0.6987951807228916</v>
      </c>
      <c r="K854" s="19">
        <f t="shared" si="27"/>
        <v>0.30120481927710846</v>
      </c>
      <c r="L854" s="26">
        <f>ReporteDiario[[#This Row],[Población]]-(VLOOKUP(ReporteDiario[[#This Row],[CJDR]],albergue[],2,FALSE))</f>
        <v>-5</v>
      </c>
      <c r="M854" s="27">
        <f>ReporteDiario[[#This Row],[Población]]/VLOOKUP(ReporteDiario[[#This Row],[CJDR]],albergue[],2,FALSE)</f>
        <v>0.94318181818181823</v>
      </c>
    </row>
    <row r="855" spans="1:13" x14ac:dyDescent="0.25">
      <c r="A855" s="16" t="s">
        <v>13</v>
      </c>
      <c r="B855" s="17">
        <v>45377</v>
      </c>
      <c r="C855" s="18">
        <v>130</v>
      </c>
      <c r="D855" s="18">
        <v>109</v>
      </c>
      <c r="E855" s="18">
        <v>21</v>
      </c>
      <c r="F855" s="18">
        <v>0</v>
      </c>
      <c r="G855" s="18">
        <v>0</v>
      </c>
      <c r="H855" s="18">
        <v>70</v>
      </c>
      <c r="I855" s="18">
        <v>60</v>
      </c>
      <c r="J855" s="19">
        <f t="shared" si="26"/>
        <v>0.83846153846153848</v>
      </c>
      <c r="K855" s="19">
        <f t="shared" si="27"/>
        <v>0.16153846153846155</v>
      </c>
      <c r="L855" s="24">
        <f>ReporteDiario[[#This Row],[Población]]-(VLOOKUP(ReporteDiario[[#This Row],[CJDR]],albergue[],2,FALSE))</f>
        <v>-55</v>
      </c>
      <c r="M855" s="25">
        <f>ReporteDiario[[#This Row],[Población]]/VLOOKUP(ReporteDiario[[#This Row],[CJDR]],albergue[],2,FALSE)</f>
        <v>0.70270270270270274</v>
      </c>
    </row>
    <row r="856" spans="1:13" x14ac:dyDescent="0.25">
      <c r="A856" s="16" t="s">
        <v>14</v>
      </c>
      <c r="B856" s="17">
        <v>45377</v>
      </c>
      <c r="C856" s="18">
        <v>153</v>
      </c>
      <c r="D856" s="18">
        <v>132</v>
      </c>
      <c r="E856" s="18">
        <v>21</v>
      </c>
      <c r="F856" s="18">
        <v>0</v>
      </c>
      <c r="G856" s="18">
        <v>2</v>
      </c>
      <c r="H856" s="18">
        <v>96</v>
      </c>
      <c r="I856" s="18">
        <v>57</v>
      </c>
      <c r="J856" s="19">
        <f t="shared" si="26"/>
        <v>0.86274509803921573</v>
      </c>
      <c r="K856" s="19">
        <f t="shared" si="27"/>
        <v>0.13725490196078433</v>
      </c>
      <c r="L856" s="24">
        <f>ReporteDiario[[#This Row],[Población]]-(VLOOKUP(ReporteDiario[[#This Row],[CJDR]],albergue[],2,FALSE))</f>
        <v>27</v>
      </c>
      <c r="M856" s="25">
        <f>ReporteDiario[[#This Row],[Población]]/VLOOKUP(ReporteDiario[[#This Row],[CJDR]],albergue[],2,FALSE)</f>
        <v>1.2142857142857142</v>
      </c>
    </row>
    <row r="857" spans="1:13" x14ac:dyDescent="0.25">
      <c r="A857" s="16" t="s">
        <v>15</v>
      </c>
      <c r="B857" s="17">
        <v>45377</v>
      </c>
      <c r="C857" s="18">
        <v>162</v>
      </c>
      <c r="D857" s="18">
        <v>87</v>
      </c>
      <c r="E857" s="18">
        <v>75</v>
      </c>
      <c r="F857" s="18">
        <v>0</v>
      </c>
      <c r="G857" s="18">
        <v>0</v>
      </c>
      <c r="H857" s="18">
        <v>61</v>
      </c>
      <c r="I857" s="18">
        <v>101</v>
      </c>
      <c r="J857" s="19">
        <f t="shared" si="26"/>
        <v>0.53703703703703709</v>
      </c>
      <c r="K857" s="19">
        <f t="shared" si="27"/>
        <v>0.46296296296296297</v>
      </c>
      <c r="L857" s="24">
        <f>ReporteDiario[[#This Row],[Población]]-(VLOOKUP(ReporteDiario[[#This Row],[CJDR]],albergue[],2,FALSE))</f>
        <v>56</v>
      </c>
      <c r="M857" s="25">
        <f>ReporteDiario[[#This Row],[Población]]/VLOOKUP(ReporteDiario[[#This Row],[CJDR]],albergue[],2,FALSE)</f>
        <v>1.5283018867924529</v>
      </c>
    </row>
    <row r="858" spans="1:13" x14ac:dyDescent="0.25">
      <c r="A858" s="16" t="s">
        <v>16</v>
      </c>
      <c r="B858" s="17">
        <v>45377</v>
      </c>
      <c r="C858" s="18">
        <v>181</v>
      </c>
      <c r="D858" s="18">
        <v>137</v>
      </c>
      <c r="E858" s="18">
        <v>44</v>
      </c>
      <c r="F858" s="18">
        <v>0</v>
      </c>
      <c r="G858" s="18">
        <v>3</v>
      </c>
      <c r="H858" s="18">
        <v>25</v>
      </c>
      <c r="I858" s="18">
        <v>156</v>
      </c>
      <c r="J858" s="19">
        <f t="shared" si="26"/>
        <v>0.75690607734806625</v>
      </c>
      <c r="K858" s="19">
        <f t="shared" si="27"/>
        <v>0.24309392265193369</v>
      </c>
      <c r="L858" s="24">
        <f>ReporteDiario[[#This Row],[Población]]-(VLOOKUP(ReporteDiario[[#This Row],[CJDR]],albergue[],2,FALSE))</f>
        <v>71</v>
      </c>
      <c r="M858" s="25">
        <f>ReporteDiario[[#This Row],[Población]]/VLOOKUP(ReporteDiario[[#This Row],[CJDR]],albergue[],2,FALSE)</f>
        <v>1.6454545454545455</v>
      </c>
    </row>
    <row r="859" spans="1:13" x14ac:dyDescent="0.25">
      <c r="A859" s="16" t="s">
        <v>17</v>
      </c>
      <c r="B859" s="17">
        <v>45377</v>
      </c>
      <c r="C859" s="18">
        <v>186</v>
      </c>
      <c r="D859" s="18">
        <v>170</v>
      </c>
      <c r="E859" s="18">
        <v>16</v>
      </c>
      <c r="F859" s="18">
        <v>0</v>
      </c>
      <c r="G859" s="18">
        <v>0</v>
      </c>
      <c r="H859" s="18">
        <v>118</v>
      </c>
      <c r="I859" s="18">
        <v>68</v>
      </c>
      <c r="J859" s="19">
        <f t="shared" si="26"/>
        <v>0.91397849462365588</v>
      </c>
      <c r="K859" s="19">
        <f t="shared" si="27"/>
        <v>8.6021505376344093E-2</v>
      </c>
      <c r="L859" s="24">
        <f>ReporteDiario[[#This Row],[Población]]-(VLOOKUP(ReporteDiario[[#This Row],[CJDR]],albergue[],2,FALSE))</f>
        <v>76</v>
      </c>
      <c r="M859" s="25">
        <f>ReporteDiario[[#This Row],[Población]]/VLOOKUP(ReporteDiario[[#This Row],[CJDR]],albergue[],2,FALSE)</f>
        <v>1.6909090909090909</v>
      </c>
    </row>
    <row r="860" spans="1:13" x14ac:dyDescent="0.25">
      <c r="A860" s="16" t="s">
        <v>18</v>
      </c>
      <c r="B860" s="17">
        <v>45377</v>
      </c>
      <c r="C860" s="18">
        <v>140</v>
      </c>
      <c r="D860" s="18">
        <v>119</v>
      </c>
      <c r="E860" s="18">
        <v>21</v>
      </c>
      <c r="F860" s="18">
        <v>1</v>
      </c>
      <c r="G860" s="18">
        <v>0</v>
      </c>
      <c r="H860" s="18">
        <v>68</v>
      </c>
      <c r="I860" s="18">
        <v>72</v>
      </c>
      <c r="J860" s="19">
        <f t="shared" si="26"/>
        <v>0.85</v>
      </c>
      <c r="K860" s="19">
        <f t="shared" si="27"/>
        <v>0.15</v>
      </c>
      <c r="L860" s="24">
        <f>ReporteDiario[[#This Row],[Población]]-(VLOOKUP(ReporteDiario[[#This Row],[CJDR]],albergue[],2,FALSE))</f>
        <v>44</v>
      </c>
      <c r="M860" s="25">
        <f>ReporteDiario[[#This Row],[Población]]/VLOOKUP(ReporteDiario[[#This Row],[CJDR]],albergue[],2,FALSE)</f>
        <v>1.4583333333333333</v>
      </c>
    </row>
    <row r="861" spans="1:13" x14ac:dyDescent="0.25">
      <c r="A861" s="16" t="s">
        <v>19</v>
      </c>
      <c r="B861" s="17">
        <v>45377</v>
      </c>
      <c r="C861" s="18">
        <v>99</v>
      </c>
      <c r="D861" s="18">
        <v>81</v>
      </c>
      <c r="E861" s="18">
        <v>18</v>
      </c>
      <c r="F861" s="18">
        <v>0</v>
      </c>
      <c r="G861" s="18">
        <v>0</v>
      </c>
      <c r="H861" s="18">
        <v>64</v>
      </c>
      <c r="I861" s="18">
        <v>35</v>
      </c>
      <c r="J861" s="19">
        <f t="shared" si="26"/>
        <v>0.81818181818181823</v>
      </c>
      <c r="K861" s="19">
        <f t="shared" si="27"/>
        <v>0.18181818181818182</v>
      </c>
      <c r="L861" s="24">
        <f>ReporteDiario[[#This Row],[Población]]-(VLOOKUP(ReporteDiario[[#This Row],[CJDR]],albergue[],2,FALSE))</f>
        <v>7</v>
      </c>
      <c r="M861" s="25">
        <f>ReporteDiario[[#This Row],[Población]]/VLOOKUP(ReporteDiario[[#This Row],[CJDR]],albergue[],2,FALSE)</f>
        <v>1.076086956521739</v>
      </c>
    </row>
    <row r="862" spans="1:13" x14ac:dyDescent="0.25">
      <c r="A862" s="16" t="s">
        <v>10</v>
      </c>
      <c r="B862" s="17">
        <v>45378</v>
      </c>
      <c r="C862" s="18">
        <v>595</v>
      </c>
      <c r="D862" s="18">
        <v>513</v>
      </c>
      <c r="E862" s="18">
        <v>82</v>
      </c>
      <c r="F862" s="18">
        <v>0</v>
      </c>
      <c r="G862" s="18">
        <v>0</v>
      </c>
      <c r="H862" s="18">
        <v>338</v>
      </c>
      <c r="I862" s="18">
        <v>257</v>
      </c>
      <c r="J862" s="19">
        <f t="shared" si="26"/>
        <v>0.86218487394957988</v>
      </c>
      <c r="K862" s="19">
        <f t="shared" si="27"/>
        <v>0.13781512605042018</v>
      </c>
      <c r="L862" s="24">
        <f>ReporteDiario[[#This Row],[Población]]-(VLOOKUP(ReporteDiario[[#This Row],[CJDR]],albergue[],2,FALSE))</f>
        <v>35</v>
      </c>
      <c r="M862" s="25">
        <f>ReporteDiario[[#This Row],[Población]]/VLOOKUP(ReporteDiario[[#This Row],[CJDR]],albergue[],2,FALSE)</f>
        <v>1.0625</v>
      </c>
    </row>
    <row r="863" spans="1:13" x14ac:dyDescent="0.25">
      <c r="A863" s="16" t="s">
        <v>11</v>
      </c>
      <c r="B863" s="17">
        <v>45378</v>
      </c>
      <c r="C863" s="18">
        <v>106</v>
      </c>
      <c r="D863" s="18">
        <v>106</v>
      </c>
      <c r="E863" s="18">
        <v>0</v>
      </c>
      <c r="F863" s="18">
        <v>0</v>
      </c>
      <c r="G863" s="18">
        <v>0</v>
      </c>
      <c r="H863" s="18">
        <v>106</v>
      </c>
      <c r="I863" s="18">
        <v>0</v>
      </c>
      <c r="J863" s="19">
        <f t="shared" si="26"/>
        <v>1</v>
      </c>
      <c r="K863" s="19">
        <f t="shared" si="27"/>
        <v>0</v>
      </c>
      <c r="L863" s="26">
        <f>ReporteDiario[[#This Row],[Población]]-(VLOOKUP(ReporteDiario[[#This Row],[CJDR]],albergue[],2,FALSE))</f>
        <v>-86</v>
      </c>
      <c r="M863" s="27">
        <f>ReporteDiario[[#This Row],[Población]]/VLOOKUP(ReporteDiario[[#This Row],[CJDR]],albergue[],2,FALSE)</f>
        <v>0.55208333333333337</v>
      </c>
    </row>
    <row r="864" spans="1:13" x14ac:dyDescent="0.25">
      <c r="A864" s="16" t="s">
        <v>12</v>
      </c>
      <c r="B864" s="17">
        <v>45378</v>
      </c>
      <c r="C864" s="18">
        <v>83</v>
      </c>
      <c r="D864" s="18">
        <v>58</v>
      </c>
      <c r="E864" s="18">
        <v>25</v>
      </c>
      <c r="F864" s="18">
        <v>0</v>
      </c>
      <c r="G864" s="18">
        <v>0</v>
      </c>
      <c r="H864" s="18">
        <v>37</v>
      </c>
      <c r="I864" s="18">
        <v>46</v>
      </c>
      <c r="J864" s="19">
        <f t="shared" si="26"/>
        <v>0.6987951807228916</v>
      </c>
      <c r="K864" s="19">
        <f t="shared" si="27"/>
        <v>0.30120481927710846</v>
      </c>
      <c r="L864" s="26">
        <f>ReporteDiario[[#This Row],[Población]]-(VLOOKUP(ReporteDiario[[#This Row],[CJDR]],albergue[],2,FALSE))</f>
        <v>-5</v>
      </c>
      <c r="M864" s="27">
        <f>ReporteDiario[[#This Row],[Población]]/VLOOKUP(ReporteDiario[[#This Row],[CJDR]],albergue[],2,FALSE)</f>
        <v>0.94318181818181823</v>
      </c>
    </row>
    <row r="865" spans="1:13" x14ac:dyDescent="0.25">
      <c r="A865" s="16" t="s">
        <v>13</v>
      </c>
      <c r="B865" s="17">
        <v>45378</v>
      </c>
      <c r="C865" s="18">
        <v>129</v>
      </c>
      <c r="D865" s="18">
        <v>108</v>
      </c>
      <c r="E865" s="18">
        <v>21</v>
      </c>
      <c r="F865" s="18">
        <v>1</v>
      </c>
      <c r="G865" s="18">
        <v>0</v>
      </c>
      <c r="H865" s="18">
        <v>69</v>
      </c>
      <c r="I865" s="18">
        <v>60</v>
      </c>
      <c r="J865" s="19">
        <f t="shared" si="26"/>
        <v>0.83720930232558144</v>
      </c>
      <c r="K865" s="19">
        <f t="shared" si="27"/>
        <v>0.16279069767441862</v>
      </c>
      <c r="L865" s="24">
        <f>ReporteDiario[[#This Row],[Población]]-(VLOOKUP(ReporteDiario[[#This Row],[CJDR]],albergue[],2,FALSE))</f>
        <v>-56</v>
      </c>
      <c r="M865" s="25">
        <f>ReporteDiario[[#This Row],[Población]]/VLOOKUP(ReporteDiario[[#This Row],[CJDR]],albergue[],2,FALSE)</f>
        <v>0.69729729729729728</v>
      </c>
    </row>
    <row r="866" spans="1:13" x14ac:dyDescent="0.25">
      <c r="A866" s="16" t="s">
        <v>14</v>
      </c>
      <c r="B866" s="17">
        <v>45378</v>
      </c>
      <c r="C866" s="18">
        <v>153</v>
      </c>
      <c r="D866" s="18">
        <v>132</v>
      </c>
      <c r="E866" s="18">
        <v>21</v>
      </c>
      <c r="F866" s="18">
        <v>0</v>
      </c>
      <c r="G866" s="18">
        <v>0</v>
      </c>
      <c r="H866" s="18">
        <v>98</v>
      </c>
      <c r="I866" s="18">
        <v>55</v>
      </c>
      <c r="J866" s="19">
        <f t="shared" si="26"/>
        <v>0.86274509803921573</v>
      </c>
      <c r="K866" s="19">
        <f t="shared" si="27"/>
        <v>0.13725490196078433</v>
      </c>
      <c r="L866" s="24">
        <f>ReporteDiario[[#This Row],[Población]]-(VLOOKUP(ReporteDiario[[#This Row],[CJDR]],albergue[],2,FALSE))</f>
        <v>27</v>
      </c>
      <c r="M866" s="25">
        <f>ReporteDiario[[#This Row],[Población]]/VLOOKUP(ReporteDiario[[#This Row],[CJDR]],albergue[],2,FALSE)</f>
        <v>1.2142857142857142</v>
      </c>
    </row>
    <row r="867" spans="1:13" x14ac:dyDescent="0.25">
      <c r="A867" s="16" t="s">
        <v>15</v>
      </c>
      <c r="B867" s="17">
        <v>45378</v>
      </c>
      <c r="C867" s="18">
        <v>166</v>
      </c>
      <c r="D867" s="18">
        <v>89</v>
      </c>
      <c r="E867" s="18">
        <v>77</v>
      </c>
      <c r="F867" s="18">
        <v>0</v>
      </c>
      <c r="G867" s="18">
        <v>4</v>
      </c>
      <c r="H867" s="18">
        <v>61</v>
      </c>
      <c r="I867" s="18">
        <v>105</v>
      </c>
      <c r="J867" s="19">
        <f t="shared" si="26"/>
        <v>0.53614457831325302</v>
      </c>
      <c r="K867" s="19">
        <f t="shared" si="27"/>
        <v>0.46385542168674698</v>
      </c>
      <c r="L867" s="24">
        <f>ReporteDiario[[#This Row],[Población]]-(VLOOKUP(ReporteDiario[[#This Row],[CJDR]],albergue[],2,FALSE))</f>
        <v>60</v>
      </c>
      <c r="M867" s="25">
        <f>ReporteDiario[[#This Row],[Población]]/VLOOKUP(ReporteDiario[[#This Row],[CJDR]],albergue[],2,FALSE)</f>
        <v>1.5660377358490567</v>
      </c>
    </row>
    <row r="868" spans="1:13" x14ac:dyDescent="0.25">
      <c r="A868" s="16" t="s">
        <v>16</v>
      </c>
      <c r="B868" s="17">
        <v>45378</v>
      </c>
      <c r="C868" s="18">
        <v>181</v>
      </c>
      <c r="D868" s="18">
        <v>137</v>
      </c>
      <c r="E868" s="18">
        <v>44</v>
      </c>
      <c r="F868" s="18">
        <v>0</v>
      </c>
      <c r="G868" s="18">
        <v>0</v>
      </c>
      <c r="H868" s="18">
        <v>25</v>
      </c>
      <c r="I868" s="18">
        <v>156</v>
      </c>
      <c r="J868" s="19">
        <f t="shared" si="26"/>
        <v>0.75690607734806625</v>
      </c>
      <c r="K868" s="19">
        <f t="shared" si="27"/>
        <v>0.24309392265193369</v>
      </c>
      <c r="L868" s="24">
        <f>ReporteDiario[[#This Row],[Población]]-(VLOOKUP(ReporteDiario[[#This Row],[CJDR]],albergue[],2,FALSE))</f>
        <v>71</v>
      </c>
      <c r="M868" s="25">
        <f>ReporteDiario[[#This Row],[Población]]/VLOOKUP(ReporteDiario[[#This Row],[CJDR]],albergue[],2,FALSE)</f>
        <v>1.6454545454545455</v>
      </c>
    </row>
    <row r="869" spans="1:13" x14ac:dyDescent="0.25">
      <c r="A869" s="16" t="s">
        <v>17</v>
      </c>
      <c r="B869" s="17">
        <v>45378</v>
      </c>
      <c r="C869" s="18">
        <v>184</v>
      </c>
      <c r="D869" s="18">
        <v>168</v>
      </c>
      <c r="E869" s="18">
        <v>16</v>
      </c>
      <c r="F869" s="18">
        <v>2</v>
      </c>
      <c r="G869" s="18">
        <v>0</v>
      </c>
      <c r="H869" s="18">
        <v>117</v>
      </c>
      <c r="I869" s="18">
        <v>67</v>
      </c>
      <c r="J869" s="19">
        <f t="shared" si="26"/>
        <v>0.91304347826086951</v>
      </c>
      <c r="K869" s="19">
        <f t="shared" si="27"/>
        <v>8.6956521739130432E-2</v>
      </c>
      <c r="L869" s="24">
        <f>ReporteDiario[[#This Row],[Población]]-(VLOOKUP(ReporteDiario[[#This Row],[CJDR]],albergue[],2,FALSE))</f>
        <v>74</v>
      </c>
      <c r="M869" s="25">
        <f>ReporteDiario[[#This Row],[Población]]/VLOOKUP(ReporteDiario[[#This Row],[CJDR]],albergue[],2,FALSE)</f>
        <v>1.6727272727272726</v>
      </c>
    </row>
    <row r="870" spans="1:13" x14ac:dyDescent="0.25">
      <c r="A870" s="16" t="s">
        <v>18</v>
      </c>
      <c r="B870" s="17">
        <v>45378</v>
      </c>
      <c r="C870" s="18">
        <v>139</v>
      </c>
      <c r="D870" s="18">
        <v>118</v>
      </c>
      <c r="E870" s="18">
        <v>21</v>
      </c>
      <c r="F870" s="18">
        <v>1</v>
      </c>
      <c r="G870" s="18">
        <v>0</v>
      </c>
      <c r="H870" s="18">
        <v>67</v>
      </c>
      <c r="I870" s="18">
        <v>72</v>
      </c>
      <c r="J870" s="19">
        <f t="shared" si="26"/>
        <v>0.84892086330935257</v>
      </c>
      <c r="K870" s="19">
        <f t="shared" si="27"/>
        <v>0.15107913669064749</v>
      </c>
      <c r="L870" s="24">
        <f>ReporteDiario[[#This Row],[Población]]-(VLOOKUP(ReporteDiario[[#This Row],[CJDR]],albergue[],2,FALSE))</f>
        <v>43</v>
      </c>
      <c r="M870" s="25">
        <f>ReporteDiario[[#This Row],[Población]]/VLOOKUP(ReporteDiario[[#This Row],[CJDR]],albergue[],2,FALSE)</f>
        <v>1.4479166666666667</v>
      </c>
    </row>
    <row r="871" spans="1:13" x14ac:dyDescent="0.25">
      <c r="A871" s="16" t="s">
        <v>19</v>
      </c>
      <c r="B871" s="17">
        <v>45378</v>
      </c>
      <c r="C871" s="18">
        <v>99</v>
      </c>
      <c r="D871" s="18">
        <v>81</v>
      </c>
      <c r="E871" s="18">
        <v>18</v>
      </c>
      <c r="F871" s="18">
        <v>0</v>
      </c>
      <c r="G871" s="18">
        <v>0</v>
      </c>
      <c r="H871" s="18">
        <v>64</v>
      </c>
      <c r="I871" s="18">
        <v>35</v>
      </c>
      <c r="J871" s="19">
        <f t="shared" si="26"/>
        <v>0.81818181818181823</v>
      </c>
      <c r="K871" s="19">
        <f t="shared" si="27"/>
        <v>0.18181818181818182</v>
      </c>
      <c r="L871" s="24">
        <f>ReporteDiario[[#This Row],[Población]]-(VLOOKUP(ReporteDiario[[#This Row],[CJDR]],albergue[],2,FALSE))</f>
        <v>7</v>
      </c>
      <c r="M871" s="25">
        <f>ReporteDiario[[#This Row],[Población]]/VLOOKUP(ReporteDiario[[#This Row],[CJDR]],albergue[],2,FALSE)</f>
        <v>1.076086956521739</v>
      </c>
    </row>
    <row r="872" spans="1:13" x14ac:dyDescent="0.25">
      <c r="A872" s="16" t="s">
        <v>10</v>
      </c>
      <c r="B872" s="17">
        <v>45379</v>
      </c>
      <c r="C872" s="18">
        <v>596</v>
      </c>
      <c r="D872" s="18">
        <v>513</v>
      </c>
      <c r="E872" s="18">
        <v>83</v>
      </c>
      <c r="F872" s="18">
        <v>0</v>
      </c>
      <c r="G872" s="18">
        <v>1</v>
      </c>
      <c r="H872" s="18">
        <v>338</v>
      </c>
      <c r="I872" s="18">
        <v>258</v>
      </c>
      <c r="J872" s="19">
        <f t="shared" si="26"/>
        <v>0.86073825503355705</v>
      </c>
      <c r="K872" s="19">
        <f t="shared" si="27"/>
        <v>0.13926174496644295</v>
      </c>
      <c r="L872" s="24">
        <f>ReporteDiario[[#This Row],[Población]]-(VLOOKUP(ReporteDiario[[#This Row],[CJDR]],albergue[],2,FALSE))</f>
        <v>36</v>
      </c>
      <c r="M872" s="25">
        <f>ReporteDiario[[#This Row],[Población]]/VLOOKUP(ReporteDiario[[#This Row],[CJDR]],albergue[],2,FALSE)</f>
        <v>1.0642857142857143</v>
      </c>
    </row>
    <row r="873" spans="1:13" x14ac:dyDescent="0.25">
      <c r="A873" s="16" t="s">
        <v>11</v>
      </c>
      <c r="B873" s="17">
        <v>45379</v>
      </c>
      <c r="C873" s="18">
        <v>106</v>
      </c>
      <c r="D873" s="18">
        <v>106</v>
      </c>
      <c r="E873" s="18">
        <v>0</v>
      </c>
      <c r="F873" s="18">
        <v>0</v>
      </c>
      <c r="G873" s="18">
        <v>0</v>
      </c>
      <c r="H873" s="18">
        <v>106</v>
      </c>
      <c r="I873" s="18">
        <v>0</v>
      </c>
      <c r="J873" s="19">
        <f t="shared" si="26"/>
        <v>1</v>
      </c>
      <c r="K873" s="19">
        <f t="shared" si="27"/>
        <v>0</v>
      </c>
      <c r="L873" s="26">
        <f>ReporteDiario[[#This Row],[Población]]-(VLOOKUP(ReporteDiario[[#This Row],[CJDR]],albergue[],2,FALSE))</f>
        <v>-86</v>
      </c>
      <c r="M873" s="27">
        <f>ReporteDiario[[#This Row],[Población]]/VLOOKUP(ReporteDiario[[#This Row],[CJDR]],albergue[],2,FALSE)</f>
        <v>0.55208333333333337</v>
      </c>
    </row>
    <row r="874" spans="1:13" x14ac:dyDescent="0.25">
      <c r="A874" s="16" t="s">
        <v>12</v>
      </c>
      <c r="B874" s="17">
        <v>45379</v>
      </c>
      <c r="C874" s="18">
        <v>83</v>
      </c>
      <c r="D874" s="18">
        <v>58</v>
      </c>
      <c r="E874" s="18">
        <v>25</v>
      </c>
      <c r="F874" s="18">
        <v>0</v>
      </c>
      <c r="G874" s="18">
        <v>0</v>
      </c>
      <c r="H874" s="18">
        <v>37</v>
      </c>
      <c r="I874" s="18">
        <v>46</v>
      </c>
      <c r="J874" s="19">
        <f t="shared" si="26"/>
        <v>0.6987951807228916</v>
      </c>
      <c r="K874" s="19">
        <f t="shared" si="27"/>
        <v>0.30120481927710846</v>
      </c>
      <c r="L874" s="26">
        <f>ReporteDiario[[#This Row],[Población]]-(VLOOKUP(ReporteDiario[[#This Row],[CJDR]],albergue[],2,FALSE))</f>
        <v>-5</v>
      </c>
      <c r="M874" s="27">
        <f>ReporteDiario[[#This Row],[Población]]/VLOOKUP(ReporteDiario[[#This Row],[CJDR]],albergue[],2,FALSE)</f>
        <v>0.94318181818181823</v>
      </c>
    </row>
    <row r="875" spans="1:13" x14ac:dyDescent="0.25">
      <c r="A875" s="16" t="s">
        <v>13</v>
      </c>
      <c r="B875" s="17">
        <v>45379</v>
      </c>
      <c r="C875" s="18">
        <v>129</v>
      </c>
      <c r="D875" s="18">
        <v>108</v>
      </c>
      <c r="E875" s="18">
        <v>21</v>
      </c>
      <c r="F875" s="18">
        <v>0</v>
      </c>
      <c r="G875" s="18">
        <v>0</v>
      </c>
      <c r="H875" s="18">
        <v>69</v>
      </c>
      <c r="I875" s="18">
        <v>60</v>
      </c>
      <c r="J875" s="19">
        <f t="shared" si="26"/>
        <v>0.83720930232558144</v>
      </c>
      <c r="K875" s="19">
        <f t="shared" si="27"/>
        <v>0.16279069767441862</v>
      </c>
      <c r="L875" s="24">
        <f>ReporteDiario[[#This Row],[Población]]-(VLOOKUP(ReporteDiario[[#This Row],[CJDR]],albergue[],2,FALSE))</f>
        <v>-56</v>
      </c>
      <c r="M875" s="25">
        <f>ReporteDiario[[#This Row],[Población]]/VLOOKUP(ReporteDiario[[#This Row],[CJDR]],albergue[],2,FALSE)</f>
        <v>0.69729729729729728</v>
      </c>
    </row>
    <row r="876" spans="1:13" x14ac:dyDescent="0.25">
      <c r="A876" s="16" t="s">
        <v>14</v>
      </c>
      <c r="B876" s="17">
        <v>45379</v>
      </c>
      <c r="C876" s="18">
        <v>153</v>
      </c>
      <c r="D876" s="18">
        <v>132</v>
      </c>
      <c r="E876" s="18">
        <v>21</v>
      </c>
      <c r="F876" s="18">
        <v>0</v>
      </c>
      <c r="G876" s="18">
        <v>0</v>
      </c>
      <c r="H876" s="18">
        <v>99</v>
      </c>
      <c r="I876" s="18">
        <v>54</v>
      </c>
      <c r="J876" s="19">
        <f t="shared" si="26"/>
        <v>0.86274509803921573</v>
      </c>
      <c r="K876" s="19">
        <f t="shared" si="27"/>
        <v>0.13725490196078433</v>
      </c>
      <c r="L876" s="24">
        <f>ReporteDiario[[#This Row],[Población]]-(VLOOKUP(ReporteDiario[[#This Row],[CJDR]],albergue[],2,FALSE))</f>
        <v>27</v>
      </c>
      <c r="M876" s="25">
        <f>ReporteDiario[[#This Row],[Población]]/VLOOKUP(ReporteDiario[[#This Row],[CJDR]],albergue[],2,FALSE)</f>
        <v>1.2142857142857142</v>
      </c>
    </row>
    <row r="877" spans="1:13" x14ac:dyDescent="0.25">
      <c r="A877" s="16" t="s">
        <v>15</v>
      </c>
      <c r="B877" s="17">
        <v>45379</v>
      </c>
      <c r="C877" s="18">
        <v>166</v>
      </c>
      <c r="D877" s="18">
        <v>89</v>
      </c>
      <c r="E877" s="18">
        <v>77</v>
      </c>
      <c r="F877" s="18">
        <v>0</v>
      </c>
      <c r="G877" s="18">
        <v>0</v>
      </c>
      <c r="H877" s="18">
        <v>61</v>
      </c>
      <c r="I877" s="18">
        <v>105</v>
      </c>
      <c r="J877" s="19">
        <f t="shared" si="26"/>
        <v>0.53614457831325302</v>
      </c>
      <c r="K877" s="19">
        <f t="shared" si="27"/>
        <v>0.46385542168674698</v>
      </c>
      <c r="L877" s="24">
        <f>ReporteDiario[[#This Row],[Población]]-(VLOOKUP(ReporteDiario[[#This Row],[CJDR]],albergue[],2,FALSE))</f>
        <v>60</v>
      </c>
      <c r="M877" s="25">
        <f>ReporteDiario[[#This Row],[Población]]/VLOOKUP(ReporteDiario[[#This Row],[CJDR]],albergue[],2,FALSE)</f>
        <v>1.5660377358490567</v>
      </c>
    </row>
    <row r="878" spans="1:13" x14ac:dyDescent="0.25">
      <c r="A878" s="16" t="s">
        <v>16</v>
      </c>
      <c r="B878" s="17">
        <v>45379</v>
      </c>
      <c r="C878" s="18">
        <v>181</v>
      </c>
      <c r="D878" s="18">
        <v>137</v>
      </c>
      <c r="E878" s="18">
        <v>44</v>
      </c>
      <c r="F878" s="18">
        <v>0</v>
      </c>
      <c r="G878" s="18">
        <v>0</v>
      </c>
      <c r="H878" s="18">
        <v>25</v>
      </c>
      <c r="I878" s="18">
        <v>156</v>
      </c>
      <c r="J878" s="19">
        <f t="shared" si="26"/>
        <v>0.75690607734806625</v>
      </c>
      <c r="K878" s="19">
        <f t="shared" si="27"/>
        <v>0.24309392265193369</v>
      </c>
      <c r="L878" s="24">
        <f>ReporteDiario[[#This Row],[Población]]-(VLOOKUP(ReporteDiario[[#This Row],[CJDR]],albergue[],2,FALSE))</f>
        <v>71</v>
      </c>
      <c r="M878" s="25">
        <f>ReporteDiario[[#This Row],[Población]]/VLOOKUP(ReporteDiario[[#This Row],[CJDR]],albergue[],2,FALSE)</f>
        <v>1.6454545454545455</v>
      </c>
    </row>
    <row r="879" spans="1:13" x14ac:dyDescent="0.25">
      <c r="A879" s="16" t="s">
        <v>17</v>
      </c>
      <c r="B879" s="17">
        <v>45379</v>
      </c>
      <c r="C879" s="18">
        <v>184</v>
      </c>
      <c r="D879" s="18">
        <v>168</v>
      </c>
      <c r="E879" s="18">
        <v>16</v>
      </c>
      <c r="F879" s="18">
        <v>0</v>
      </c>
      <c r="G879" s="18">
        <v>0</v>
      </c>
      <c r="H879" s="18">
        <v>117</v>
      </c>
      <c r="I879" s="18">
        <v>67</v>
      </c>
      <c r="J879" s="19">
        <f t="shared" si="26"/>
        <v>0.91304347826086951</v>
      </c>
      <c r="K879" s="19">
        <f t="shared" si="27"/>
        <v>8.6956521739130432E-2</v>
      </c>
      <c r="L879" s="24">
        <f>ReporteDiario[[#This Row],[Población]]-(VLOOKUP(ReporteDiario[[#This Row],[CJDR]],albergue[],2,FALSE))</f>
        <v>74</v>
      </c>
      <c r="M879" s="25">
        <f>ReporteDiario[[#This Row],[Población]]/VLOOKUP(ReporteDiario[[#This Row],[CJDR]],albergue[],2,FALSE)</f>
        <v>1.6727272727272726</v>
      </c>
    </row>
    <row r="880" spans="1:13" x14ac:dyDescent="0.25">
      <c r="A880" s="16" t="s">
        <v>18</v>
      </c>
      <c r="B880" s="17">
        <v>45379</v>
      </c>
      <c r="C880" s="18">
        <v>137</v>
      </c>
      <c r="D880" s="18">
        <v>118</v>
      </c>
      <c r="E880" s="18">
        <v>19</v>
      </c>
      <c r="F880" s="18">
        <v>2</v>
      </c>
      <c r="G880" s="18">
        <v>0</v>
      </c>
      <c r="H880" s="18">
        <v>67</v>
      </c>
      <c r="I880" s="18">
        <v>70</v>
      </c>
      <c r="J880" s="19">
        <f t="shared" si="26"/>
        <v>0.86131386861313863</v>
      </c>
      <c r="K880" s="19">
        <f t="shared" si="27"/>
        <v>0.13868613138686131</v>
      </c>
      <c r="L880" s="24">
        <f>ReporteDiario[[#This Row],[Población]]-(VLOOKUP(ReporteDiario[[#This Row],[CJDR]],albergue[],2,FALSE))</f>
        <v>41</v>
      </c>
      <c r="M880" s="25">
        <f>ReporteDiario[[#This Row],[Población]]/VLOOKUP(ReporteDiario[[#This Row],[CJDR]],albergue[],2,FALSE)</f>
        <v>1.4270833333333333</v>
      </c>
    </row>
    <row r="881" spans="1:13" x14ac:dyDescent="0.25">
      <c r="A881" s="16" t="s">
        <v>19</v>
      </c>
      <c r="B881" s="17">
        <v>45379</v>
      </c>
      <c r="C881" s="18">
        <v>99</v>
      </c>
      <c r="D881" s="18">
        <v>81</v>
      </c>
      <c r="E881" s="18">
        <v>18</v>
      </c>
      <c r="F881" s="18">
        <v>0</v>
      </c>
      <c r="G881" s="18">
        <v>0</v>
      </c>
      <c r="H881" s="18">
        <v>64</v>
      </c>
      <c r="I881" s="18">
        <v>35</v>
      </c>
      <c r="J881" s="19">
        <f t="shared" si="26"/>
        <v>0.81818181818181823</v>
      </c>
      <c r="K881" s="19">
        <f t="shared" si="27"/>
        <v>0.18181818181818182</v>
      </c>
      <c r="L881" s="24">
        <f>ReporteDiario[[#This Row],[Población]]-(VLOOKUP(ReporteDiario[[#This Row],[CJDR]],albergue[],2,FALSE))</f>
        <v>7</v>
      </c>
      <c r="M881" s="25">
        <f>ReporteDiario[[#This Row],[Población]]/VLOOKUP(ReporteDiario[[#This Row],[CJDR]],albergue[],2,FALSE)</f>
        <v>1.076086956521739</v>
      </c>
    </row>
    <row r="882" spans="1:13" x14ac:dyDescent="0.25">
      <c r="A882" s="16" t="s">
        <v>10</v>
      </c>
      <c r="B882" s="17">
        <v>45380</v>
      </c>
      <c r="C882" s="18">
        <v>596</v>
      </c>
      <c r="D882" s="18">
        <v>513</v>
      </c>
      <c r="E882" s="18">
        <v>83</v>
      </c>
      <c r="F882" s="18">
        <v>0</v>
      </c>
      <c r="G882" s="18">
        <v>0</v>
      </c>
      <c r="H882" s="18">
        <v>338</v>
      </c>
      <c r="I882" s="18">
        <v>258</v>
      </c>
      <c r="J882" s="19">
        <f t="shared" si="26"/>
        <v>0.86073825503355705</v>
      </c>
      <c r="K882" s="19">
        <f t="shared" si="27"/>
        <v>0.13926174496644295</v>
      </c>
      <c r="L882" s="24">
        <f>ReporteDiario[[#This Row],[Población]]-(VLOOKUP(ReporteDiario[[#This Row],[CJDR]],albergue[],2,FALSE))</f>
        <v>36</v>
      </c>
      <c r="M882" s="25">
        <f>ReporteDiario[[#This Row],[Población]]/VLOOKUP(ReporteDiario[[#This Row],[CJDR]],albergue[],2,FALSE)</f>
        <v>1.0642857142857143</v>
      </c>
    </row>
    <row r="883" spans="1:13" x14ac:dyDescent="0.25">
      <c r="A883" s="16" t="s">
        <v>11</v>
      </c>
      <c r="B883" s="17">
        <v>45380</v>
      </c>
      <c r="C883" s="18">
        <v>106</v>
      </c>
      <c r="D883" s="18">
        <v>106</v>
      </c>
      <c r="E883" s="18">
        <v>0</v>
      </c>
      <c r="F883" s="18">
        <v>0</v>
      </c>
      <c r="G883" s="18">
        <v>0</v>
      </c>
      <c r="H883" s="18">
        <v>106</v>
      </c>
      <c r="I883" s="18">
        <v>0</v>
      </c>
      <c r="J883" s="19">
        <f t="shared" si="26"/>
        <v>1</v>
      </c>
      <c r="K883" s="19">
        <f t="shared" si="27"/>
        <v>0</v>
      </c>
      <c r="L883" s="26">
        <f>ReporteDiario[[#This Row],[Población]]-(VLOOKUP(ReporteDiario[[#This Row],[CJDR]],albergue[],2,FALSE))</f>
        <v>-86</v>
      </c>
      <c r="M883" s="27">
        <f>ReporteDiario[[#This Row],[Población]]/VLOOKUP(ReporteDiario[[#This Row],[CJDR]],albergue[],2,FALSE)</f>
        <v>0.55208333333333337</v>
      </c>
    </row>
    <row r="884" spans="1:13" x14ac:dyDescent="0.25">
      <c r="A884" s="16" t="s">
        <v>12</v>
      </c>
      <c r="B884" s="17">
        <v>45380</v>
      </c>
      <c r="C884" s="18">
        <v>83</v>
      </c>
      <c r="D884" s="18">
        <v>58</v>
      </c>
      <c r="E884" s="18">
        <v>25</v>
      </c>
      <c r="F884" s="18">
        <v>0</v>
      </c>
      <c r="G884" s="18">
        <v>0</v>
      </c>
      <c r="H884" s="18">
        <v>37</v>
      </c>
      <c r="I884" s="18">
        <v>46</v>
      </c>
      <c r="J884" s="19">
        <f t="shared" si="26"/>
        <v>0.6987951807228916</v>
      </c>
      <c r="K884" s="19">
        <f t="shared" si="27"/>
        <v>0.30120481927710846</v>
      </c>
      <c r="L884" s="26">
        <f>ReporteDiario[[#This Row],[Población]]-(VLOOKUP(ReporteDiario[[#This Row],[CJDR]],albergue[],2,FALSE))</f>
        <v>-5</v>
      </c>
      <c r="M884" s="27">
        <f>ReporteDiario[[#This Row],[Población]]/VLOOKUP(ReporteDiario[[#This Row],[CJDR]],albergue[],2,FALSE)</f>
        <v>0.94318181818181823</v>
      </c>
    </row>
    <row r="885" spans="1:13" x14ac:dyDescent="0.25">
      <c r="A885" s="16" t="s">
        <v>13</v>
      </c>
      <c r="B885" s="17">
        <v>45380</v>
      </c>
      <c r="C885" s="18">
        <v>129</v>
      </c>
      <c r="D885" s="18">
        <v>108</v>
      </c>
      <c r="E885" s="18">
        <v>21</v>
      </c>
      <c r="F885" s="18">
        <v>0</v>
      </c>
      <c r="G885" s="18">
        <v>0</v>
      </c>
      <c r="H885" s="18">
        <v>69</v>
      </c>
      <c r="I885" s="18">
        <v>60</v>
      </c>
      <c r="J885" s="19">
        <f t="shared" si="26"/>
        <v>0.83720930232558144</v>
      </c>
      <c r="K885" s="19">
        <f t="shared" si="27"/>
        <v>0.16279069767441862</v>
      </c>
      <c r="L885" s="24">
        <f>ReporteDiario[[#This Row],[Población]]-(VLOOKUP(ReporteDiario[[#This Row],[CJDR]],albergue[],2,FALSE))</f>
        <v>-56</v>
      </c>
      <c r="M885" s="25">
        <f>ReporteDiario[[#This Row],[Población]]/VLOOKUP(ReporteDiario[[#This Row],[CJDR]],albergue[],2,FALSE)</f>
        <v>0.69729729729729728</v>
      </c>
    </row>
    <row r="886" spans="1:13" x14ac:dyDescent="0.25">
      <c r="A886" s="16" t="s">
        <v>14</v>
      </c>
      <c r="B886" s="17">
        <v>45380</v>
      </c>
      <c r="C886" s="18">
        <v>153</v>
      </c>
      <c r="D886" s="18">
        <v>132</v>
      </c>
      <c r="E886" s="18">
        <v>21</v>
      </c>
      <c r="F886" s="18">
        <v>0</v>
      </c>
      <c r="G886" s="18">
        <v>0</v>
      </c>
      <c r="H886" s="18">
        <v>96</v>
      </c>
      <c r="I886" s="18">
        <v>57</v>
      </c>
      <c r="J886" s="19">
        <f t="shared" si="26"/>
        <v>0.86274509803921573</v>
      </c>
      <c r="K886" s="19">
        <f t="shared" si="27"/>
        <v>0.13725490196078433</v>
      </c>
      <c r="L886" s="24">
        <f>ReporteDiario[[#This Row],[Población]]-(VLOOKUP(ReporteDiario[[#This Row],[CJDR]],albergue[],2,FALSE))</f>
        <v>27</v>
      </c>
      <c r="M886" s="25">
        <f>ReporteDiario[[#This Row],[Población]]/VLOOKUP(ReporteDiario[[#This Row],[CJDR]],albergue[],2,FALSE)</f>
        <v>1.2142857142857142</v>
      </c>
    </row>
    <row r="887" spans="1:13" x14ac:dyDescent="0.25">
      <c r="A887" s="16" t="s">
        <v>15</v>
      </c>
      <c r="B887" s="17">
        <v>45380</v>
      </c>
      <c r="C887" s="18">
        <v>168</v>
      </c>
      <c r="D887" s="18">
        <v>89</v>
      </c>
      <c r="E887" s="18">
        <v>79</v>
      </c>
      <c r="F887" s="18">
        <v>0</v>
      </c>
      <c r="G887" s="18">
        <v>2</v>
      </c>
      <c r="H887" s="18">
        <v>61</v>
      </c>
      <c r="I887" s="18">
        <v>107</v>
      </c>
      <c r="J887" s="19">
        <f t="shared" si="26"/>
        <v>0.52976190476190477</v>
      </c>
      <c r="K887" s="19">
        <f t="shared" si="27"/>
        <v>0.47023809523809523</v>
      </c>
      <c r="L887" s="24">
        <f>ReporteDiario[[#This Row],[Población]]-(VLOOKUP(ReporteDiario[[#This Row],[CJDR]],albergue[],2,FALSE))</f>
        <v>62</v>
      </c>
      <c r="M887" s="25">
        <f>ReporteDiario[[#This Row],[Población]]/VLOOKUP(ReporteDiario[[#This Row],[CJDR]],albergue[],2,FALSE)</f>
        <v>1.5849056603773586</v>
      </c>
    </row>
    <row r="888" spans="1:13" x14ac:dyDescent="0.25">
      <c r="A888" s="16" t="s">
        <v>16</v>
      </c>
      <c r="B888" s="17">
        <v>45380</v>
      </c>
      <c r="C888" s="18">
        <v>181</v>
      </c>
      <c r="D888" s="18">
        <v>137</v>
      </c>
      <c r="E888" s="18">
        <v>44</v>
      </c>
      <c r="F888" s="18">
        <v>0</v>
      </c>
      <c r="G888" s="18">
        <v>0</v>
      </c>
      <c r="H888" s="18">
        <v>25</v>
      </c>
      <c r="I888" s="18">
        <v>156</v>
      </c>
      <c r="J888" s="19">
        <f t="shared" si="26"/>
        <v>0.75690607734806625</v>
      </c>
      <c r="K888" s="19">
        <f t="shared" si="27"/>
        <v>0.24309392265193369</v>
      </c>
      <c r="L888" s="24">
        <f>ReporteDiario[[#This Row],[Población]]-(VLOOKUP(ReporteDiario[[#This Row],[CJDR]],albergue[],2,FALSE))</f>
        <v>71</v>
      </c>
      <c r="M888" s="25">
        <f>ReporteDiario[[#This Row],[Población]]/VLOOKUP(ReporteDiario[[#This Row],[CJDR]],albergue[],2,FALSE)</f>
        <v>1.6454545454545455</v>
      </c>
    </row>
    <row r="889" spans="1:13" x14ac:dyDescent="0.25">
      <c r="A889" s="16" t="s">
        <v>17</v>
      </c>
      <c r="B889" s="17">
        <v>45380</v>
      </c>
      <c r="C889" s="18">
        <v>184</v>
      </c>
      <c r="D889" s="18">
        <v>168</v>
      </c>
      <c r="E889" s="18">
        <v>16</v>
      </c>
      <c r="F889" s="18">
        <v>0</v>
      </c>
      <c r="G889" s="18">
        <v>0</v>
      </c>
      <c r="H889" s="18">
        <v>117</v>
      </c>
      <c r="I889" s="18">
        <v>67</v>
      </c>
      <c r="J889" s="19">
        <f t="shared" si="26"/>
        <v>0.91304347826086951</v>
      </c>
      <c r="K889" s="19">
        <f t="shared" si="27"/>
        <v>8.6956521739130432E-2</v>
      </c>
      <c r="L889" s="24">
        <f>ReporteDiario[[#This Row],[Población]]-(VLOOKUP(ReporteDiario[[#This Row],[CJDR]],albergue[],2,FALSE))</f>
        <v>74</v>
      </c>
      <c r="M889" s="25">
        <f>ReporteDiario[[#This Row],[Población]]/VLOOKUP(ReporteDiario[[#This Row],[CJDR]],albergue[],2,FALSE)</f>
        <v>1.6727272727272726</v>
      </c>
    </row>
    <row r="890" spans="1:13" x14ac:dyDescent="0.25">
      <c r="A890" s="16" t="s">
        <v>18</v>
      </c>
      <c r="B890" s="17">
        <v>45380</v>
      </c>
      <c r="C890" s="18">
        <v>137</v>
      </c>
      <c r="D890" s="18">
        <v>118</v>
      </c>
      <c r="E890" s="18">
        <v>19</v>
      </c>
      <c r="F890" s="18">
        <v>0</v>
      </c>
      <c r="G890" s="18">
        <v>0</v>
      </c>
      <c r="H890" s="18">
        <v>67</v>
      </c>
      <c r="I890" s="18">
        <v>70</v>
      </c>
      <c r="J890" s="19">
        <f t="shared" si="26"/>
        <v>0.86131386861313863</v>
      </c>
      <c r="K890" s="19">
        <f t="shared" si="27"/>
        <v>0.13868613138686131</v>
      </c>
      <c r="L890" s="24">
        <f>ReporteDiario[[#This Row],[Población]]-(VLOOKUP(ReporteDiario[[#This Row],[CJDR]],albergue[],2,FALSE))</f>
        <v>41</v>
      </c>
      <c r="M890" s="25">
        <f>ReporteDiario[[#This Row],[Población]]/VLOOKUP(ReporteDiario[[#This Row],[CJDR]],albergue[],2,FALSE)</f>
        <v>1.4270833333333333</v>
      </c>
    </row>
    <row r="891" spans="1:13" x14ac:dyDescent="0.25">
      <c r="A891" s="16" t="s">
        <v>19</v>
      </c>
      <c r="B891" s="17">
        <v>45380</v>
      </c>
      <c r="C891" s="18">
        <v>99</v>
      </c>
      <c r="D891" s="18">
        <v>81</v>
      </c>
      <c r="E891" s="18">
        <v>18</v>
      </c>
      <c r="F891" s="18">
        <v>0</v>
      </c>
      <c r="G891" s="18">
        <v>0</v>
      </c>
      <c r="H891" s="18">
        <v>64</v>
      </c>
      <c r="I891" s="18">
        <v>35</v>
      </c>
      <c r="J891" s="19">
        <f t="shared" si="26"/>
        <v>0.81818181818181823</v>
      </c>
      <c r="K891" s="19">
        <f t="shared" si="27"/>
        <v>0.18181818181818182</v>
      </c>
      <c r="L891" s="24">
        <f>ReporteDiario[[#This Row],[Población]]-(VLOOKUP(ReporteDiario[[#This Row],[CJDR]],albergue[],2,FALSE))</f>
        <v>7</v>
      </c>
      <c r="M891" s="25">
        <f>ReporteDiario[[#This Row],[Población]]/VLOOKUP(ReporteDiario[[#This Row],[CJDR]],albergue[],2,FALSE)</f>
        <v>1.076086956521739</v>
      </c>
    </row>
    <row r="892" spans="1:13" x14ac:dyDescent="0.25">
      <c r="A892" s="16" t="s">
        <v>10</v>
      </c>
      <c r="B892" s="17">
        <v>45381</v>
      </c>
      <c r="C892" s="18">
        <v>598</v>
      </c>
      <c r="D892" s="18">
        <v>513</v>
      </c>
      <c r="E892" s="18">
        <v>85</v>
      </c>
      <c r="F892" s="18">
        <v>0</v>
      </c>
      <c r="G892" s="18">
        <v>2</v>
      </c>
      <c r="H892" s="18">
        <v>338</v>
      </c>
      <c r="I892" s="18">
        <v>260</v>
      </c>
      <c r="J892" s="19">
        <f t="shared" si="26"/>
        <v>0.85785953177257523</v>
      </c>
      <c r="K892" s="19">
        <f t="shared" si="27"/>
        <v>0.14214046822742474</v>
      </c>
      <c r="L892" s="24">
        <f>ReporteDiario[[#This Row],[Población]]-(VLOOKUP(ReporteDiario[[#This Row],[CJDR]],albergue[],2,FALSE))</f>
        <v>38</v>
      </c>
      <c r="M892" s="25">
        <f>ReporteDiario[[#This Row],[Población]]/VLOOKUP(ReporteDiario[[#This Row],[CJDR]],albergue[],2,FALSE)</f>
        <v>1.0678571428571428</v>
      </c>
    </row>
    <row r="893" spans="1:13" x14ac:dyDescent="0.25">
      <c r="A893" s="16" t="s">
        <v>11</v>
      </c>
      <c r="B893" s="17">
        <v>45381</v>
      </c>
      <c r="C893" s="18">
        <v>106</v>
      </c>
      <c r="D893" s="18">
        <v>106</v>
      </c>
      <c r="E893" s="18">
        <v>0</v>
      </c>
      <c r="F893" s="18">
        <v>0</v>
      </c>
      <c r="G893" s="18">
        <v>0</v>
      </c>
      <c r="H893" s="18">
        <v>106</v>
      </c>
      <c r="I893" s="18">
        <v>0</v>
      </c>
      <c r="J893" s="19">
        <f t="shared" si="26"/>
        <v>1</v>
      </c>
      <c r="K893" s="19">
        <f t="shared" si="27"/>
        <v>0</v>
      </c>
      <c r="L893" s="26">
        <f>ReporteDiario[[#This Row],[Población]]-(VLOOKUP(ReporteDiario[[#This Row],[CJDR]],albergue[],2,FALSE))</f>
        <v>-86</v>
      </c>
      <c r="M893" s="27">
        <f>ReporteDiario[[#This Row],[Población]]/VLOOKUP(ReporteDiario[[#This Row],[CJDR]],albergue[],2,FALSE)</f>
        <v>0.55208333333333337</v>
      </c>
    </row>
    <row r="894" spans="1:13" x14ac:dyDescent="0.25">
      <c r="A894" s="16" t="s">
        <v>12</v>
      </c>
      <c r="B894" s="17">
        <v>45381</v>
      </c>
      <c r="C894" s="18">
        <v>83</v>
      </c>
      <c r="D894" s="18">
        <v>58</v>
      </c>
      <c r="E894" s="18">
        <v>25</v>
      </c>
      <c r="F894" s="18">
        <v>0</v>
      </c>
      <c r="G894" s="18">
        <v>0</v>
      </c>
      <c r="H894" s="18">
        <v>37</v>
      </c>
      <c r="I894" s="18">
        <v>46</v>
      </c>
      <c r="J894" s="19">
        <f t="shared" si="26"/>
        <v>0.6987951807228916</v>
      </c>
      <c r="K894" s="19">
        <f t="shared" si="27"/>
        <v>0.30120481927710846</v>
      </c>
      <c r="L894" s="26">
        <f>ReporteDiario[[#This Row],[Población]]-(VLOOKUP(ReporteDiario[[#This Row],[CJDR]],albergue[],2,FALSE))</f>
        <v>-5</v>
      </c>
      <c r="M894" s="27">
        <f>ReporteDiario[[#This Row],[Población]]/VLOOKUP(ReporteDiario[[#This Row],[CJDR]],albergue[],2,FALSE)</f>
        <v>0.94318181818181823</v>
      </c>
    </row>
    <row r="895" spans="1:13" x14ac:dyDescent="0.25">
      <c r="A895" s="16" t="s">
        <v>13</v>
      </c>
      <c r="B895" s="17">
        <v>45381</v>
      </c>
      <c r="C895" s="18">
        <v>129</v>
      </c>
      <c r="D895" s="18">
        <v>108</v>
      </c>
      <c r="E895" s="18">
        <v>21</v>
      </c>
      <c r="F895" s="18">
        <v>0</v>
      </c>
      <c r="G895" s="18">
        <v>0</v>
      </c>
      <c r="H895" s="18">
        <v>69</v>
      </c>
      <c r="I895" s="18">
        <v>60</v>
      </c>
      <c r="J895" s="19">
        <f t="shared" si="26"/>
        <v>0.83720930232558144</v>
      </c>
      <c r="K895" s="19">
        <f t="shared" si="27"/>
        <v>0.16279069767441862</v>
      </c>
      <c r="L895" s="24">
        <f>ReporteDiario[[#This Row],[Población]]-(VLOOKUP(ReporteDiario[[#This Row],[CJDR]],albergue[],2,FALSE))</f>
        <v>-56</v>
      </c>
      <c r="M895" s="25">
        <f>ReporteDiario[[#This Row],[Población]]/VLOOKUP(ReporteDiario[[#This Row],[CJDR]],albergue[],2,FALSE)</f>
        <v>0.69729729729729728</v>
      </c>
    </row>
    <row r="896" spans="1:13" x14ac:dyDescent="0.25">
      <c r="A896" s="16" t="s">
        <v>14</v>
      </c>
      <c r="B896" s="17">
        <v>45381</v>
      </c>
      <c r="C896" s="18">
        <v>153</v>
      </c>
      <c r="D896" s="18">
        <v>132</v>
      </c>
      <c r="E896" s="18">
        <v>21</v>
      </c>
      <c r="F896" s="18">
        <v>0</v>
      </c>
      <c r="G896" s="18">
        <v>0</v>
      </c>
      <c r="H896" s="18">
        <v>96</v>
      </c>
      <c r="I896" s="18">
        <v>57</v>
      </c>
      <c r="J896" s="19">
        <f t="shared" si="26"/>
        <v>0.86274509803921573</v>
      </c>
      <c r="K896" s="19">
        <f t="shared" si="27"/>
        <v>0.13725490196078433</v>
      </c>
      <c r="L896" s="24">
        <f>ReporteDiario[[#This Row],[Población]]-(VLOOKUP(ReporteDiario[[#This Row],[CJDR]],albergue[],2,FALSE))</f>
        <v>27</v>
      </c>
      <c r="M896" s="25">
        <f>ReporteDiario[[#This Row],[Población]]/VLOOKUP(ReporteDiario[[#This Row],[CJDR]],albergue[],2,FALSE)</f>
        <v>1.2142857142857142</v>
      </c>
    </row>
    <row r="897" spans="1:13" x14ac:dyDescent="0.25">
      <c r="A897" s="16" t="s">
        <v>15</v>
      </c>
      <c r="B897" s="17">
        <v>45381</v>
      </c>
      <c r="C897" s="18">
        <v>170</v>
      </c>
      <c r="D897" s="18">
        <v>89</v>
      </c>
      <c r="E897" s="18">
        <v>81</v>
      </c>
      <c r="F897" s="18">
        <v>0</v>
      </c>
      <c r="G897" s="18">
        <v>2</v>
      </c>
      <c r="H897" s="18">
        <v>61</v>
      </c>
      <c r="I897" s="18">
        <v>109</v>
      </c>
      <c r="J897" s="19">
        <f t="shared" si="26"/>
        <v>0.52352941176470591</v>
      </c>
      <c r="K897" s="19">
        <f t="shared" si="27"/>
        <v>0.47647058823529409</v>
      </c>
      <c r="L897" s="24">
        <f>ReporteDiario[[#This Row],[Población]]-(VLOOKUP(ReporteDiario[[#This Row],[CJDR]],albergue[],2,FALSE))</f>
        <v>64</v>
      </c>
      <c r="M897" s="25">
        <f>ReporteDiario[[#This Row],[Población]]/VLOOKUP(ReporteDiario[[#This Row],[CJDR]],albergue[],2,FALSE)</f>
        <v>1.6037735849056605</v>
      </c>
    </row>
    <row r="898" spans="1:13" x14ac:dyDescent="0.25">
      <c r="A898" s="16" t="s">
        <v>16</v>
      </c>
      <c r="B898" s="17">
        <v>45381</v>
      </c>
      <c r="C898" s="18">
        <v>181</v>
      </c>
      <c r="D898" s="18">
        <v>137</v>
      </c>
      <c r="E898" s="18">
        <v>44</v>
      </c>
      <c r="F898" s="18">
        <v>0</v>
      </c>
      <c r="G898" s="18">
        <v>0</v>
      </c>
      <c r="H898" s="18">
        <v>25</v>
      </c>
      <c r="I898" s="18">
        <v>156</v>
      </c>
      <c r="J898" s="19">
        <f t="shared" si="26"/>
        <v>0.75690607734806625</v>
      </c>
      <c r="K898" s="19">
        <f t="shared" si="27"/>
        <v>0.24309392265193369</v>
      </c>
      <c r="L898" s="24">
        <f>ReporteDiario[[#This Row],[Población]]-(VLOOKUP(ReporteDiario[[#This Row],[CJDR]],albergue[],2,FALSE))</f>
        <v>71</v>
      </c>
      <c r="M898" s="25">
        <f>ReporteDiario[[#This Row],[Población]]/VLOOKUP(ReporteDiario[[#This Row],[CJDR]],albergue[],2,FALSE)</f>
        <v>1.6454545454545455</v>
      </c>
    </row>
    <row r="899" spans="1:13" x14ac:dyDescent="0.25">
      <c r="A899" s="16" t="s">
        <v>17</v>
      </c>
      <c r="B899" s="17">
        <v>45381</v>
      </c>
      <c r="C899" s="18">
        <v>184</v>
      </c>
      <c r="D899" s="18">
        <v>168</v>
      </c>
      <c r="E899" s="18">
        <v>16</v>
      </c>
      <c r="F899" s="18">
        <v>0</v>
      </c>
      <c r="G899" s="18">
        <v>0</v>
      </c>
      <c r="H899" s="18">
        <v>117</v>
      </c>
      <c r="I899" s="18">
        <v>67</v>
      </c>
      <c r="J899" s="19">
        <f t="shared" ref="J899:J951" si="28">D899/C899</f>
        <v>0.91304347826086951</v>
      </c>
      <c r="K899" s="19">
        <f t="shared" ref="K899:K951" si="29">E899/C899</f>
        <v>8.6956521739130432E-2</v>
      </c>
      <c r="L899" s="24">
        <f>ReporteDiario[[#This Row],[Población]]-(VLOOKUP(ReporteDiario[[#This Row],[CJDR]],albergue[],2,FALSE))</f>
        <v>74</v>
      </c>
      <c r="M899" s="25">
        <f>ReporteDiario[[#This Row],[Población]]/VLOOKUP(ReporteDiario[[#This Row],[CJDR]],albergue[],2,FALSE)</f>
        <v>1.6727272727272726</v>
      </c>
    </row>
    <row r="900" spans="1:13" x14ac:dyDescent="0.25">
      <c r="A900" s="16" t="s">
        <v>18</v>
      </c>
      <c r="B900" s="17">
        <v>45381</v>
      </c>
      <c r="C900" s="18">
        <v>137</v>
      </c>
      <c r="D900" s="18">
        <v>118</v>
      </c>
      <c r="E900" s="18">
        <v>19</v>
      </c>
      <c r="F900" s="18">
        <v>0</v>
      </c>
      <c r="G900" s="18">
        <v>0</v>
      </c>
      <c r="H900" s="18">
        <v>67</v>
      </c>
      <c r="I900" s="18">
        <v>70</v>
      </c>
      <c r="J900" s="19">
        <f t="shared" si="28"/>
        <v>0.86131386861313863</v>
      </c>
      <c r="K900" s="19">
        <f t="shared" si="29"/>
        <v>0.13868613138686131</v>
      </c>
      <c r="L900" s="24">
        <f>ReporteDiario[[#This Row],[Población]]-(VLOOKUP(ReporteDiario[[#This Row],[CJDR]],albergue[],2,FALSE))</f>
        <v>41</v>
      </c>
      <c r="M900" s="25">
        <f>ReporteDiario[[#This Row],[Población]]/VLOOKUP(ReporteDiario[[#This Row],[CJDR]],albergue[],2,FALSE)</f>
        <v>1.4270833333333333</v>
      </c>
    </row>
    <row r="901" spans="1:13" x14ac:dyDescent="0.25">
      <c r="A901" s="16" t="s">
        <v>19</v>
      </c>
      <c r="B901" s="17">
        <v>45381</v>
      </c>
      <c r="C901" s="18">
        <v>99</v>
      </c>
      <c r="D901" s="18">
        <v>81</v>
      </c>
      <c r="E901" s="18">
        <v>18</v>
      </c>
      <c r="F901" s="18">
        <v>0</v>
      </c>
      <c r="G901" s="18">
        <v>0</v>
      </c>
      <c r="H901" s="18">
        <v>64</v>
      </c>
      <c r="I901" s="18">
        <v>35</v>
      </c>
      <c r="J901" s="19">
        <f t="shared" si="28"/>
        <v>0.81818181818181823</v>
      </c>
      <c r="K901" s="19">
        <f t="shared" si="29"/>
        <v>0.18181818181818182</v>
      </c>
      <c r="L901" s="24">
        <f>ReporteDiario[[#This Row],[Población]]-(VLOOKUP(ReporteDiario[[#This Row],[CJDR]],albergue[],2,FALSE))</f>
        <v>7</v>
      </c>
      <c r="M901" s="25">
        <f>ReporteDiario[[#This Row],[Población]]/VLOOKUP(ReporteDiario[[#This Row],[CJDR]],albergue[],2,FALSE)</f>
        <v>1.076086956521739</v>
      </c>
    </row>
    <row r="902" spans="1:13" x14ac:dyDescent="0.25">
      <c r="A902" s="16" t="s">
        <v>10</v>
      </c>
      <c r="B902" s="17">
        <v>45382</v>
      </c>
      <c r="C902" s="18">
        <v>598</v>
      </c>
      <c r="D902" s="18">
        <v>513</v>
      </c>
      <c r="E902" s="18">
        <v>85</v>
      </c>
      <c r="F902" s="18">
        <v>0</v>
      </c>
      <c r="G902" s="18">
        <v>0</v>
      </c>
      <c r="H902" s="18">
        <v>338</v>
      </c>
      <c r="I902" s="18">
        <v>260</v>
      </c>
      <c r="J902" s="19">
        <f t="shared" si="28"/>
        <v>0.85785953177257523</v>
      </c>
      <c r="K902" s="19">
        <f t="shared" si="29"/>
        <v>0.14214046822742474</v>
      </c>
      <c r="L902" s="24">
        <f>ReporteDiario[[#This Row],[Población]]-(VLOOKUP(ReporteDiario[[#This Row],[CJDR]],albergue[],2,FALSE))</f>
        <v>38</v>
      </c>
      <c r="M902" s="25">
        <f>ReporteDiario[[#This Row],[Población]]/VLOOKUP(ReporteDiario[[#This Row],[CJDR]],albergue[],2,FALSE)</f>
        <v>1.0678571428571428</v>
      </c>
    </row>
    <row r="903" spans="1:13" x14ac:dyDescent="0.25">
      <c r="A903" s="16" t="s">
        <v>11</v>
      </c>
      <c r="B903" s="17">
        <v>45382</v>
      </c>
      <c r="C903" s="18">
        <v>106</v>
      </c>
      <c r="D903" s="18">
        <v>106</v>
      </c>
      <c r="E903" s="18">
        <v>0</v>
      </c>
      <c r="F903" s="18">
        <v>0</v>
      </c>
      <c r="G903" s="18">
        <v>0</v>
      </c>
      <c r="H903" s="18">
        <v>106</v>
      </c>
      <c r="I903" s="18">
        <v>0</v>
      </c>
      <c r="J903" s="19">
        <f t="shared" si="28"/>
        <v>1</v>
      </c>
      <c r="K903" s="19">
        <f t="shared" si="29"/>
        <v>0</v>
      </c>
      <c r="L903" s="26">
        <f>ReporteDiario[[#This Row],[Población]]-(VLOOKUP(ReporteDiario[[#This Row],[CJDR]],albergue[],2,FALSE))</f>
        <v>-86</v>
      </c>
      <c r="M903" s="27">
        <f>ReporteDiario[[#This Row],[Población]]/VLOOKUP(ReporteDiario[[#This Row],[CJDR]],albergue[],2,FALSE)</f>
        <v>0.55208333333333337</v>
      </c>
    </row>
    <row r="904" spans="1:13" x14ac:dyDescent="0.25">
      <c r="A904" s="16" t="s">
        <v>12</v>
      </c>
      <c r="B904" s="17">
        <v>45382</v>
      </c>
      <c r="C904" s="18">
        <v>83</v>
      </c>
      <c r="D904" s="18">
        <v>58</v>
      </c>
      <c r="E904" s="18">
        <v>25</v>
      </c>
      <c r="F904" s="18">
        <v>0</v>
      </c>
      <c r="G904" s="18">
        <v>0</v>
      </c>
      <c r="H904" s="18">
        <v>37</v>
      </c>
      <c r="I904" s="18">
        <v>46</v>
      </c>
      <c r="J904" s="19">
        <f t="shared" si="28"/>
        <v>0.6987951807228916</v>
      </c>
      <c r="K904" s="19">
        <f t="shared" si="29"/>
        <v>0.30120481927710846</v>
      </c>
      <c r="L904" s="26">
        <f>ReporteDiario[[#This Row],[Población]]-(VLOOKUP(ReporteDiario[[#This Row],[CJDR]],albergue[],2,FALSE))</f>
        <v>-5</v>
      </c>
      <c r="M904" s="27">
        <f>ReporteDiario[[#This Row],[Población]]/VLOOKUP(ReporteDiario[[#This Row],[CJDR]],albergue[],2,FALSE)</f>
        <v>0.94318181818181823</v>
      </c>
    </row>
    <row r="905" spans="1:13" x14ac:dyDescent="0.25">
      <c r="A905" s="16" t="s">
        <v>13</v>
      </c>
      <c r="B905" s="17">
        <v>45382</v>
      </c>
      <c r="C905" s="18">
        <v>127</v>
      </c>
      <c r="D905" s="18">
        <v>106</v>
      </c>
      <c r="E905" s="18">
        <v>21</v>
      </c>
      <c r="F905" s="18">
        <v>2</v>
      </c>
      <c r="G905" s="18">
        <v>0</v>
      </c>
      <c r="H905" s="18">
        <v>67</v>
      </c>
      <c r="I905" s="18">
        <v>60</v>
      </c>
      <c r="J905" s="19">
        <f t="shared" si="28"/>
        <v>0.83464566929133854</v>
      </c>
      <c r="K905" s="19">
        <f t="shared" si="29"/>
        <v>0.16535433070866143</v>
      </c>
      <c r="L905" s="24">
        <f>ReporteDiario[[#This Row],[Población]]-(VLOOKUP(ReporteDiario[[#This Row],[CJDR]],albergue[],2,FALSE))</f>
        <v>-58</v>
      </c>
      <c r="M905" s="25">
        <f>ReporteDiario[[#This Row],[Población]]/VLOOKUP(ReporteDiario[[#This Row],[CJDR]],albergue[],2,FALSE)</f>
        <v>0.68648648648648647</v>
      </c>
    </row>
    <row r="906" spans="1:13" x14ac:dyDescent="0.25">
      <c r="A906" s="16" t="s">
        <v>14</v>
      </c>
      <c r="B906" s="17">
        <v>45382</v>
      </c>
      <c r="C906" s="18">
        <v>152</v>
      </c>
      <c r="D906" s="18">
        <v>131</v>
      </c>
      <c r="E906" s="18">
        <v>21</v>
      </c>
      <c r="F906" s="18">
        <v>1</v>
      </c>
      <c r="G906" s="18">
        <v>0</v>
      </c>
      <c r="H906" s="18">
        <v>95</v>
      </c>
      <c r="I906" s="18">
        <v>57</v>
      </c>
      <c r="J906" s="19">
        <f t="shared" si="28"/>
        <v>0.86184210526315785</v>
      </c>
      <c r="K906" s="19">
        <f t="shared" si="29"/>
        <v>0.13815789473684212</v>
      </c>
      <c r="L906" s="24">
        <f>ReporteDiario[[#This Row],[Población]]-(VLOOKUP(ReporteDiario[[#This Row],[CJDR]],albergue[],2,FALSE))</f>
        <v>26</v>
      </c>
      <c r="M906" s="25">
        <f>ReporteDiario[[#This Row],[Población]]/VLOOKUP(ReporteDiario[[#This Row],[CJDR]],albergue[],2,FALSE)</f>
        <v>1.2063492063492063</v>
      </c>
    </row>
    <row r="907" spans="1:13" x14ac:dyDescent="0.25">
      <c r="A907" s="16" t="s">
        <v>15</v>
      </c>
      <c r="B907" s="17">
        <v>45382</v>
      </c>
      <c r="C907" s="18">
        <v>170</v>
      </c>
      <c r="D907" s="18">
        <v>89</v>
      </c>
      <c r="E907" s="18">
        <v>81</v>
      </c>
      <c r="F907" s="18">
        <v>0</v>
      </c>
      <c r="G907" s="18">
        <v>0</v>
      </c>
      <c r="H907" s="18">
        <v>61</v>
      </c>
      <c r="I907" s="18">
        <v>109</v>
      </c>
      <c r="J907" s="19">
        <f t="shared" si="28"/>
        <v>0.52352941176470591</v>
      </c>
      <c r="K907" s="19">
        <f t="shared" si="29"/>
        <v>0.47647058823529409</v>
      </c>
      <c r="L907" s="24">
        <f>ReporteDiario[[#This Row],[Población]]-(VLOOKUP(ReporteDiario[[#This Row],[CJDR]],albergue[],2,FALSE))</f>
        <v>64</v>
      </c>
      <c r="M907" s="25">
        <f>ReporteDiario[[#This Row],[Población]]/VLOOKUP(ReporteDiario[[#This Row],[CJDR]],albergue[],2,FALSE)</f>
        <v>1.6037735849056605</v>
      </c>
    </row>
    <row r="908" spans="1:13" x14ac:dyDescent="0.25">
      <c r="A908" s="16" t="s">
        <v>16</v>
      </c>
      <c r="B908" s="17">
        <v>45382</v>
      </c>
      <c r="C908" s="18">
        <v>181</v>
      </c>
      <c r="D908" s="18">
        <v>137</v>
      </c>
      <c r="E908" s="18">
        <v>44</v>
      </c>
      <c r="F908" s="18">
        <v>0</v>
      </c>
      <c r="G908" s="18">
        <v>0</v>
      </c>
      <c r="H908" s="18">
        <v>25</v>
      </c>
      <c r="I908" s="18">
        <v>156</v>
      </c>
      <c r="J908" s="19">
        <f t="shared" si="28"/>
        <v>0.75690607734806625</v>
      </c>
      <c r="K908" s="19">
        <f t="shared" si="29"/>
        <v>0.24309392265193369</v>
      </c>
      <c r="L908" s="24">
        <f>ReporteDiario[[#This Row],[Población]]-(VLOOKUP(ReporteDiario[[#This Row],[CJDR]],albergue[],2,FALSE))</f>
        <v>71</v>
      </c>
      <c r="M908" s="25">
        <f>ReporteDiario[[#This Row],[Población]]/VLOOKUP(ReporteDiario[[#This Row],[CJDR]],albergue[],2,FALSE)</f>
        <v>1.6454545454545455</v>
      </c>
    </row>
    <row r="909" spans="1:13" x14ac:dyDescent="0.25">
      <c r="A909" s="16" t="s">
        <v>17</v>
      </c>
      <c r="B909" s="17">
        <v>45382</v>
      </c>
      <c r="C909" s="18">
        <v>184</v>
      </c>
      <c r="D909" s="18">
        <v>168</v>
      </c>
      <c r="E909" s="18">
        <v>16</v>
      </c>
      <c r="F909" s="18">
        <v>0</v>
      </c>
      <c r="G909" s="18">
        <v>0</v>
      </c>
      <c r="H909" s="18">
        <v>117</v>
      </c>
      <c r="I909" s="18">
        <v>67</v>
      </c>
      <c r="J909" s="19">
        <f t="shared" si="28"/>
        <v>0.91304347826086951</v>
      </c>
      <c r="K909" s="19">
        <f t="shared" si="29"/>
        <v>8.6956521739130432E-2</v>
      </c>
      <c r="L909" s="24">
        <f>ReporteDiario[[#This Row],[Población]]-(VLOOKUP(ReporteDiario[[#This Row],[CJDR]],albergue[],2,FALSE))</f>
        <v>74</v>
      </c>
      <c r="M909" s="25">
        <f>ReporteDiario[[#This Row],[Población]]/VLOOKUP(ReporteDiario[[#This Row],[CJDR]],albergue[],2,FALSE)</f>
        <v>1.6727272727272726</v>
      </c>
    </row>
    <row r="910" spans="1:13" x14ac:dyDescent="0.25">
      <c r="A910" s="16" t="s">
        <v>18</v>
      </c>
      <c r="B910" s="17">
        <v>45382</v>
      </c>
      <c r="C910" s="18">
        <v>137</v>
      </c>
      <c r="D910" s="18">
        <v>118</v>
      </c>
      <c r="E910" s="18">
        <v>19</v>
      </c>
      <c r="F910" s="18">
        <v>0</v>
      </c>
      <c r="G910" s="18">
        <v>0</v>
      </c>
      <c r="H910" s="18">
        <v>67</v>
      </c>
      <c r="I910" s="18">
        <v>70</v>
      </c>
      <c r="J910" s="19">
        <f t="shared" si="28"/>
        <v>0.86131386861313863</v>
      </c>
      <c r="K910" s="19">
        <f t="shared" si="29"/>
        <v>0.13868613138686131</v>
      </c>
      <c r="L910" s="24">
        <f>ReporteDiario[[#This Row],[Población]]-(VLOOKUP(ReporteDiario[[#This Row],[CJDR]],albergue[],2,FALSE))</f>
        <v>41</v>
      </c>
      <c r="M910" s="25">
        <f>ReporteDiario[[#This Row],[Población]]/VLOOKUP(ReporteDiario[[#This Row],[CJDR]],albergue[],2,FALSE)</f>
        <v>1.4270833333333333</v>
      </c>
    </row>
    <row r="911" spans="1:13" x14ac:dyDescent="0.25">
      <c r="A911" s="16" t="s">
        <v>19</v>
      </c>
      <c r="B911" s="17">
        <v>45382</v>
      </c>
      <c r="C911" s="18">
        <v>99</v>
      </c>
      <c r="D911" s="18">
        <v>81</v>
      </c>
      <c r="E911" s="18">
        <v>18</v>
      </c>
      <c r="F911" s="18">
        <v>0</v>
      </c>
      <c r="G911" s="18">
        <v>0</v>
      </c>
      <c r="H911" s="18">
        <v>18</v>
      </c>
      <c r="I911" s="18">
        <v>35</v>
      </c>
      <c r="J911" s="19">
        <f t="shared" si="28"/>
        <v>0.81818181818181823</v>
      </c>
      <c r="K911" s="19">
        <f t="shared" si="29"/>
        <v>0.18181818181818182</v>
      </c>
      <c r="L911" s="24">
        <f>ReporteDiario[[#This Row],[Población]]-(VLOOKUP(ReporteDiario[[#This Row],[CJDR]],albergue[],2,FALSE))</f>
        <v>7</v>
      </c>
      <c r="M911" s="25">
        <f>ReporteDiario[[#This Row],[Población]]/VLOOKUP(ReporteDiario[[#This Row],[CJDR]],albergue[],2,FALSE)</f>
        <v>1.076086956521739</v>
      </c>
    </row>
    <row r="912" spans="1:13" x14ac:dyDescent="0.25">
      <c r="A912" s="16" t="s">
        <v>10</v>
      </c>
      <c r="B912" s="17">
        <v>45383</v>
      </c>
      <c r="C912" s="18">
        <v>601</v>
      </c>
      <c r="D912" s="18">
        <v>513</v>
      </c>
      <c r="E912" s="18">
        <v>88</v>
      </c>
      <c r="F912" s="18">
        <v>0</v>
      </c>
      <c r="G912" s="18">
        <v>3</v>
      </c>
      <c r="H912" s="18">
        <v>338</v>
      </c>
      <c r="I912" s="18">
        <v>263</v>
      </c>
      <c r="J912" s="19">
        <f t="shared" si="28"/>
        <v>0.85357737104825293</v>
      </c>
      <c r="K912" s="19">
        <f t="shared" si="29"/>
        <v>0.1464226289517471</v>
      </c>
      <c r="L912" s="24">
        <f>ReporteDiario[[#This Row],[Población]]-(VLOOKUP(ReporteDiario[[#This Row],[CJDR]],albergue[],2,FALSE))</f>
        <v>41</v>
      </c>
      <c r="M912" s="25">
        <f>ReporteDiario[[#This Row],[Población]]/VLOOKUP(ReporteDiario[[#This Row],[CJDR]],albergue[],2,FALSE)</f>
        <v>1.0732142857142857</v>
      </c>
    </row>
    <row r="913" spans="1:13" x14ac:dyDescent="0.25">
      <c r="A913" s="16" t="s">
        <v>11</v>
      </c>
      <c r="B913" s="17">
        <v>45383</v>
      </c>
      <c r="C913" s="18">
        <v>106</v>
      </c>
      <c r="D913" s="18">
        <v>106</v>
      </c>
      <c r="E913" s="18">
        <v>0</v>
      </c>
      <c r="F913" s="18">
        <v>0</v>
      </c>
      <c r="G913" s="18">
        <v>0</v>
      </c>
      <c r="H913" s="18">
        <v>106</v>
      </c>
      <c r="I913" s="18">
        <v>0</v>
      </c>
      <c r="J913" s="19">
        <f t="shared" si="28"/>
        <v>1</v>
      </c>
      <c r="K913" s="19">
        <f t="shared" si="29"/>
        <v>0</v>
      </c>
      <c r="L913" s="26">
        <f>ReporteDiario[[#This Row],[Población]]-(VLOOKUP(ReporteDiario[[#This Row],[CJDR]],albergue[],2,FALSE))</f>
        <v>-86</v>
      </c>
      <c r="M913" s="27">
        <f>ReporteDiario[[#This Row],[Población]]/VLOOKUP(ReporteDiario[[#This Row],[CJDR]],albergue[],2,FALSE)</f>
        <v>0.55208333333333337</v>
      </c>
    </row>
    <row r="914" spans="1:13" x14ac:dyDescent="0.25">
      <c r="A914" s="16" t="s">
        <v>12</v>
      </c>
      <c r="B914" s="17">
        <v>45383</v>
      </c>
      <c r="C914" s="18">
        <v>83</v>
      </c>
      <c r="D914" s="18">
        <v>59</v>
      </c>
      <c r="E914" s="18">
        <v>24</v>
      </c>
      <c r="F914" s="18">
        <v>0</v>
      </c>
      <c r="G914" s="18">
        <v>0</v>
      </c>
      <c r="H914" s="18">
        <v>37</v>
      </c>
      <c r="I914" s="18">
        <v>46</v>
      </c>
      <c r="J914" s="19">
        <f t="shared" si="28"/>
        <v>0.71084337349397586</v>
      </c>
      <c r="K914" s="19">
        <f t="shared" si="29"/>
        <v>0.28915662650602408</v>
      </c>
      <c r="L914" s="26">
        <f>ReporteDiario[[#This Row],[Población]]-(VLOOKUP(ReporteDiario[[#This Row],[CJDR]],albergue[],2,FALSE))</f>
        <v>-5</v>
      </c>
      <c r="M914" s="27">
        <f>ReporteDiario[[#This Row],[Población]]/VLOOKUP(ReporteDiario[[#This Row],[CJDR]],albergue[],2,FALSE)</f>
        <v>0.94318181818181823</v>
      </c>
    </row>
    <row r="915" spans="1:13" x14ac:dyDescent="0.25">
      <c r="A915" s="16" t="s">
        <v>13</v>
      </c>
      <c r="B915" s="17">
        <v>45383</v>
      </c>
      <c r="C915" s="18">
        <v>127</v>
      </c>
      <c r="D915" s="18">
        <v>106</v>
      </c>
      <c r="E915" s="18">
        <v>21</v>
      </c>
      <c r="F915" s="18">
        <v>0</v>
      </c>
      <c r="G915" s="18">
        <v>0</v>
      </c>
      <c r="H915" s="18">
        <v>67</v>
      </c>
      <c r="I915" s="18">
        <v>60</v>
      </c>
      <c r="J915" s="19">
        <f t="shared" si="28"/>
        <v>0.83464566929133854</v>
      </c>
      <c r="K915" s="19">
        <f t="shared" si="29"/>
        <v>0.16535433070866143</v>
      </c>
      <c r="L915" s="24">
        <f>ReporteDiario[[#This Row],[Población]]-(VLOOKUP(ReporteDiario[[#This Row],[CJDR]],albergue[],2,FALSE))</f>
        <v>-58</v>
      </c>
      <c r="M915" s="25">
        <f>ReporteDiario[[#This Row],[Población]]/VLOOKUP(ReporteDiario[[#This Row],[CJDR]],albergue[],2,FALSE)</f>
        <v>0.68648648648648647</v>
      </c>
    </row>
    <row r="916" spans="1:13" x14ac:dyDescent="0.25">
      <c r="A916" s="16" t="s">
        <v>14</v>
      </c>
      <c r="B916" s="17">
        <v>45383</v>
      </c>
      <c r="C916" s="18">
        <v>155</v>
      </c>
      <c r="D916" s="18">
        <v>133</v>
      </c>
      <c r="E916" s="18">
        <v>22</v>
      </c>
      <c r="F916" s="18">
        <v>0</v>
      </c>
      <c r="G916" s="18">
        <v>3</v>
      </c>
      <c r="H916" s="18">
        <v>96</v>
      </c>
      <c r="I916" s="18">
        <v>59</v>
      </c>
      <c r="J916" s="19">
        <f t="shared" si="28"/>
        <v>0.85806451612903223</v>
      </c>
      <c r="K916" s="19">
        <f t="shared" si="29"/>
        <v>0.14193548387096774</v>
      </c>
      <c r="L916" s="24">
        <f>ReporteDiario[[#This Row],[Población]]-(VLOOKUP(ReporteDiario[[#This Row],[CJDR]],albergue[],2,FALSE))</f>
        <v>29</v>
      </c>
      <c r="M916" s="25">
        <f>ReporteDiario[[#This Row],[Población]]/VLOOKUP(ReporteDiario[[#This Row],[CJDR]],albergue[],2,FALSE)</f>
        <v>1.2301587301587302</v>
      </c>
    </row>
    <row r="917" spans="1:13" x14ac:dyDescent="0.25">
      <c r="A917" s="16" t="s">
        <v>15</v>
      </c>
      <c r="B917" s="17">
        <v>45383</v>
      </c>
      <c r="C917" s="18">
        <v>170</v>
      </c>
      <c r="D917" s="18">
        <v>89</v>
      </c>
      <c r="E917" s="18">
        <v>81</v>
      </c>
      <c r="F917" s="18">
        <v>0</v>
      </c>
      <c r="G917" s="18">
        <v>0</v>
      </c>
      <c r="H917" s="18">
        <v>61</v>
      </c>
      <c r="I917" s="18">
        <v>109</v>
      </c>
      <c r="J917" s="19">
        <f t="shared" si="28"/>
        <v>0.52352941176470591</v>
      </c>
      <c r="K917" s="19">
        <f t="shared" si="29"/>
        <v>0.47647058823529409</v>
      </c>
      <c r="L917" s="24">
        <f>ReporteDiario[[#This Row],[Población]]-(VLOOKUP(ReporteDiario[[#This Row],[CJDR]],albergue[],2,FALSE))</f>
        <v>64</v>
      </c>
      <c r="M917" s="25">
        <f>ReporteDiario[[#This Row],[Población]]/VLOOKUP(ReporteDiario[[#This Row],[CJDR]],albergue[],2,FALSE)</f>
        <v>1.6037735849056605</v>
      </c>
    </row>
    <row r="918" spans="1:13" x14ac:dyDescent="0.25">
      <c r="A918" s="16" t="s">
        <v>16</v>
      </c>
      <c r="B918" s="17">
        <v>45383</v>
      </c>
      <c r="C918" s="18">
        <v>181</v>
      </c>
      <c r="D918" s="18">
        <v>137</v>
      </c>
      <c r="E918" s="18">
        <v>44</v>
      </c>
      <c r="F918" s="18">
        <v>0</v>
      </c>
      <c r="G918" s="18">
        <v>0</v>
      </c>
      <c r="H918" s="18">
        <v>25</v>
      </c>
      <c r="I918" s="18">
        <v>156</v>
      </c>
      <c r="J918" s="19">
        <f t="shared" si="28"/>
        <v>0.75690607734806625</v>
      </c>
      <c r="K918" s="19">
        <f t="shared" si="29"/>
        <v>0.24309392265193369</v>
      </c>
      <c r="L918" s="24">
        <f>ReporteDiario[[#This Row],[Población]]-(VLOOKUP(ReporteDiario[[#This Row],[CJDR]],albergue[],2,FALSE))</f>
        <v>71</v>
      </c>
      <c r="M918" s="25">
        <f>ReporteDiario[[#This Row],[Población]]/VLOOKUP(ReporteDiario[[#This Row],[CJDR]],albergue[],2,FALSE)</f>
        <v>1.6454545454545455</v>
      </c>
    </row>
    <row r="919" spans="1:13" x14ac:dyDescent="0.25">
      <c r="A919" s="16" t="s">
        <v>17</v>
      </c>
      <c r="B919" s="17">
        <v>45383</v>
      </c>
      <c r="C919" s="18">
        <v>183</v>
      </c>
      <c r="D919" s="18">
        <v>167</v>
      </c>
      <c r="E919" s="18">
        <v>16</v>
      </c>
      <c r="F919" s="18">
        <v>1</v>
      </c>
      <c r="G919" s="18">
        <v>0</v>
      </c>
      <c r="H919" s="18">
        <v>116</v>
      </c>
      <c r="I919" s="18">
        <v>67</v>
      </c>
      <c r="J919" s="19">
        <f t="shared" si="28"/>
        <v>0.91256830601092898</v>
      </c>
      <c r="K919" s="19">
        <f t="shared" si="29"/>
        <v>8.7431693989071038E-2</v>
      </c>
      <c r="L919" s="24">
        <f>ReporteDiario[[#This Row],[Población]]-(VLOOKUP(ReporteDiario[[#This Row],[CJDR]],albergue[],2,FALSE))</f>
        <v>73</v>
      </c>
      <c r="M919" s="25">
        <f>ReporteDiario[[#This Row],[Población]]/VLOOKUP(ReporteDiario[[#This Row],[CJDR]],albergue[],2,FALSE)</f>
        <v>1.6636363636363636</v>
      </c>
    </row>
    <row r="920" spans="1:13" x14ac:dyDescent="0.25">
      <c r="A920" s="16" t="s">
        <v>18</v>
      </c>
      <c r="B920" s="17">
        <v>45383</v>
      </c>
      <c r="C920" s="18">
        <v>137</v>
      </c>
      <c r="D920" s="18">
        <v>118</v>
      </c>
      <c r="E920" s="18">
        <v>19</v>
      </c>
      <c r="F920" s="18">
        <v>0</v>
      </c>
      <c r="G920" s="18">
        <v>0</v>
      </c>
      <c r="H920" s="18">
        <v>68</v>
      </c>
      <c r="I920" s="18">
        <v>69</v>
      </c>
      <c r="J920" s="19">
        <f t="shared" si="28"/>
        <v>0.86131386861313863</v>
      </c>
      <c r="K920" s="19">
        <f t="shared" si="29"/>
        <v>0.13868613138686131</v>
      </c>
      <c r="L920" s="24">
        <f>ReporteDiario[[#This Row],[Población]]-(VLOOKUP(ReporteDiario[[#This Row],[CJDR]],albergue[],2,FALSE))</f>
        <v>41</v>
      </c>
      <c r="M920" s="25">
        <f>ReporteDiario[[#This Row],[Población]]/VLOOKUP(ReporteDiario[[#This Row],[CJDR]],albergue[],2,FALSE)</f>
        <v>1.4270833333333333</v>
      </c>
    </row>
    <row r="921" spans="1:13" x14ac:dyDescent="0.25">
      <c r="A921" s="16" t="s">
        <v>19</v>
      </c>
      <c r="B921" s="17">
        <v>45383</v>
      </c>
      <c r="C921" s="18">
        <v>99</v>
      </c>
      <c r="D921" s="18">
        <v>81</v>
      </c>
      <c r="E921" s="18">
        <v>18</v>
      </c>
      <c r="F921" s="18">
        <v>0</v>
      </c>
      <c r="G921" s="18">
        <v>0</v>
      </c>
      <c r="H921" s="18">
        <v>64</v>
      </c>
      <c r="I921" s="18">
        <v>35</v>
      </c>
      <c r="J921" s="19">
        <f t="shared" si="28"/>
        <v>0.81818181818181823</v>
      </c>
      <c r="K921" s="19">
        <f t="shared" si="29"/>
        <v>0.18181818181818182</v>
      </c>
      <c r="L921" s="24">
        <f>ReporteDiario[[#This Row],[Población]]-(VLOOKUP(ReporteDiario[[#This Row],[CJDR]],albergue[],2,FALSE))</f>
        <v>7</v>
      </c>
      <c r="M921" s="25">
        <f>ReporteDiario[[#This Row],[Población]]/VLOOKUP(ReporteDiario[[#This Row],[CJDR]],albergue[],2,FALSE)</f>
        <v>1.076086956521739</v>
      </c>
    </row>
    <row r="922" spans="1:13" x14ac:dyDescent="0.25">
      <c r="A922" s="16" t="s">
        <v>10</v>
      </c>
      <c r="B922" s="17">
        <v>45384</v>
      </c>
      <c r="C922" s="18">
        <v>605</v>
      </c>
      <c r="D922" s="18">
        <v>518</v>
      </c>
      <c r="E922" s="18">
        <v>87</v>
      </c>
      <c r="F922" s="18">
        <v>1</v>
      </c>
      <c r="G922" s="18">
        <v>5</v>
      </c>
      <c r="H922" s="18">
        <v>343</v>
      </c>
      <c r="I922" s="18">
        <v>262</v>
      </c>
      <c r="J922" s="19">
        <f t="shared" si="28"/>
        <v>0.85619834710743803</v>
      </c>
      <c r="K922" s="19">
        <f t="shared" si="29"/>
        <v>0.14380165289256197</v>
      </c>
      <c r="L922" s="24">
        <f>ReporteDiario[[#This Row],[Población]]-(VLOOKUP(ReporteDiario[[#This Row],[CJDR]],albergue[],2,FALSE))</f>
        <v>45</v>
      </c>
      <c r="M922" s="25">
        <f>ReporteDiario[[#This Row],[Población]]/VLOOKUP(ReporteDiario[[#This Row],[CJDR]],albergue[],2,FALSE)</f>
        <v>1.0803571428571428</v>
      </c>
    </row>
    <row r="923" spans="1:13" x14ac:dyDescent="0.25">
      <c r="A923" s="16" t="s">
        <v>11</v>
      </c>
      <c r="B923" s="17">
        <v>45384</v>
      </c>
      <c r="C923" s="18">
        <v>106</v>
      </c>
      <c r="D923" s="18">
        <v>106</v>
      </c>
      <c r="E923" s="18">
        <v>0</v>
      </c>
      <c r="F923" s="18">
        <v>0</v>
      </c>
      <c r="G923" s="18">
        <v>0</v>
      </c>
      <c r="H923" s="18">
        <v>106</v>
      </c>
      <c r="I923" s="18">
        <v>0</v>
      </c>
      <c r="J923" s="19">
        <f t="shared" si="28"/>
        <v>1</v>
      </c>
      <c r="K923" s="19">
        <f t="shared" si="29"/>
        <v>0</v>
      </c>
      <c r="L923" s="26">
        <f>ReporteDiario[[#This Row],[Población]]-(VLOOKUP(ReporteDiario[[#This Row],[CJDR]],albergue[],2,FALSE))</f>
        <v>-86</v>
      </c>
      <c r="M923" s="27">
        <f>ReporteDiario[[#This Row],[Población]]/VLOOKUP(ReporteDiario[[#This Row],[CJDR]],albergue[],2,FALSE)</f>
        <v>0.55208333333333337</v>
      </c>
    </row>
    <row r="924" spans="1:13" x14ac:dyDescent="0.25">
      <c r="A924" s="16" t="s">
        <v>12</v>
      </c>
      <c r="B924" s="17">
        <v>45384</v>
      </c>
      <c r="C924" s="18">
        <v>83</v>
      </c>
      <c r="D924" s="18">
        <v>59</v>
      </c>
      <c r="E924" s="18">
        <v>24</v>
      </c>
      <c r="F924" s="18">
        <v>0</v>
      </c>
      <c r="G924" s="18">
        <v>0</v>
      </c>
      <c r="H924" s="18">
        <v>37</v>
      </c>
      <c r="I924" s="18">
        <v>46</v>
      </c>
      <c r="J924" s="19">
        <f t="shared" si="28"/>
        <v>0.71084337349397586</v>
      </c>
      <c r="K924" s="19">
        <f t="shared" si="29"/>
        <v>0.28915662650602408</v>
      </c>
      <c r="L924" s="26">
        <f>ReporteDiario[[#This Row],[Población]]-(VLOOKUP(ReporteDiario[[#This Row],[CJDR]],albergue[],2,FALSE))</f>
        <v>-5</v>
      </c>
      <c r="M924" s="27">
        <f>ReporteDiario[[#This Row],[Población]]/VLOOKUP(ReporteDiario[[#This Row],[CJDR]],albergue[],2,FALSE)</f>
        <v>0.94318181818181823</v>
      </c>
    </row>
    <row r="925" spans="1:13" x14ac:dyDescent="0.25">
      <c r="A925" s="16" t="s">
        <v>13</v>
      </c>
      <c r="B925" s="17">
        <v>45384</v>
      </c>
      <c r="C925" s="18">
        <v>127</v>
      </c>
      <c r="D925" s="18">
        <v>106</v>
      </c>
      <c r="E925" s="18">
        <v>21</v>
      </c>
      <c r="F925" s="18">
        <v>0</v>
      </c>
      <c r="G925" s="18">
        <v>0</v>
      </c>
      <c r="H925" s="18">
        <v>67</v>
      </c>
      <c r="I925" s="18">
        <v>60</v>
      </c>
      <c r="J925" s="19">
        <f t="shared" si="28"/>
        <v>0.83464566929133854</v>
      </c>
      <c r="K925" s="19">
        <f t="shared" si="29"/>
        <v>0.16535433070866143</v>
      </c>
      <c r="L925" s="24">
        <f>ReporteDiario[[#This Row],[Población]]-(VLOOKUP(ReporteDiario[[#This Row],[CJDR]],albergue[],2,FALSE))</f>
        <v>-58</v>
      </c>
      <c r="M925" s="25">
        <f>ReporteDiario[[#This Row],[Población]]/VLOOKUP(ReporteDiario[[#This Row],[CJDR]],albergue[],2,FALSE)</f>
        <v>0.68648648648648647</v>
      </c>
    </row>
    <row r="926" spans="1:13" x14ac:dyDescent="0.25">
      <c r="A926" s="16" t="s">
        <v>14</v>
      </c>
      <c r="B926" s="17">
        <v>45384</v>
      </c>
      <c r="C926" s="18">
        <v>155</v>
      </c>
      <c r="D926" s="18">
        <v>132</v>
      </c>
      <c r="E926" s="18">
        <v>23</v>
      </c>
      <c r="F926" s="18">
        <v>1</v>
      </c>
      <c r="G926" s="18">
        <v>1</v>
      </c>
      <c r="H926" s="18">
        <v>96</v>
      </c>
      <c r="I926" s="18">
        <v>59</v>
      </c>
      <c r="J926" s="19">
        <f t="shared" si="28"/>
        <v>0.85161290322580641</v>
      </c>
      <c r="K926" s="19">
        <f t="shared" si="29"/>
        <v>0.14838709677419354</v>
      </c>
      <c r="L926" s="24">
        <f>ReporteDiario[[#This Row],[Población]]-(VLOOKUP(ReporteDiario[[#This Row],[CJDR]],albergue[],2,FALSE))</f>
        <v>29</v>
      </c>
      <c r="M926" s="25">
        <f>ReporteDiario[[#This Row],[Población]]/VLOOKUP(ReporteDiario[[#This Row],[CJDR]],albergue[],2,FALSE)</f>
        <v>1.2301587301587302</v>
      </c>
    </row>
    <row r="927" spans="1:13" x14ac:dyDescent="0.25">
      <c r="A927" s="16" t="s">
        <v>15</v>
      </c>
      <c r="B927" s="17">
        <v>45384</v>
      </c>
      <c r="C927" s="18">
        <v>171</v>
      </c>
      <c r="D927" s="18">
        <v>89</v>
      </c>
      <c r="E927" s="18">
        <v>82</v>
      </c>
      <c r="F927" s="18">
        <v>0</v>
      </c>
      <c r="G927" s="18">
        <v>1</v>
      </c>
      <c r="H927" s="18">
        <v>62</v>
      </c>
      <c r="I927" s="18">
        <v>109</v>
      </c>
      <c r="J927" s="19">
        <f t="shared" si="28"/>
        <v>0.52046783625730997</v>
      </c>
      <c r="K927" s="19">
        <f t="shared" si="29"/>
        <v>0.47953216374269003</v>
      </c>
      <c r="L927" s="24">
        <f>ReporteDiario[[#This Row],[Población]]-(VLOOKUP(ReporteDiario[[#This Row],[CJDR]],albergue[],2,FALSE))</f>
        <v>65</v>
      </c>
      <c r="M927" s="25">
        <f>ReporteDiario[[#This Row],[Población]]/VLOOKUP(ReporteDiario[[#This Row],[CJDR]],albergue[],2,FALSE)</f>
        <v>1.6132075471698113</v>
      </c>
    </row>
    <row r="928" spans="1:13" x14ac:dyDescent="0.25">
      <c r="A928" s="16" t="s">
        <v>16</v>
      </c>
      <c r="B928" s="17">
        <v>45384</v>
      </c>
      <c r="C928" s="18">
        <v>181</v>
      </c>
      <c r="D928" s="18">
        <v>137</v>
      </c>
      <c r="E928" s="18">
        <v>44</v>
      </c>
      <c r="F928" s="18">
        <v>0</v>
      </c>
      <c r="G928" s="18">
        <v>0</v>
      </c>
      <c r="H928" s="18">
        <v>25</v>
      </c>
      <c r="I928" s="18">
        <v>156</v>
      </c>
      <c r="J928" s="19">
        <f t="shared" si="28"/>
        <v>0.75690607734806625</v>
      </c>
      <c r="K928" s="19">
        <f t="shared" si="29"/>
        <v>0.24309392265193369</v>
      </c>
      <c r="L928" s="24">
        <f>ReporteDiario[[#This Row],[Población]]-(VLOOKUP(ReporteDiario[[#This Row],[CJDR]],albergue[],2,FALSE))</f>
        <v>71</v>
      </c>
      <c r="M928" s="25">
        <f>ReporteDiario[[#This Row],[Población]]/VLOOKUP(ReporteDiario[[#This Row],[CJDR]],albergue[],2,FALSE)</f>
        <v>1.6454545454545455</v>
      </c>
    </row>
    <row r="929" spans="1:13" x14ac:dyDescent="0.25">
      <c r="A929" s="16" t="s">
        <v>17</v>
      </c>
      <c r="B929" s="17">
        <v>45384</v>
      </c>
      <c r="C929" s="18">
        <v>184</v>
      </c>
      <c r="D929" s="18">
        <v>168</v>
      </c>
      <c r="E929" s="18">
        <v>16</v>
      </c>
      <c r="F929" s="18">
        <v>0</v>
      </c>
      <c r="G929" s="18">
        <v>1</v>
      </c>
      <c r="H929" s="18">
        <v>116</v>
      </c>
      <c r="I929" s="18">
        <v>68</v>
      </c>
      <c r="J929" s="19">
        <f t="shared" si="28"/>
        <v>0.91304347826086951</v>
      </c>
      <c r="K929" s="19">
        <f t="shared" si="29"/>
        <v>8.6956521739130432E-2</v>
      </c>
      <c r="L929" s="24">
        <f>ReporteDiario[[#This Row],[Población]]-(VLOOKUP(ReporteDiario[[#This Row],[CJDR]],albergue[],2,FALSE))</f>
        <v>74</v>
      </c>
      <c r="M929" s="25">
        <f>ReporteDiario[[#This Row],[Población]]/VLOOKUP(ReporteDiario[[#This Row],[CJDR]],albergue[],2,FALSE)</f>
        <v>1.6727272727272726</v>
      </c>
    </row>
    <row r="930" spans="1:13" x14ac:dyDescent="0.25">
      <c r="A930" s="16" t="s">
        <v>18</v>
      </c>
      <c r="B930" s="17">
        <v>45384</v>
      </c>
      <c r="C930" s="18">
        <v>137</v>
      </c>
      <c r="D930" s="18">
        <v>118</v>
      </c>
      <c r="E930" s="18">
        <v>19</v>
      </c>
      <c r="F930" s="18">
        <v>0</v>
      </c>
      <c r="G930" s="18">
        <v>0</v>
      </c>
      <c r="H930" s="18">
        <v>70</v>
      </c>
      <c r="I930" s="18">
        <v>67</v>
      </c>
      <c r="J930" s="19">
        <f t="shared" si="28"/>
        <v>0.86131386861313863</v>
      </c>
      <c r="K930" s="19">
        <f t="shared" si="29"/>
        <v>0.13868613138686131</v>
      </c>
      <c r="L930" s="24">
        <f>ReporteDiario[[#This Row],[Población]]-(VLOOKUP(ReporteDiario[[#This Row],[CJDR]],albergue[],2,FALSE))</f>
        <v>41</v>
      </c>
      <c r="M930" s="25">
        <f>ReporteDiario[[#This Row],[Población]]/VLOOKUP(ReporteDiario[[#This Row],[CJDR]],albergue[],2,FALSE)</f>
        <v>1.4270833333333333</v>
      </c>
    </row>
    <row r="931" spans="1:13" x14ac:dyDescent="0.25">
      <c r="A931" s="16" t="s">
        <v>19</v>
      </c>
      <c r="B931" s="17">
        <v>45384</v>
      </c>
      <c r="C931" s="18">
        <v>100</v>
      </c>
      <c r="D931" s="18">
        <v>81</v>
      </c>
      <c r="E931" s="18">
        <v>19</v>
      </c>
      <c r="F931" s="18">
        <v>0</v>
      </c>
      <c r="G931" s="18">
        <v>1</v>
      </c>
      <c r="H931" s="18">
        <v>64</v>
      </c>
      <c r="I931" s="18">
        <v>36</v>
      </c>
      <c r="J931" s="19">
        <f t="shared" si="28"/>
        <v>0.81</v>
      </c>
      <c r="K931" s="19">
        <f t="shared" si="29"/>
        <v>0.19</v>
      </c>
      <c r="L931" s="24">
        <f>ReporteDiario[[#This Row],[Población]]-(VLOOKUP(ReporteDiario[[#This Row],[CJDR]],albergue[],2,FALSE))</f>
        <v>8</v>
      </c>
      <c r="M931" s="25">
        <f>ReporteDiario[[#This Row],[Población]]/VLOOKUP(ReporteDiario[[#This Row],[CJDR]],albergue[],2,FALSE)</f>
        <v>1.0869565217391304</v>
      </c>
    </row>
    <row r="932" spans="1:13" x14ac:dyDescent="0.25">
      <c r="A932" s="16" t="s">
        <v>10</v>
      </c>
      <c r="B932" s="17">
        <v>45385</v>
      </c>
      <c r="C932" s="18">
        <v>603</v>
      </c>
      <c r="D932" s="18">
        <v>513</v>
      </c>
      <c r="E932" s="18">
        <v>90</v>
      </c>
      <c r="F932" s="18">
        <v>3</v>
      </c>
      <c r="G932" s="18">
        <v>1</v>
      </c>
      <c r="H932" s="18">
        <v>338</v>
      </c>
      <c r="I932" s="18">
        <v>265</v>
      </c>
      <c r="J932" s="19">
        <f t="shared" si="28"/>
        <v>0.85074626865671643</v>
      </c>
      <c r="K932" s="19">
        <f t="shared" si="29"/>
        <v>0.14925373134328357</v>
      </c>
      <c r="L932" s="24">
        <f>ReporteDiario[[#This Row],[Población]]-(VLOOKUP(ReporteDiario[[#This Row],[CJDR]],albergue[],2,FALSE))</f>
        <v>43</v>
      </c>
      <c r="M932" s="25">
        <f>ReporteDiario[[#This Row],[Población]]/VLOOKUP(ReporteDiario[[#This Row],[CJDR]],albergue[],2,FALSE)</f>
        <v>1.0767857142857142</v>
      </c>
    </row>
    <row r="933" spans="1:13" x14ac:dyDescent="0.25">
      <c r="A933" s="16" t="s">
        <v>11</v>
      </c>
      <c r="B933" s="17">
        <v>45385</v>
      </c>
      <c r="C933" s="18">
        <v>106</v>
      </c>
      <c r="D933" s="18">
        <v>106</v>
      </c>
      <c r="E933" s="18">
        <v>0</v>
      </c>
      <c r="F933" s="18">
        <v>0</v>
      </c>
      <c r="G933" s="18">
        <v>0</v>
      </c>
      <c r="H933" s="18">
        <v>106</v>
      </c>
      <c r="I933" s="18">
        <v>0</v>
      </c>
      <c r="J933" s="19">
        <f t="shared" si="28"/>
        <v>1</v>
      </c>
      <c r="K933" s="19">
        <f t="shared" si="29"/>
        <v>0</v>
      </c>
      <c r="L933" s="26">
        <f>ReporteDiario[[#This Row],[Población]]-(VLOOKUP(ReporteDiario[[#This Row],[CJDR]],albergue[],2,FALSE))</f>
        <v>-86</v>
      </c>
      <c r="M933" s="27">
        <f>ReporteDiario[[#This Row],[Población]]/VLOOKUP(ReporteDiario[[#This Row],[CJDR]],albergue[],2,FALSE)</f>
        <v>0.55208333333333337</v>
      </c>
    </row>
    <row r="934" spans="1:13" x14ac:dyDescent="0.25">
      <c r="A934" s="16" t="s">
        <v>12</v>
      </c>
      <c r="B934" s="17">
        <v>45385</v>
      </c>
      <c r="C934" s="18">
        <v>83</v>
      </c>
      <c r="D934" s="18">
        <v>59</v>
      </c>
      <c r="E934" s="18">
        <v>24</v>
      </c>
      <c r="F934" s="18">
        <v>0</v>
      </c>
      <c r="G934" s="18">
        <v>0</v>
      </c>
      <c r="H934" s="18">
        <v>37</v>
      </c>
      <c r="I934" s="18">
        <v>46</v>
      </c>
      <c r="J934" s="19">
        <f t="shared" si="28"/>
        <v>0.71084337349397586</v>
      </c>
      <c r="K934" s="19">
        <f t="shared" si="29"/>
        <v>0.28915662650602408</v>
      </c>
      <c r="L934" s="26">
        <f>ReporteDiario[[#This Row],[Población]]-(VLOOKUP(ReporteDiario[[#This Row],[CJDR]],albergue[],2,FALSE))</f>
        <v>-5</v>
      </c>
      <c r="M934" s="27">
        <f>ReporteDiario[[#This Row],[Población]]/VLOOKUP(ReporteDiario[[#This Row],[CJDR]],albergue[],2,FALSE)</f>
        <v>0.94318181818181823</v>
      </c>
    </row>
    <row r="935" spans="1:13" x14ac:dyDescent="0.25">
      <c r="A935" s="16" t="s">
        <v>13</v>
      </c>
      <c r="B935" s="17">
        <v>45385</v>
      </c>
      <c r="C935" s="18">
        <v>127</v>
      </c>
      <c r="D935" s="18">
        <v>106</v>
      </c>
      <c r="E935" s="18">
        <v>21</v>
      </c>
      <c r="F935" s="18">
        <v>0</v>
      </c>
      <c r="G935" s="18">
        <v>0</v>
      </c>
      <c r="H935" s="18">
        <v>67</v>
      </c>
      <c r="I935" s="18">
        <v>60</v>
      </c>
      <c r="J935" s="19">
        <f t="shared" si="28"/>
        <v>0.83464566929133854</v>
      </c>
      <c r="K935" s="19">
        <f t="shared" si="29"/>
        <v>0.16535433070866143</v>
      </c>
      <c r="L935" s="24">
        <f>ReporteDiario[[#This Row],[Población]]-(VLOOKUP(ReporteDiario[[#This Row],[CJDR]],albergue[],2,FALSE))</f>
        <v>-58</v>
      </c>
      <c r="M935" s="25">
        <f>ReporteDiario[[#This Row],[Población]]/VLOOKUP(ReporteDiario[[#This Row],[CJDR]],albergue[],2,FALSE)</f>
        <v>0.68648648648648647</v>
      </c>
    </row>
    <row r="936" spans="1:13" x14ac:dyDescent="0.25">
      <c r="A936" s="16" t="s">
        <v>14</v>
      </c>
      <c r="B936" s="17">
        <v>45385</v>
      </c>
      <c r="C936" s="18">
        <v>155</v>
      </c>
      <c r="D936" s="18">
        <v>132</v>
      </c>
      <c r="E936" s="18">
        <v>23</v>
      </c>
      <c r="F936" s="18">
        <v>0</v>
      </c>
      <c r="G936" s="18">
        <v>0</v>
      </c>
      <c r="H936" s="18">
        <v>96</v>
      </c>
      <c r="I936" s="18">
        <v>59</v>
      </c>
      <c r="J936" s="19">
        <f t="shared" si="28"/>
        <v>0.85161290322580641</v>
      </c>
      <c r="K936" s="19">
        <f t="shared" si="29"/>
        <v>0.14838709677419354</v>
      </c>
      <c r="L936" s="24">
        <f>ReporteDiario[[#This Row],[Población]]-(VLOOKUP(ReporteDiario[[#This Row],[CJDR]],albergue[],2,FALSE))</f>
        <v>29</v>
      </c>
      <c r="M936" s="25">
        <f>ReporteDiario[[#This Row],[Población]]/VLOOKUP(ReporteDiario[[#This Row],[CJDR]],albergue[],2,FALSE)</f>
        <v>1.2301587301587302</v>
      </c>
    </row>
    <row r="937" spans="1:13" x14ac:dyDescent="0.25">
      <c r="A937" s="16" t="s">
        <v>15</v>
      </c>
      <c r="B937" s="17">
        <v>45385</v>
      </c>
      <c r="C937" s="18">
        <v>163</v>
      </c>
      <c r="D937" s="18">
        <v>81</v>
      </c>
      <c r="E937" s="18">
        <v>82</v>
      </c>
      <c r="F937" s="18">
        <v>8</v>
      </c>
      <c r="G937" s="18">
        <v>0</v>
      </c>
      <c r="H937" s="18">
        <v>57</v>
      </c>
      <c r="I937" s="18">
        <v>106</v>
      </c>
      <c r="J937" s="19">
        <f t="shared" si="28"/>
        <v>0.49693251533742333</v>
      </c>
      <c r="K937" s="19">
        <f t="shared" si="29"/>
        <v>0.50306748466257667</v>
      </c>
      <c r="L937" s="24">
        <f>ReporteDiario[[#This Row],[Población]]-(VLOOKUP(ReporteDiario[[#This Row],[CJDR]],albergue[],2,FALSE))</f>
        <v>57</v>
      </c>
      <c r="M937" s="25">
        <f>ReporteDiario[[#This Row],[Población]]/VLOOKUP(ReporteDiario[[#This Row],[CJDR]],albergue[],2,FALSE)</f>
        <v>1.5377358490566038</v>
      </c>
    </row>
    <row r="938" spans="1:13" x14ac:dyDescent="0.25">
      <c r="A938" s="16" t="s">
        <v>16</v>
      </c>
      <c r="B938" s="17">
        <v>45385</v>
      </c>
      <c r="C938" s="18">
        <v>183</v>
      </c>
      <c r="D938" s="18">
        <v>136</v>
      </c>
      <c r="E938" s="18">
        <v>47</v>
      </c>
      <c r="F938" s="18">
        <v>1</v>
      </c>
      <c r="G938" s="18">
        <v>3</v>
      </c>
      <c r="H938" s="18">
        <v>25</v>
      </c>
      <c r="I938" s="18">
        <v>158</v>
      </c>
      <c r="J938" s="19">
        <f t="shared" si="28"/>
        <v>0.74316939890710387</v>
      </c>
      <c r="K938" s="19">
        <f t="shared" si="29"/>
        <v>0.25683060109289618</v>
      </c>
      <c r="L938" s="24">
        <f>ReporteDiario[[#This Row],[Población]]-(VLOOKUP(ReporteDiario[[#This Row],[CJDR]],albergue[],2,FALSE))</f>
        <v>73</v>
      </c>
      <c r="M938" s="25">
        <f>ReporteDiario[[#This Row],[Población]]/VLOOKUP(ReporteDiario[[#This Row],[CJDR]],albergue[],2,FALSE)</f>
        <v>1.6636363636363636</v>
      </c>
    </row>
    <row r="939" spans="1:13" x14ac:dyDescent="0.25">
      <c r="A939" s="16" t="s">
        <v>17</v>
      </c>
      <c r="B939" s="17">
        <v>45385</v>
      </c>
      <c r="C939" s="18">
        <v>184</v>
      </c>
      <c r="D939" s="18">
        <v>168</v>
      </c>
      <c r="E939" s="18">
        <v>16</v>
      </c>
      <c r="F939" s="18">
        <v>0</v>
      </c>
      <c r="G939" s="18">
        <v>0</v>
      </c>
      <c r="H939" s="18">
        <v>116</v>
      </c>
      <c r="I939" s="18">
        <v>68</v>
      </c>
      <c r="J939" s="19">
        <f t="shared" si="28"/>
        <v>0.91304347826086951</v>
      </c>
      <c r="K939" s="19">
        <f t="shared" si="29"/>
        <v>8.6956521739130432E-2</v>
      </c>
      <c r="L939" s="24">
        <f>ReporteDiario[[#This Row],[Población]]-(VLOOKUP(ReporteDiario[[#This Row],[CJDR]],albergue[],2,FALSE))</f>
        <v>74</v>
      </c>
      <c r="M939" s="25">
        <f>ReporteDiario[[#This Row],[Población]]/VLOOKUP(ReporteDiario[[#This Row],[CJDR]],albergue[],2,FALSE)</f>
        <v>1.6727272727272726</v>
      </c>
    </row>
    <row r="940" spans="1:13" x14ac:dyDescent="0.25">
      <c r="A940" s="16" t="s">
        <v>18</v>
      </c>
      <c r="B940" s="17">
        <v>45385</v>
      </c>
      <c r="C940" s="18">
        <v>137</v>
      </c>
      <c r="D940" s="18">
        <v>118</v>
      </c>
      <c r="E940" s="18">
        <v>19</v>
      </c>
      <c r="F940" s="18">
        <v>0</v>
      </c>
      <c r="G940" s="18">
        <v>0</v>
      </c>
      <c r="H940" s="18">
        <v>70</v>
      </c>
      <c r="I940" s="18">
        <v>67</v>
      </c>
      <c r="J940" s="19">
        <f t="shared" si="28"/>
        <v>0.86131386861313863</v>
      </c>
      <c r="K940" s="19">
        <f t="shared" si="29"/>
        <v>0.13868613138686131</v>
      </c>
      <c r="L940" s="24">
        <f>ReporteDiario[[#This Row],[Población]]-(VLOOKUP(ReporteDiario[[#This Row],[CJDR]],albergue[],2,FALSE))</f>
        <v>41</v>
      </c>
      <c r="M940" s="25">
        <f>ReporteDiario[[#This Row],[Población]]/VLOOKUP(ReporteDiario[[#This Row],[CJDR]],albergue[],2,FALSE)</f>
        <v>1.4270833333333333</v>
      </c>
    </row>
    <row r="941" spans="1:13" x14ac:dyDescent="0.25">
      <c r="A941" s="16" t="s">
        <v>19</v>
      </c>
      <c r="B941" s="17">
        <v>45385</v>
      </c>
      <c r="C941" s="18">
        <v>100</v>
      </c>
      <c r="D941" s="18">
        <v>81</v>
      </c>
      <c r="E941" s="18">
        <v>19</v>
      </c>
      <c r="F941" s="18">
        <v>0</v>
      </c>
      <c r="G941" s="18">
        <v>0</v>
      </c>
      <c r="H941" s="18">
        <v>64</v>
      </c>
      <c r="I941" s="18">
        <v>36</v>
      </c>
      <c r="J941" s="19">
        <f t="shared" si="28"/>
        <v>0.81</v>
      </c>
      <c r="K941" s="19">
        <f t="shared" si="29"/>
        <v>0.19</v>
      </c>
      <c r="L941" s="24">
        <f>ReporteDiario[[#This Row],[Población]]-(VLOOKUP(ReporteDiario[[#This Row],[CJDR]],albergue[],2,FALSE))</f>
        <v>8</v>
      </c>
      <c r="M941" s="25">
        <f>ReporteDiario[[#This Row],[Población]]/VLOOKUP(ReporteDiario[[#This Row],[CJDR]],albergue[],2,FALSE)</f>
        <v>1.0869565217391304</v>
      </c>
    </row>
    <row r="942" spans="1:13" x14ac:dyDescent="0.25">
      <c r="A942" s="16" t="s">
        <v>10</v>
      </c>
      <c r="B942" s="17">
        <v>45386</v>
      </c>
      <c r="C942" s="18">
        <v>606</v>
      </c>
      <c r="D942" s="18">
        <v>513</v>
      </c>
      <c r="E942" s="18">
        <v>93</v>
      </c>
      <c r="F942" s="18">
        <v>1</v>
      </c>
      <c r="G942" s="18">
        <v>4</v>
      </c>
      <c r="H942" s="18">
        <v>338</v>
      </c>
      <c r="I942" s="18">
        <v>268</v>
      </c>
      <c r="J942" s="19">
        <f t="shared" si="28"/>
        <v>0.84653465346534651</v>
      </c>
      <c r="K942" s="19">
        <f t="shared" si="29"/>
        <v>0.15346534653465346</v>
      </c>
      <c r="L942" s="24">
        <f>ReporteDiario[[#This Row],[Población]]-(VLOOKUP(ReporteDiario[[#This Row],[CJDR]],albergue[],2,FALSE))</f>
        <v>46</v>
      </c>
      <c r="M942" s="25">
        <f>ReporteDiario[[#This Row],[Población]]/VLOOKUP(ReporteDiario[[#This Row],[CJDR]],albergue[],2,FALSE)</f>
        <v>1.0821428571428571</v>
      </c>
    </row>
    <row r="943" spans="1:13" x14ac:dyDescent="0.25">
      <c r="A943" s="16" t="s">
        <v>11</v>
      </c>
      <c r="B943" s="17">
        <v>45386</v>
      </c>
      <c r="C943" s="18">
        <v>106</v>
      </c>
      <c r="D943" s="18">
        <v>106</v>
      </c>
      <c r="E943" s="18">
        <v>0</v>
      </c>
      <c r="F943" s="18">
        <v>0</v>
      </c>
      <c r="G943" s="18">
        <v>0</v>
      </c>
      <c r="H943" s="18">
        <v>106</v>
      </c>
      <c r="I943" s="18">
        <v>0</v>
      </c>
      <c r="J943" s="19">
        <f t="shared" si="28"/>
        <v>1</v>
      </c>
      <c r="K943" s="19">
        <f t="shared" si="29"/>
        <v>0</v>
      </c>
      <c r="L943" s="26">
        <f>ReporteDiario[[#This Row],[Población]]-(VLOOKUP(ReporteDiario[[#This Row],[CJDR]],albergue[],2,FALSE))</f>
        <v>-86</v>
      </c>
      <c r="M943" s="27">
        <f>ReporteDiario[[#This Row],[Población]]/VLOOKUP(ReporteDiario[[#This Row],[CJDR]],albergue[],2,FALSE)</f>
        <v>0.55208333333333337</v>
      </c>
    </row>
    <row r="944" spans="1:13" x14ac:dyDescent="0.25">
      <c r="A944" s="16" t="s">
        <v>12</v>
      </c>
      <c r="B944" s="17">
        <v>45386</v>
      </c>
      <c r="C944" s="18">
        <v>85</v>
      </c>
      <c r="D944" s="18">
        <v>60</v>
      </c>
      <c r="E944" s="18">
        <v>25</v>
      </c>
      <c r="F944" s="18">
        <v>0</v>
      </c>
      <c r="G944" s="18">
        <v>2</v>
      </c>
      <c r="H944" s="18">
        <v>39</v>
      </c>
      <c r="I944" s="18">
        <v>46</v>
      </c>
      <c r="J944" s="19">
        <f t="shared" si="28"/>
        <v>0.70588235294117652</v>
      </c>
      <c r="K944" s="19">
        <f t="shared" si="29"/>
        <v>0.29411764705882354</v>
      </c>
      <c r="L944" s="26">
        <f>ReporteDiario[[#This Row],[Población]]-(VLOOKUP(ReporteDiario[[#This Row],[CJDR]],albergue[],2,FALSE))</f>
        <v>-3</v>
      </c>
      <c r="M944" s="27">
        <f>ReporteDiario[[#This Row],[Población]]/VLOOKUP(ReporteDiario[[#This Row],[CJDR]],albergue[],2,FALSE)</f>
        <v>0.96590909090909094</v>
      </c>
    </row>
    <row r="945" spans="1:13" x14ac:dyDescent="0.25">
      <c r="A945" s="16" t="s">
        <v>13</v>
      </c>
      <c r="B945" s="17">
        <v>45386</v>
      </c>
      <c r="C945" s="18">
        <v>127</v>
      </c>
      <c r="D945" s="18">
        <v>106</v>
      </c>
      <c r="E945" s="18">
        <v>21</v>
      </c>
      <c r="F945" s="18">
        <v>0</v>
      </c>
      <c r="G945" s="18">
        <v>0</v>
      </c>
      <c r="H945" s="18">
        <v>67</v>
      </c>
      <c r="I945" s="18">
        <v>60</v>
      </c>
      <c r="J945" s="19">
        <f t="shared" si="28"/>
        <v>0.83464566929133854</v>
      </c>
      <c r="K945" s="19">
        <f t="shared" si="29"/>
        <v>0.16535433070866143</v>
      </c>
      <c r="L945" s="24">
        <f>ReporteDiario[[#This Row],[Población]]-(VLOOKUP(ReporteDiario[[#This Row],[CJDR]],albergue[],2,FALSE))</f>
        <v>-58</v>
      </c>
      <c r="M945" s="25">
        <f>ReporteDiario[[#This Row],[Población]]/VLOOKUP(ReporteDiario[[#This Row],[CJDR]],albergue[],2,FALSE)</f>
        <v>0.68648648648648647</v>
      </c>
    </row>
    <row r="946" spans="1:13" x14ac:dyDescent="0.25">
      <c r="A946" s="16" t="s">
        <v>14</v>
      </c>
      <c r="B946" s="17">
        <v>45386</v>
      </c>
      <c r="C946" s="18">
        <v>155</v>
      </c>
      <c r="D946" s="18">
        <v>132</v>
      </c>
      <c r="E946" s="18">
        <v>23</v>
      </c>
      <c r="F946" s="18">
        <v>0</v>
      </c>
      <c r="G946" s="18">
        <v>0</v>
      </c>
      <c r="H946" s="18">
        <v>96</v>
      </c>
      <c r="I946" s="18">
        <v>59</v>
      </c>
      <c r="J946" s="19">
        <f t="shared" si="28"/>
        <v>0.85161290322580641</v>
      </c>
      <c r="K946" s="19">
        <f t="shared" si="29"/>
        <v>0.14838709677419354</v>
      </c>
      <c r="L946" s="24">
        <f>ReporteDiario[[#This Row],[Población]]-(VLOOKUP(ReporteDiario[[#This Row],[CJDR]],albergue[],2,FALSE))</f>
        <v>29</v>
      </c>
      <c r="M946" s="25">
        <f>ReporteDiario[[#This Row],[Población]]/VLOOKUP(ReporteDiario[[#This Row],[CJDR]],albergue[],2,FALSE)</f>
        <v>1.2301587301587302</v>
      </c>
    </row>
    <row r="947" spans="1:13" x14ac:dyDescent="0.25">
      <c r="A947" s="16" t="s">
        <v>15</v>
      </c>
      <c r="B947" s="17">
        <v>45386</v>
      </c>
      <c r="C947" s="18">
        <v>165</v>
      </c>
      <c r="D947" s="18">
        <v>81</v>
      </c>
      <c r="E947" s="18">
        <v>84</v>
      </c>
      <c r="F947" s="18">
        <v>0</v>
      </c>
      <c r="G947" s="18">
        <v>2</v>
      </c>
      <c r="H947" s="18">
        <v>57</v>
      </c>
      <c r="I947" s="18">
        <v>108</v>
      </c>
      <c r="J947" s="19">
        <f t="shared" si="28"/>
        <v>0.49090909090909091</v>
      </c>
      <c r="K947" s="19">
        <f t="shared" si="29"/>
        <v>0.50909090909090904</v>
      </c>
      <c r="L947" s="24">
        <f>ReporteDiario[[#This Row],[Población]]-(VLOOKUP(ReporteDiario[[#This Row],[CJDR]],albergue[],2,FALSE))</f>
        <v>59</v>
      </c>
      <c r="M947" s="25">
        <f>ReporteDiario[[#This Row],[Población]]/VLOOKUP(ReporteDiario[[#This Row],[CJDR]],albergue[],2,FALSE)</f>
        <v>1.5566037735849056</v>
      </c>
    </row>
    <row r="948" spans="1:13" x14ac:dyDescent="0.25">
      <c r="A948" s="16" t="s">
        <v>16</v>
      </c>
      <c r="B948" s="17">
        <v>45386</v>
      </c>
      <c r="C948" s="18">
        <v>183</v>
      </c>
      <c r="D948" s="18">
        <v>137</v>
      </c>
      <c r="E948" s="18">
        <v>56</v>
      </c>
      <c r="F948" s="18">
        <v>0</v>
      </c>
      <c r="G948" s="18">
        <v>0</v>
      </c>
      <c r="H948" s="18">
        <v>27</v>
      </c>
      <c r="I948" s="18">
        <v>156</v>
      </c>
      <c r="J948" s="19">
        <f t="shared" si="28"/>
        <v>0.74863387978142082</v>
      </c>
      <c r="K948" s="19">
        <f t="shared" si="29"/>
        <v>0.30601092896174864</v>
      </c>
      <c r="L948" s="24">
        <f>ReporteDiario[[#This Row],[Población]]-(VLOOKUP(ReporteDiario[[#This Row],[CJDR]],albergue[],2,FALSE))</f>
        <v>73</v>
      </c>
      <c r="M948" s="25">
        <f>ReporteDiario[[#This Row],[Población]]/VLOOKUP(ReporteDiario[[#This Row],[CJDR]],albergue[],2,FALSE)</f>
        <v>1.6636363636363636</v>
      </c>
    </row>
    <row r="949" spans="1:13" x14ac:dyDescent="0.25">
      <c r="A949" s="16" t="s">
        <v>17</v>
      </c>
      <c r="B949" s="17">
        <v>45386</v>
      </c>
      <c r="C949" s="18">
        <v>184</v>
      </c>
      <c r="D949" s="18">
        <v>168</v>
      </c>
      <c r="E949" s="18">
        <v>16</v>
      </c>
      <c r="F949" s="18">
        <v>0</v>
      </c>
      <c r="G949" s="18">
        <v>0</v>
      </c>
      <c r="H949" s="18">
        <v>116</v>
      </c>
      <c r="I949" s="18">
        <v>68</v>
      </c>
      <c r="J949" s="19">
        <f t="shared" si="28"/>
        <v>0.91304347826086951</v>
      </c>
      <c r="K949" s="19">
        <f t="shared" si="29"/>
        <v>8.6956521739130432E-2</v>
      </c>
      <c r="L949" s="24">
        <f>ReporteDiario[[#This Row],[Población]]-(VLOOKUP(ReporteDiario[[#This Row],[CJDR]],albergue[],2,FALSE))</f>
        <v>74</v>
      </c>
      <c r="M949" s="25">
        <f>ReporteDiario[[#This Row],[Población]]/VLOOKUP(ReporteDiario[[#This Row],[CJDR]],albergue[],2,FALSE)</f>
        <v>1.6727272727272726</v>
      </c>
    </row>
    <row r="950" spans="1:13" x14ac:dyDescent="0.25">
      <c r="A950" s="16" t="s">
        <v>18</v>
      </c>
      <c r="B950" s="17">
        <v>45386</v>
      </c>
      <c r="C950" s="18">
        <v>136</v>
      </c>
      <c r="D950" s="18">
        <v>118</v>
      </c>
      <c r="E950" s="18">
        <v>18</v>
      </c>
      <c r="F950" s="18">
        <v>1</v>
      </c>
      <c r="G950" s="18">
        <v>0</v>
      </c>
      <c r="H950" s="18">
        <v>70</v>
      </c>
      <c r="I950" s="18">
        <v>66</v>
      </c>
      <c r="J950" s="19">
        <f t="shared" si="28"/>
        <v>0.86764705882352944</v>
      </c>
      <c r="K950" s="19">
        <f t="shared" si="29"/>
        <v>0.13235294117647059</v>
      </c>
      <c r="L950" s="24">
        <f>ReporteDiario[[#This Row],[Población]]-(VLOOKUP(ReporteDiario[[#This Row],[CJDR]],albergue[],2,FALSE))</f>
        <v>40</v>
      </c>
      <c r="M950" s="25">
        <f>ReporteDiario[[#This Row],[Población]]/VLOOKUP(ReporteDiario[[#This Row],[CJDR]],albergue[],2,FALSE)</f>
        <v>1.4166666666666667</v>
      </c>
    </row>
    <row r="951" spans="1:13" x14ac:dyDescent="0.25">
      <c r="A951" s="16" t="s">
        <v>19</v>
      </c>
      <c r="B951" s="17">
        <v>45386</v>
      </c>
      <c r="C951" s="18">
        <v>100</v>
      </c>
      <c r="D951" s="18">
        <v>81</v>
      </c>
      <c r="E951" s="18">
        <v>19</v>
      </c>
      <c r="F951" s="18">
        <v>0</v>
      </c>
      <c r="G951" s="18">
        <v>0</v>
      </c>
      <c r="H951" s="18">
        <v>64</v>
      </c>
      <c r="I951" s="18">
        <v>36</v>
      </c>
      <c r="J951" s="19">
        <f t="shared" si="28"/>
        <v>0.81</v>
      </c>
      <c r="K951" s="19">
        <f t="shared" si="29"/>
        <v>0.19</v>
      </c>
      <c r="L951" s="24">
        <f>ReporteDiario[[#This Row],[Población]]-(VLOOKUP(ReporteDiario[[#This Row],[CJDR]],albergue[],2,FALSE))</f>
        <v>8</v>
      </c>
      <c r="M951" s="25">
        <f>ReporteDiario[[#This Row],[Población]]/VLOOKUP(ReporteDiario[[#This Row],[CJDR]],albergue[],2,FALSE)</f>
        <v>1.0869565217391304</v>
      </c>
    </row>
    <row r="952" spans="1:13" x14ac:dyDescent="0.25">
      <c r="A952" s="16" t="s">
        <v>17</v>
      </c>
      <c r="B952" s="17">
        <v>45387</v>
      </c>
      <c r="C952" s="18">
        <v>183</v>
      </c>
      <c r="D952" s="18">
        <v>168</v>
      </c>
      <c r="E952" s="18">
        <v>15</v>
      </c>
      <c r="F952" s="18">
        <v>1</v>
      </c>
      <c r="G952" s="18">
        <v>0</v>
      </c>
      <c r="H952" s="18">
        <v>115</v>
      </c>
      <c r="I952" s="18">
        <v>68</v>
      </c>
      <c r="J952" s="19">
        <f t="shared" ref="J952:J961" si="30">D952/C952</f>
        <v>0.91803278688524592</v>
      </c>
      <c r="K952" s="19">
        <f t="shared" ref="K952:K961" si="31">E952/C952</f>
        <v>8.1967213114754092E-2</v>
      </c>
      <c r="L952" s="24">
        <f>ReporteDiario[[#This Row],[Población]]-(VLOOKUP(ReporteDiario[[#This Row],[CJDR]],albergue[],2,FALSE))</f>
        <v>73</v>
      </c>
      <c r="M952" s="25">
        <f>ReporteDiario[[#This Row],[Población]]/VLOOKUP(ReporteDiario[[#This Row],[CJDR]],albergue[],2,FALSE)</f>
        <v>1.6636363636363636</v>
      </c>
    </row>
    <row r="953" spans="1:13" x14ac:dyDescent="0.25">
      <c r="A953" s="16" t="s">
        <v>16</v>
      </c>
      <c r="B953" s="17">
        <v>45387</v>
      </c>
      <c r="C953" s="18">
        <v>181</v>
      </c>
      <c r="D953" s="18">
        <v>135</v>
      </c>
      <c r="E953" s="18">
        <v>46</v>
      </c>
      <c r="F953" s="18">
        <v>2</v>
      </c>
      <c r="G953" s="18">
        <v>0</v>
      </c>
      <c r="H953" s="18">
        <v>25</v>
      </c>
      <c r="I953" s="18">
        <v>156</v>
      </c>
      <c r="J953" s="19">
        <f t="shared" si="30"/>
        <v>0.7458563535911602</v>
      </c>
      <c r="K953" s="19">
        <f t="shared" si="31"/>
        <v>0.2541436464088398</v>
      </c>
      <c r="L953" s="24">
        <f>ReporteDiario[[#This Row],[Población]]-(VLOOKUP(ReporteDiario[[#This Row],[CJDR]],albergue[],2,FALSE))</f>
        <v>71</v>
      </c>
      <c r="M953" s="25">
        <f>ReporteDiario[[#This Row],[Población]]/VLOOKUP(ReporteDiario[[#This Row],[CJDR]],albergue[],2,FALSE)</f>
        <v>1.6454545454545455</v>
      </c>
    </row>
    <row r="954" spans="1:13" x14ac:dyDescent="0.25">
      <c r="A954" s="16" t="s">
        <v>15</v>
      </c>
      <c r="B954" s="17">
        <v>45387</v>
      </c>
      <c r="C954" s="18">
        <v>164</v>
      </c>
      <c r="D954" s="18">
        <v>80</v>
      </c>
      <c r="E954" s="18">
        <v>84</v>
      </c>
      <c r="F954" s="18">
        <v>2</v>
      </c>
      <c r="G954" s="18">
        <v>1</v>
      </c>
      <c r="H954" s="18">
        <v>56</v>
      </c>
      <c r="I954" s="18">
        <v>108</v>
      </c>
      <c r="J954" s="19">
        <f t="shared" si="30"/>
        <v>0.48780487804878048</v>
      </c>
      <c r="K954" s="19">
        <f t="shared" si="31"/>
        <v>0.51219512195121952</v>
      </c>
      <c r="L954" s="24">
        <f>ReporteDiario[[#This Row],[Población]]-(VLOOKUP(ReporteDiario[[#This Row],[CJDR]],albergue[],2,FALSE))</f>
        <v>58</v>
      </c>
      <c r="M954" s="25">
        <f>ReporteDiario[[#This Row],[Población]]/VLOOKUP(ReporteDiario[[#This Row],[CJDR]],albergue[],2,FALSE)</f>
        <v>1.5471698113207548</v>
      </c>
    </row>
    <row r="955" spans="1:13" x14ac:dyDescent="0.25">
      <c r="A955" s="16" t="s">
        <v>18</v>
      </c>
      <c r="B955" s="17">
        <v>45387</v>
      </c>
      <c r="C955" s="18">
        <v>135</v>
      </c>
      <c r="D955" s="18">
        <v>117</v>
      </c>
      <c r="E955" s="18">
        <v>18</v>
      </c>
      <c r="F955" s="18">
        <v>1</v>
      </c>
      <c r="G955" s="18">
        <v>0</v>
      </c>
      <c r="H955" s="18">
        <v>70</v>
      </c>
      <c r="I955" s="18">
        <v>65</v>
      </c>
      <c r="J955" s="19">
        <f t="shared" si="30"/>
        <v>0.8666666666666667</v>
      </c>
      <c r="K955" s="19">
        <f t="shared" si="31"/>
        <v>0.13333333333333333</v>
      </c>
      <c r="L955" s="24">
        <f>ReporteDiario[[#This Row],[Población]]-(VLOOKUP(ReporteDiario[[#This Row],[CJDR]],albergue[],2,FALSE))</f>
        <v>39</v>
      </c>
      <c r="M955" s="25">
        <f>ReporteDiario[[#This Row],[Población]]/VLOOKUP(ReporteDiario[[#This Row],[CJDR]],albergue[],2,FALSE)</f>
        <v>1.40625</v>
      </c>
    </row>
    <row r="956" spans="1:13" x14ac:dyDescent="0.25">
      <c r="A956" s="16" t="s">
        <v>14</v>
      </c>
      <c r="B956" s="17">
        <v>45387</v>
      </c>
      <c r="C956" s="18">
        <v>155</v>
      </c>
      <c r="D956" s="18">
        <v>132</v>
      </c>
      <c r="E956" s="18">
        <v>23</v>
      </c>
      <c r="F956" s="18">
        <v>0</v>
      </c>
      <c r="G956" s="18">
        <v>0</v>
      </c>
      <c r="H956" s="18">
        <v>96</v>
      </c>
      <c r="I956" s="18">
        <v>59</v>
      </c>
      <c r="J956" s="19">
        <f t="shared" si="30"/>
        <v>0.85161290322580641</v>
      </c>
      <c r="K956" s="19">
        <f t="shared" si="31"/>
        <v>0.14838709677419354</v>
      </c>
      <c r="L956" s="24">
        <f>ReporteDiario[[#This Row],[Población]]-(VLOOKUP(ReporteDiario[[#This Row],[CJDR]],albergue[],2,FALSE))</f>
        <v>29</v>
      </c>
      <c r="M956" s="25">
        <f>ReporteDiario[[#This Row],[Población]]/VLOOKUP(ReporteDiario[[#This Row],[CJDR]],albergue[],2,FALSE)</f>
        <v>1.2301587301587302</v>
      </c>
    </row>
    <row r="957" spans="1:13" x14ac:dyDescent="0.25">
      <c r="A957" s="16" t="s">
        <v>19</v>
      </c>
      <c r="B957" s="17">
        <v>45387</v>
      </c>
      <c r="C957" s="18">
        <v>100</v>
      </c>
      <c r="D957" s="18">
        <v>81</v>
      </c>
      <c r="E957" s="18">
        <v>19</v>
      </c>
      <c r="F957" s="18">
        <v>1</v>
      </c>
      <c r="G957" s="18">
        <v>1</v>
      </c>
      <c r="H957" s="18">
        <v>64</v>
      </c>
      <c r="I957" s="18">
        <v>36</v>
      </c>
      <c r="J957" s="19">
        <f t="shared" si="30"/>
        <v>0.81</v>
      </c>
      <c r="K957" s="19">
        <f t="shared" si="31"/>
        <v>0.19</v>
      </c>
      <c r="L957" s="24">
        <f>ReporteDiario[[#This Row],[Población]]-(VLOOKUP(ReporteDiario[[#This Row],[CJDR]],albergue[],2,FALSE))</f>
        <v>8</v>
      </c>
      <c r="M957" s="25">
        <f>ReporteDiario[[#This Row],[Población]]/VLOOKUP(ReporteDiario[[#This Row],[CJDR]],albergue[],2,FALSE)</f>
        <v>1.0869565217391304</v>
      </c>
    </row>
    <row r="958" spans="1:13" x14ac:dyDescent="0.25">
      <c r="A958" s="16" t="s">
        <v>10</v>
      </c>
      <c r="B958" s="17">
        <v>45387</v>
      </c>
      <c r="C958" s="18">
        <v>606</v>
      </c>
      <c r="D958" s="18">
        <v>513</v>
      </c>
      <c r="E958" s="18">
        <v>93</v>
      </c>
      <c r="F958" s="18">
        <v>1</v>
      </c>
      <c r="G958" s="18">
        <v>1</v>
      </c>
      <c r="H958" s="18">
        <v>338</v>
      </c>
      <c r="I958" s="18">
        <v>268</v>
      </c>
      <c r="J958" s="19">
        <f t="shared" si="30"/>
        <v>0.84653465346534651</v>
      </c>
      <c r="K958" s="19">
        <f t="shared" si="31"/>
        <v>0.15346534653465346</v>
      </c>
      <c r="L958" s="24">
        <f>ReporteDiario[[#This Row],[Población]]-(VLOOKUP(ReporteDiario[[#This Row],[CJDR]],albergue[],2,FALSE))</f>
        <v>46</v>
      </c>
      <c r="M958" s="25">
        <f>ReporteDiario[[#This Row],[Población]]/VLOOKUP(ReporteDiario[[#This Row],[CJDR]],albergue[],2,FALSE)</f>
        <v>1.0821428571428571</v>
      </c>
    </row>
    <row r="959" spans="1:13" x14ac:dyDescent="0.25">
      <c r="A959" s="16" t="s">
        <v>12</v>
      </c>
      <c r="B959" s="17">
        <v>45387</v>
      </c>
      <c r="C959" s="18">
        <v>85</v>
      </c>
      <c r="D959" s="18">
        <v>60</v>
      </c>
      <c r="E959" s="18">
        <v>25</v>
      </c>
      <c r="F959" s="18">
        <v>0</v>
      </c>
      <c r="G959" s="18">
        <v>0</v>
      </c>
      <c r="H959" s="18">
        <v>39</v>
      </c>
      <c r="I959" s="18">
        <v>46</v>
      </c>
      <c r="J959" s="19">
        <f t="shared" si="30"/>
        <v>0.70588235294117652</v>
      </c>
      <c r="K959" s="19">
        <f t="shared" si="31"/>
        <v>0.29411764705882354</v>
      </c>
      <c r="L959" s="24">
        <f>ReporteDiario[[#This Row],[Población]]-(VLOOKUP(ReporteDiario[[#This Row],[CJDR]],albergue[],2,FALSE))</f>
        <v>-3</v>
      </c>
      <c r="M959" s="25">
        <f>ReporteDiario[[#This Row],[Población]]/VLOOKUP(ReporteDiario[[#This Row],[CJDR]],albergue[],2,FALSE)</f>
        <v>0.96590909090909094</v>
      </c>
    </row>
    <row r="960" spans="1:13" x14ac:dyDescent="0.25">
      <c r="A960" s="16" t="s">
        <v>13</v>
      </c>
      <c r="B960" s="17">
        <v>45387</v>
      </c>
      <c r="C960" s="18">
        <v>127</v>
      </c>
      <c r="D960" s="18">
        <v>106</v>
      </c>
      <c r="E960" s="18">
        <v>21</v>
      </c>
      <c r="F960" s="18">
        <v>1</v>
      </c>
      <c r="G960" s="18">
        <v>1</v>
      </c>
      <c r="H960" s="18">
        <v>68</v>
      </c>
      <c r="I960" s="18">
        <v>59</v>
      </c>
      <c r="J960" s="19">
        <f t="shared" si="30"/>
        <v>0.83464566929133854</v>
      </c>
      <c r="K960" s="19">
        <f t="shared" si="31"/>
        <v>0.16535433070866143</v>
      </c>
      <c r="L960" s="24">
        <f>ReporteDiario[[#This Row],[Población]]-(VLOOKUP(ReporteDiario[[#This Row],[CJDR]],albergue[],2,FALSE))</f>
        <v>-58</v>
      </c>
      <c r="M960" s="25">
        <f>ReporteDiario[[#This Row],[Población]]/VLOOKUP(ReporteDiario[[#This Row],[CJDR]],albergue[],2,FALSE)</f>
        <v>0.68648648648648647</v>
      </c>
    </row>
    <row r="961" spans="1:13" x14ac:dyDescent="0.25">
      <c r="A961" s="16" t="s">
        <v>11</v>
      </c>
      <c r="B961" s="17">
        <v>45387</v>
      </c>
      <c r="C961" s="32">
        <v>106</v>
      </c>
      <c r="D961" s="32">
        <v>106</v>
      </c>
      <c r="E961" s="32">
        <v>0</v>
      </c>
      <c r="F961" s="32">
        <v>0</v>
      </c>
      <c r="G961" s="32">
        <v>0</v>
      </c>
      <c r="H961" s="32">
        <v>106</v>
      </c>
      <c r="I961" s="32">
        <v>0</v>
      </c>
      <c r="J961" s="19">
        <f t="shared" si="30"/>
        <v>1</v>
      </c>
      <c r="K961" s="19">
        <f t="shared" si="31"/>
        <v>0</v>
      </c>
      <c r="L961" s="24">
        <f>ReporteDiario[[#This Row],[Población]]-(VLOOKUP(ReporteDiario[[#This Row],[CJDR]],albergue[],2,FALSE))</f>
        <v>-86</v>
      </c>
      <c r="M961" s="25">
        <f>ReporteDiario[[#This Row],[Población]]/VLOOKUP(ReporteDiario[[#This Row],[CJDR]],albergue[],2,FALSE)</f>
        <v>0.55208333333333337</v>
      </c>
    </row>
    <row r="962" spans="1:13" x14ac:dyDescent="0.25">
      <c r="A962" s="16" t="s">
        <v>17</v>
      </c>
      <c r="B962" s="17">
        <v>45388</v>
      </c>
      <c r="C962" s="18">
        <v>183</v>
      </c>
      <c r="D962" s="18">
        <v>168</v>
      </c>
      <c r="E962" s="18">
        <v>15</v>
      </c>
      <c r="F962" s="18">
        <v>0</v>
      </c>
      <c r="G962" s="18">
        <v>0</v>
      </c>
      <c r="H962" s="18">
        <v>115</v>
      </c>
      <c r="I962" s="18">
        <v>68</v>
      </c>
      <c r="J962" s="19">
        <f t="shared" ref="J962:J971" si="32">D962/C962</f>
        <v>0.91803278688524592</v>
      </c>
      <c r="K962" s="19">
        <f t="shared" ref="K962:K971" si="33">E962/C962</f>
        <v>8.1967213114754092E-2</v>
      </c>
      <c r="L962" s="24">
        <f>ReporteDiario[[#This Row],[Población]]-(VLOOKUP(ReporteDiario[[#This Row],[CJDR]],albergue[],2,FALSE))</f>
        <v>73</v>
      </c>
      <c r="M962" s="25">
        <f>ReporteDiario[[#This Row],[Población]]/VLOOKUP(ReporteDiario[[#This Row],[CJDR]],albergue[],2,FALSE)</f>
        <v>1.6636363636363636</v>
      </c>
    </row>
    <row r="963" spans="1:13" x14ac:dyDescent="0.25">
      <c r="A963" s="16" t="s">
        <v>16</v>
      </c>
      <c r="B963" s="17">
        <v>45388</v>
      </c>
      <c r="C963" s="18">
        <v>183</v>
      </c>
      <c r="D963" s="18">
        <v>175</v>
      </c>
      <c r="E963" s="18">
        <v>48</v>
      </c>
      <c r="F963" s="18">
        <v>0</v>
      </c>
      <c r="G963" s="18">
        <v>2</v>
      </c>
      <c r="H963" s="18">
        <v>25</v>
      </c>
      <c r="I963" s="18">
        <v>158</v>
      </c>
      <c r="J963" s="19">
        <f t="shared" si="32"/>
        <v>0.95628415300546443</v>
      </c>
      <c r="K963" s="19">
        <f t="shared" si="33"/>
        <v>0.26229508196721313</v>
      </c>
      <c r="L963" s="24">
        <f>ReporteDiario[[#This Row],[Población]]-(VLOOKUP(ReporteDiario[[#This Row],[CJDR]],albergue[],2,FALSE))</f>
        <v>73</v>
      </c>
      <c r="M963" s="25">
        <f>ReporteDiario[[#This Row],[Población]]/VLOOKUP(ReporteDiario[[#This Row],[CJDR]],albergue[],2,FALSE)</f>
        <v>1.6636363636363636</v>
      </c>
    </row>
    <row r="964" spans="1:13" x14ac:dyDescent="0.25">
      <c r="A964" s="16" t="s">
        <v>15</v>
      </c>
      <c r="B964" s="17">
        <v>45388</v>
      </c>
      <c r="C964" s="18">
        <v>164</v>
      </c>
      <c r="D964" s="18">
        <v>80</v>
      </c>
      <c r="E964" s="18">
        <v>84</v>
      </c>
      <c r="F964" s="18">
        <v>0</v>
      </c>
      <c r="G964" s="18">
        <v>0</v>
      </c>
      <c r="H964" s="18">
        <v>56</v>
      </c>
      <c r="I964" s="18">
        <v>108</v>
      </c>
      <c r="J964" s="19">
        <f t="shared" si="32"/>
        <v>0.48780487804878048</v>
      </c>
      <c r="K964" s="19">
        <f t="shared" si="33"/>
        <v>0.51219512195121952</v>
      </c>
      <c r="L964" s="24">
        <f>ReporteDiario[[#This Row],[Población]]-(VLOOKUP(ReporteDiario[[#This Row],[CJDR]],albergue[],2,FALSE))</f>
        <v>58</v>
      </c>
      <c r="M964" s="25">
        <f>ReporteDiario[[#This Row],[Población]]/VLOOKUP(ReporteDiario[[#This Row],[CJDR]],albergue[],2,FALSE)</f>
        <v>1.5471698113207548</v>
      </c>
    </row>
    <row r="965" spans="1:13" x14ac:dyDescent="0.25">
      <c r="A965" s="16" t="s">
        <v>18</v>
      </c>
      <c r="B965" s="17">
        <v>45388</v>
      </c>
      <c r="C965" s="18">
        <v>136</v>
      </c>
      <c r="D965" s="18">
        <v>117</v>
      </c>
      <c r="E965" s="18">
        <v>19</v>
      </c>
      <c r="F965" s="18">
        <v>0</v>
      </c>
      <c r="G965" s="18">
        <v>1</v>
      </c>
      <c r="H965" s="18">
        <v>70</v>
      </c>
      <c r="I965" s="18">
        <v>66</v>
      </c>
      <c r="J965" s="19">
        <f t="shared" si="32"/>
        <v>0.86029411764705888</v>
      </c>
      <c r="K965" s="19">
        <f t="shared" si="33"/>
        <v>0.13970588235294118</v>
      </c>
      <c r="L965" s="24">
        <f>ReporteDiario[[#This Row],[Población]]-(VLOOKUP(ReporteDiario[[#This Row],[CJDR]],albergue[],2,FALSE))</f>
        <v>40</v>
      </c>
      <c r="M965" s="25">
        <f>ReporteDiario[[#This Row],[Población]]/VLOOKUP(ReporteDiario[[#This Row],[CJDR]],albergue[],2,FALSE)</f>
        <v>1.4166666666666667</v>
      </c>
    </row>
    <row r="966" spans="1:13" x14ac:dyDescent="0.25">
      <c r="A966" s="16" t="s">
        <v>14</v>
      </c>
      <c r="B966" s="17">
        <v>45388</v>
      </c>
      <c r="C966" s="18">
        <v>155</v>
      </c>
      <c r="D966" s="18">
        <v>132</v>
      </c>
      <c r="E966" s="18">
        <v>23</v>
      </c>
      <c r="F966" s="18">
        <v>0</v>
      </c>
      <c r="G966" s="18">
        <v>0</v>
      </c>
      <c r="H966" s="18">
        <v>96</v>
      </c>
      <c r="I966" s="18">
        <v>59</v>
      </c>
      <c r="J966" s="19">
        <f t="shared" si="32"/>
        <v>0.85161290322580641</v>
      </c>
      <c r="K966" s="19">
        <f t="shared" si="33"/>
        <v>0.14838709677419354</v>
      </c>
      <c r="L966" s="24">
        <f>ReporteDiario[[#This Row],[Población]]-(VLOOKUP(ReporteDiario[[#This Row],[CJDR]],albergue[],2,FALSE))</f>
        <v>29</v>
      </c>
      <c r="M966" s="25">
        <f>ReporteDiario[[#This Row],[Población]]/VLOOKUP(ReporteDiario[[#This Row],[CJDR]],albergue[],2,FALSE)</f>
        <v>1.2301587301587302</v>
      </c>
    </row>
    <row r="967" spans="1:13" x14ac:dyDescent="0.25">
      <c r="A967" s="16" t="s">
        <v>19</v>
      </c>
      <c r="B967" s="17">
        <v>45388</v>
      </c>
      <c r="C967" s="18">
        <v>100</v>
      </c>
      <c r="D967" s="18">
        <v>81</v>
      </c>
      <c r="E967" s="18">
        <v>19</v>
      </c>
      <c r="F967" s="18">
        <v>0</v>
      </c>
      <c r="G967" s="18">
        <v>0</v>
      </c>
      <c r="H967" s="18">
        <v>64</v>
      </c>
      <c r="I967" s="18">
        <v>36</v>
      </c>
      <c r="J967" s="19">
        <f t="shared" si="32"/>
        <v>0.81</v>
      </c>
      <c r="K967" s="19">
        <f t="shared" si="33"/>
        <v>0.19</v>
      </c>
      <c r="L967" s="24">
        <f>ReporteDiario[[#This Row],[Población]]-(VLOOKUP(ReporteDiario[[#This Row],[CJDR]],albergue[],2,FALSE))</f>
        <v>8</v>
      </c>
      <c r="M967" s="25">
        <f>ReporteDiario[[#This Row],[Población]]/VLOOKUP(ReporteDiario[[#This Row],[CJDR]],albergue[],2,FALSE)</f>
        <v>1.0869565217391304</v>
      </c>
    </row>
    <row r="968" spans="1:13" x14ac:dyDescent="0.25">
      <c r="A968" s="16" t="s">
        <v>10</v>
      </c>
      <c r="B968" s="17">
        <v>45388</v>
      </c>
      <c r="C968" s="18">
        <v>604</v>
      </c>
      <c r="D968" s="18">
        <v>513</v>
      </c>
      <c r="E968" s="18">
        <v>91</v>
      </c>
      <c r="F968" s="18">
        <v>2</v>
      </c>
      <c r="G968" s="18">
        <v>0</v>
      </c>
      <c r="H968" s="18">
        <v>338</v>
      </c>
      <c r="I968" s="18">
        <v>266</v>
      </c>
      <c r="J968" s="19">
        <f t="shared" si="32"/>
        <v>0.84933774834437081</v>
      </c>
      <c r="K968" s="19">
        <f t="shared" si="33"/>
        <v>0.15066225165562913</v>
      </c>
      <c r="L968" s="24">
        <f>ReporteDiario[[#This Row],[Población]]-(VLOOKUP(ReporteDiario[[#This Row],[CJDR]],albergue[],2,FALSE))</f>
        <v>44</v>
      </c>
      <c r="M968" s="25">
        <f>ReporteDiario[[#This Row],[Población]]/VLOOKUP(ReporteDiario[[#This Row],[CJDR]],albergue[],2,FALSE)</f>
        <v>1.0785714285714285</v>
      </c>
    </row>
    <row r="969" spans="1:13" x14ac:dyDescent="0.25">
      <c r="A969" s="16" t="s">
        <v>12</v>
      </c>
      <c r="B969" s="17">
        <v>45388</v>
      </c>
      <c r="C969" s="18">
        <v>85</v>
      </c>
      <c r="D969" s="18">
        <v>60</v>
      </c>
      <c r="E969" s="18">
        <v>25</v>
      </c>
      <c r="F969" s="18">
        <v>0</v>
      </c>
      <c r="G969" s="18">
        <v>0</v>
      </c>
      <c r="H969" s="18">
        <v>39</v>
      </c>
      <c r="I969" s="18">
        <v>46</v>
      </c>
      <c r="J969" s="19">
        <f t="shared" si="32"/>
        <v>0.70588235294117652</v>
      </c>
      <c r="K969" s="19">
        <f t="shared" si="33"/>
        <v>0.29411764705882354</v>
      </c>
      <c r="L969" s="24">
        <f>ReporteDiario[[#This Row],[Población]]-(VLOOKUP(ReporteDiario[[#This Row],[CJDR]],albergue[],2,FALSE))</f>
        <v>-3</v>
      </c>
      <c r="M969" s="25">
        <f>ReporteDiario[[#This Row],[Población]]/VLOOKUP(ReporteDiario[[#This Row],[CJDR]],albergue[],2,FALSE)</f>
        <v>0.96590909090909094</v>
      </c>
    </row>
    <row r="970" spans="1:13" x14ac:dyDescent="0.25">
      <c r="A970" s="16" t="s">
        <v>13</v>
      </c>
      <c r="B970" s="17">
        <v>45388</v>
      </c>
      <c r="C970" s="18">
        <v>127</v>
      </c>
      <c r="D970" s="18">
        <v>106</v>
      </c>
      <c r="E970" s="18">
        <v>21</v>
      </c>
      <c r="F970" s="18">
        <v>0</v>
      </c>
      <c r="G970" s="18">
        <v>0</v>
      </c>
      <c r="H970" s="18">
        <v>67</v>
      </c>
      <c r="I970" s="18">
        <v>60</v>
      </c>
      <c r="J970" s="19">
        <f t="shared" si="32"/>
        <v>0.83464566929133854</v>
      </c>
      <c r="K970" s="19">
        <f t="shared" si="33"/>
        <v>0.16535433070866143</v>
      </c>
      <c r="L970" s="24">
        <f>ReporteDiario[[#This Row],[Población]]-(VLOOKUP(ReporteDiario[[#This Row],[CJDR]],albergue[],2,FALSE))</f>
        <v>-58</v>
      </c>
      <c r="M970" s="25">
        <f>ReporteDiario[[#This Row],[Población]]/VLOOKUP(ReporteDiario[[#This Row],[CJDR]],albergue[],2,FALSE)</f>
        <v>0.68648648648648647</v>
      </c>
    </row>
    <row r="971" spans="1:13" x14ac:dyDescent="0.25">
      <c r="A971" s="16" t="s">
        <v>11</v>
      </c>
      <c r="B971" s="17">
        <v>45388</v>
      </c>
      <c r="C971" s="32">
        <v>110</v>
      </c>
      <c r="D971" s="32">
        <v>110</v>
      </c>
      <c r="E971" s="32">
        <v>0</v>
      </c>
      <c r="F971" s="32">
        <v>0</v>
      </c>
      <c r="G971" s="32">
        <v>4</v>
      </c>
      <c r="H971" s="32">
        <v>110</v>
      </c>
      <c r="I971" s="32">
        <v>0</v>
      </c>
      <c r="J971" s="19">
        <f t="shared" si="32"/>
        <v>1</v>
      </c>
      <c r="K971" s="19">
        <f t="shared" si="33"/>
        <v>0</v>
      </c>
      <c r="L971" s="24">
        <f>ReporteDiario[[#This Row],[Población]]-(VLOOKUP(ReporteDiario[[#This Row],[CJDR]],albergue[],2,FALSE))</f>
        <v>-82</v>
      </c>
      <c r="M971" s="25">
        <f>ReporteDiario[[#This Row],[Población]]/VLOOKUP(ReporteDiario[[#This Row],[CJDR]],albergue[],2,FALSE)</f>
        <v>0.57291666666666663</v>
      </c>
    </row>
    <row r="972" spans="1:13" x14ac:dyDescent="0.25">
      <c r="A972" s="16" t="s">
        <v>17</v>
      </c>
      <c r="B972" s="17">
        <v>45389</v>
      </c>
      <c r="C972" s="18">
        <v>183</v>
      </c>
      <c r="D972" s="18">
        <v>168</v>
      </c>
      <c r="E972" s="18">
        <v>15</v>
      </c>
      <c r="F972" s="18">
        <v>0</v>
      </c>
      <c r="G972" s="18">
        <v>0</v>
      </c>
      <c r="H972" s="18">
        <v>115</v>
      </c>
      <c r="I972" s="18">
        <v>68</v>
      </c>
      <c r="J972" s="19">
        <f t="shared" ref="J972:J981" si="34">D972/C972</f>
        <v>0.91803278688524592</v>
      </c>
      <c r="K972" s="19">
        <f t="shared" ref="K972:K981" si="35">E972/C972</f>
        <v>8.1967213114754092E-2</v>
      </c>
      <c r="L972" s="24">
        <f>ReporteDiario[[#This Row],[Población]]-(VLOOKUP(ReporteDiario[[#This Row],[CJDR]],albergue[],2,FALSE))</f>
        <v>73</v>
      </c>
      <c r="M972" s="25">
        <f>ReporteDiario[[#This Row],[Población]]/VLOOKUP(ReporteDiario[[#This Row],[CJDR]],albergue[],2,FALSE)</f>
        <v>1.6636363636363636</v>
      </c>
    </row>
    <row r="973" spans="1:13" x14ac:dyDescent="0.25">
      <c r="A973" s="16" t="s">
        <v>16</v>
      </c>
      <c r="B973" s="17">
        <v>45389</v>
      </c>
      <c r="C973" s="18">
        <v>183</v>
      </c>
      <c r="D973" s="18">
        <v>135</v>
      </c>
      <c r="E973" s="18">
        <v>48</v>
      </c>
      <c r="F973" s="18">
        <v>0</v>
      </c>
      <c r="G973" s="18">
        <v>0</v>
      </c>
      <c r="H973" s="18">
        <v>25</v>
      </c>
      <c r="I973" s="18">
        <v>158</v>
      </c>
      <c r="J973" s="19">
        <f t="shared" si="34"/>
        <v>0.73770491803278693</v>
      </c>
      <c r="K973" s="19">
        <f t="shared" si="35"/>
        <v>0.26229508196721313</v>
      </c>
      <c r="L973" s="24">
        <f>ReporteDiario[[#This Row],[Población]]-(VLOOKUP(ReporteDiario[[#This Row],[CJDR]],albergue[],2,FALSE))</f>
        <v>73</v>
      </c>
      <c r="M973" s="25">
        <f>ReporteDiario[[#This Row],[Población]]/VLOOKUP(ReporteDiario[[#This Row],[CJDR]],albergue[],2,FALSE)</f>
        <v>1.6636363636363636</v>
      </c>
    </row>
    <row r="974" spans="1:13" x14ac:dyDescent="0.25">
      <c r="A974" s="16" t="s">
        <v>15</v>
      </c>
      <c r="B974" s="17">
        <v>45389</v>
      </c>
      <c r="C974" s="18">
        <v>164</v>
      </c>
      <c r="D974" s="18">
        <v>80</v>
      </c>
      <c r="E974" s="18">
        <v>84</v>
      </c>
      <c r="F974" s="18">
        <v>0</v>
      </c>
      <c r="G974" s="18">
        <v>0</v>
      </c>
      <c r="H974" s="18">
        <v>56</v>
      </c>
      <c r="I974" s="18">
        <v>108</v>
      </c>
      <c r="J974" s="19">
        <f t="shared" si="34"/>
        <v>0.48780487804878048</v>
      </c>
      <c r="K974" s="19">
        <f t="shared" si="35"/>
        <v>0.51219512195121952</v>
      </c>
      <c r="L974" s="24">
        <f>ReporteDiario[[#This Row],[Población]]-(VLOOKUP(ReporteDiario[[#This Row],[CJDR]],albergue[],2,FALSE))</f>
        <v>58</v>
      </c>
      <c r="M974" s="25">
        <f>ReporteDiario[[#This Row],[Población]]/VLOOKUP(ReporteDiario[[#This Row],[CJDR]],albergue[],2,FALSE)</f>
        <v>1.5471698113207548</v>
      </c>
    </row>
    <row r="975" spans="1:13" x14ac:dyDescent="0.25">
      <c r="A975" s="16" t="s">
        <v>18</v>
      </c>
      <c r="B975" s="17">
        <v>45389</v>
      </c>
      <c r="C975" s="18">
        <v>136</v>
      </c>
      <c r="D975" s="18">
        <v>117</v>
      </c>
      <c r="E975" s="18">
        <v>19</v>
      </c>
      <c r="F975" s="18">
        <v>0</v>
      </c>
      <c r="G975" s="18">
        <v>0</v>
      </c>
      <c r="H975" s="18">
        <v>70</v>
      </c>
      <c r="I975" s="18">
        <v>66</v>
      </c>
      <c r="J975" s="19">
        <f t="shared" si="34"/>
        <v>0.86029411764705888</v>
      </c>
      <c r="K975" s="19">
        <f t="shared" si="35"/>
        <v>0.13970588235294118</v>
      </c>
      <c r="L975" s="24">
        <f>ReporteDiario[[#This Row],[Población]]-(VLOOKUP(ReporteDiario[[#This Row],[CJDR]],albergue[],2,FALSE))</f>
        <v>40</v>
      </c>
      <c r="M975" s="25">
        <f>ReporteDiario[[#This Row],[Población]]/VLOOKUP(ReporteDiario[[#This Row],[CJDR]],albergue[],2,FALSE)</f>
        <v>1.4166666666666667</v>
      </c>
    </row>
    <row r="976" spans="1:13" x14ac:dyDescent="0.25">
      <c r="A976" s="16" t="s">
        <v>14</v>
      </c>
      <c r="B976" s="17">
        <v>45389</v>
      </c>
      <c r="C976" s="18">
        <v>155</v>
      </c>
      <c r="D976" s="18">
        <v>132</v>
      </c>
      <c r="E976" s="18">
        <v>23</v>
      </c>
      <c r="F976" s="18">
        <v>0</v>
      </c>
      <c r="G976" s="18">
        <v>0</v>
      </c>
      <c r="H976" s="18">
        <v>96</v>
      </c>
      <c r="I976" s="18">
        <v>59</v>
      </c>
      <c r="J976" s="19">
        <f t="shared" si="34"/>
        <v>0.85161290322580641</v>
      </c>
      <c r="K976" s="19">
        <f t="shared" si="35"/>
        <v>0.14838709677419354</v>
      </c>
      <c r="L976" s="24">
        <f>ReporteDiario[[#This Row],[Población]]-(VLOOKUP(ReporteDiario[[#This Row],[CJDR]],albergue[],2,FALSE))</f>
        <v>29</v>
      </c>
      <c r="M976" s="25">
        <f>ReporteDiario[[#This Row],[Población]]/VLOOKUP(ReporteDiario[[#This Row],[CJDR]],albergue[],2,FALSE)</f>
        <v>1.2301587301587302</v>
      </c>
    </row>
    <row r="977" spans="1:13" x14ac:dyDescent="0.25">
      <c r="A977" s="16" t="s">
        <v>19</v>
      </c>
      <c r="B977" s="17">
        <v>45389</v>
      </c>
      <c r="C977" s="18">
        <v>100</v>
      </c>
      <c r="D977" s="18">
        <v>81</v>
      </c>
      <c r="E977" s="18">
        <v>19</v>
      </c>
      <c r="F977" s="18">
        <v>0</v>
      </c>
      <c r="G977" s="18">
        <v>0</v>
      </c>
      <c r="H977" s="18">
        <v>64</v>
      </c>
      <c r="I977" s="18">
        <v>36</v>
      </c>
      <c r="J977" s="19">
        <f t="shared" si="34"/>
        <v>0.81</v>
      </c>
      <c r="K977" s="19">
        <f t="shared" si="35"/>
        <v>0.19</v>
      </c>
      <c r="L977" s="24">
        <f>ReporteDiario[[#This Row],[Población]]-(VLOOKUP(ReporteDiario[[#This Row],[CJDR]],albergue[],2,FALSE))</f>
        <v>8</v>
      </c>
      <c r="M977" s="25">
        <f>ReporteDiario[[#This Row],[Población]]/VLOOKUP(ReporteDiario[[#This Row],[CJDR]],albergue[],2,FALSE)</f>
        <v>1.0869565217391304</v>
      </c>
    </row>
    <row r="978" spans="1:13" x14ac:dyDescent="0.25">
      <c r="A978" s="16" t="s">
        <v>10</v>
      </c>
      <c r="B978" s="17">
        <v>45389</v>
      </c>
      <c r="C978" s="18">
        <v>604</v>
      </c>
      <c r="D978" s="18">
        <v>513</v>
      </c>
      <c r="E978" s="18">
        <v>91</v>
      </c>
      <c r="F978" s="18">
        <v>0</v>
      </c>
      <c r="G978" s="18">
        <v>0</v>
      </c>
      <c r="H978" s="18">
        <v>338</v>
      </c>
      <c r="I978" s="18">
        <v>266</v>
      </c>
      <c r="J978" s="19">
        <f t="shared" si="34"/>
        <v>0.84933774834437081</v>
      </c>
      <c r="K978" s="19">
        <f t="shared" si="35"/>
        <v>0.15066225165562913</v>
      </c>
      <c r="L978" s="24">
        <f>ReporteDiario[[#This Row],[Población]]-(VLOOKUP(ReporteDiario[[#This Row],[CJDR]],albergue[],2,FALSE))</f>
        <v>44</v>
      </c>
      <c r="M978" s="25">
        <f>ReporteDiario[[#This Row],[Población]]/VLOOKUP(ReporteDiario[[#This Row],[CJDR]],albergue[],2,FALSE)</f>
        <v>1.0785714285714285</v>
      </c>
    </row>
    <row r="979" spans="1:13" x14ac:dyDescent="0.25">
      <c r="A979" s="16" t="s">
        <v>12</v>
      </c>
      <c r="B979" s="17">
        <v>45389</v>
      </c>
      <c r="C979" s="18">
        <v>86</v>
      </c>
      <c r="D979" s="18">
        <v>60</v>
      </c>
      <c r="E979" s="18">
        <v>26</v>
      </c>
      <c r="F979" s="18">
        <v>0</v>
      </c>
      <c r="G979" s="18">
        <v>1</v>
      </c>
      <c r="H979" s="18">
        <v>40</v>
      </c>
      <c r="I979" s="18">
        <v>46</v>
      </c>
      <c r="J979" s="19">
        <f t="shared" si="34"/>
        <v>0.69767441860465118</v>
      </c>
      <c r="K979" s="19">
        <f t="shared" si="35"/>
        <v>0.30232558139534882</v>
      </c>
      <c r="L979" s="24">
        <f>ReporteDiario[[#This Row],[Población]]-(VLOOKUP(ReporteDiario[[#This Row],[CJDR]],albergue[],2,FALSE))</f>
        <v>-2</v>
      </c>
      <c r="M979" s="25">
        <f>ReporteDiario[[#This Row],[Población]]/VLOOKUP(ReporteDiario[[#This Row],[CJDR]],albergue[],2,FALSE)</f>
        <v>0.97727272727272729</v>
      </c>
    </row>
    <row r="980" spans="1:13" x14ac:dyDescent="0.25">
      <c r="A980" s="16" t="s">
        <v>13</v>
      </c>
      <c r="B980" s="17">
        <v>45389</v>
      </c>
      <c r="C980" s="18">
        <v>127</v>
      </c>
      <c r="D980" s="18">
        <v>106</v>
      </c>
      <c r="E980" s="18">
        <v>21</v>
      </c>
      <c r="F980" s="18">
        <v>0</v>
      </c>
      <c r="G980" s="18">
        <v>0</v>
      </c>
      <c r="H980" s="18">
        <v>67</v>
      </c>
      <c r="I980" s="18">
        <v>60</v>
      </c>
      <c r="J980" s="19">
        <f t="shared" si="34"/>
        <v>0.83464566929133854</v>
      </c>
      <c r="K980" s="19">
        <f t="shared" si="35"/>
        <v>0.16535433070866143</v>
      </c>
      <c r="L980" s="24">
        <f>ReporteDiario[[#This Row],[Población]]-(VLOOKUP(ReporteDiario[[#This Row],[CJDR]],albergue[],2,FALSE))</f>
        <v>-58</v>
      </c>
      <c r="M980" s="25">
        <f>ReporteDiario[[#This Row],[Población]]/VLOOKUP(ReporteDiario[[#This Row],[CJDR]],albergue[],2,FALSE)</f>
        <v>0.68648648648648647</v>
      </c>
    </row>
    <row r="981" spans="1:13" x14ac:dyDescent="0.25">
      <c r="A981" s="16" t="s">
        <v>11</v>
      </c>
      <c r="B981" s="17">
        <v>45389</v>
      </c>
      <c r="C981" s="32">
        <v>110</v>
      </c>
      <c r="D981" s="32">
        <v>110</v>
      </c>
      <c r="E981" s="32">
        <v>0</v>
      </c>
      <c r="F981" s="32">
        <v>0</v>
      </c>
      <c r="G981" s="32">
        <v>0</v>
      </c>
      <c r="H981" s="32">
        <v>110</v>
      </c>
      <c r="I981" s="32">
        <v>0</v>
      </c>
      <c r="J981" s="19">
        <f t="shared" si="34"/>
        <v>1</v>
      </c>
      <c r="K981" s="19">
        <f t="shared" si="35"/>
        <v>0</v>
      </c>
      <c r="L981" s="24">
        <f>ReporteDiario[[#This Row],[Población]]-(VLOOKUP(ReporteDiario[[#This Row],[CJDR]],albergue[],2,FALSE))</f>
        <v>-82</v>
      </c>
      <c r="M981" s="25">
        <f>ReporteDiario[[#This Row],[Población]]/VLOOKUP(ReporteDiario[[#This Row],[CJDR]],albergue[],2,FALSE)</f>
        <v>0.57291666666666663</v>
      </c>
    </row>
    <row r="982" spans="1:13" x14ac:dyDescent="0.25">
      <c r="A982" s="16" t="s">
        <v>17</v>
      </c>
      <c r="B982" s="17">
        <v>45390</v>
      </c>
      <c r="C982" s="18">
        <v>183</v>
      </c>
      <c r="D982" s="18">
        <v>168</v>
      </c>
      <c r="E982" s="18">
        <v>15</v>
      </c>
      <c r="F982" s="18">
        <v>0</v>
      </c>
      <c r="G982" s="18">
        <v>0</v>
      </c>
      <c r="H982" s="18">
        <v>115</v>
      </c>
      <c r="I982" s="18">
        <v>68</v>
      </c>
      <c r="J982" s="19">
        <f t="shared" ref="J982:J991" si="36">D982/C982</f>
        <v>0.91803278688524592</v>
      </c>
      <c r="K982" s="19">
        <f t="shared" ref="K982:K991" si="37">E982/C982</f>
        <v>8.1967213114754092E-2</v>
      </c>
      <c r="L982" s="24">
        <f>ReporteDiario[[#This Row],[Población]]-(VLOOKUP(ReporteDiario[[#This Row],[CJDR]],albergue[],2,FALSE))</f>
        <v>73</v>
      </c>
      <c r="M982" s="25">
        <f>ReporteDiario[[#This Row],[Población]]/VLOOKUP(ReporteDiario[[#This Row],[CJDR]],albergue[],2,FALSE)</f>
        <v>1.6636363636363636</v>
      </c>
    </row>
    <row r="983" spans="1:13" x14ac:dyDescent="0.25">
      <c r="A983" s="16" t="s">
        <v>16</v>
      </c>
      <c r="B983" s="17">
        <v>45390</v>
      </c>
      <c r="C983" s="18">
        <v>183</v>
      </c>
      <c r="D983" s="18">
        <v>135</v>
      </c>
      <c r="E983" s="18">
        <v>48</v>
      </c>
      <c r="F983" s="18">
        <v>0</v>
      </c>
      <c r="G983" s="18">
        <v>0</v>
      </c>
      <c r="H983" s="18">
        <v>25</v>
      </c>
      <c r="I983" s="18">
        <v>158</v>
      </c>
      <c r="J983" s="19">
        <f t="shared" si="36"/>
        <v>0.73770491803278693</v>
      </c>
      <c r="K983" s="19">
        <f t="shared" si="37"/>
        <v>0.26229508196721313</v>
      </c>
      <c r="L983" s="24">
        <f>ReporteDiario[[#This Row],[Población]]-(VLOOKUP(ReporteDiario[[#This Row],[CJDR]],albergue[],2,FALSE))</f>
        <v>73</v>
      </c>
      <c r="M983" s="25">
        <f>ReporteDiario[[#This Row],[Población]]/VLOOKUP(ReporteDiario[[#This Row],[CJDR]],albergue[],2,FALSE)</f>
        <v>1.6636363636363636</v>
      </c>
    </row>
    <row r="984" spans="1:13" x14ac:dyDescent="0.25">
      <c r="A984" s="16" t="s">
        <v>15</v>
      </c>
      <c r="B984" s="17">
        <v>45390</v>
      </c>
      <c r="C984" s="18">
        <v>163</v>
      </c>
      <c r="D984" s="18">
        <v>80</v>
      </c>
      <c r="E984" s="18">
        <v>83</v>
      </c>
      <c r="F984" s="18">
        <v>1</v>
      </c>
      <c r="G984" s="18">
        <v>0</v>
      </c>
      <c r="H984" s="18">
        <v>56</v>
      </c>
      <c r="I984" s="18">
        <v>107</v>
      </c>
      <c r="J984" s="19">
        <f t="shared" si="36"/>
        <v>0.49079754601226994</v>
      </c>
      <c r="K984" s="19">
        <f t="shared" si="37"/>
        <v>0.50920245398773001</v>
      </c>
      <c r="L984" s="24">
        <f>ReporteDiario[[#This Row],[Población]]-(VLOOKUP(ReporteDiario[[#This Row],[CJDR]],albergue[],2,FALSE))</f>
        <v>57</v>
      </c>
      <c r="M984" s="25">
        <f>ReporteDiario[[#This Row],[Población]]/VLOOKUP(ReporteDiario[[#This Row],[CJDR]],albergue[],2,FALSE)</f>
        <v>1.5377358490566038</v>
      </c>
    </row>
    <row r="985" spans="1:13" x14ac:dyDescent="0.25">
      <c r="A985" s="16" t="s">
        <v>18</v>
      </c>
      <c r="B985" s="17">
        <v>45390</v>
      </c>
      <c r="C985" s="18">
        <v>135</v>
      </c>
      <c r="D985" s="18">
        <v>116</v>
      </c>
      <c r="E985" s="18">
        <v>19</v>
      </c>
      <c r="F985" s="18">
        <v>1</v>
      </c>
      <c r="G985" s="18">
        <v>0</v>
      </c>
      <c r="H985" s="18">
        <v>71</v>
      </c>
      <c r="I985" s="18">
        <v>64</v>
      </c>
      <c r="J985" s="19">
        <f t="shared" si="36"/>
        <v>0.85925925925925928</v>
      </c>
      <c r="K985" s="19">
        <f t="shared" si="37"/>
        <v>0.14074074074074075</v>
      </c>
      <c r="L985" s="24">
        <f>ReporteDiario[[#This Row],[Población]]-(VLOOKUP(ReporteDiario[[#This Row],[CJDR]],albergue[],2,FALSE))</f>
        <v>39</v>
      </c>
      <c r="M985" s="25">
        <f>ReporteDiario[[#This Row],[Población]]/VLOOKUP(ReporteDiario[[#This Row],[CJDR]],albergue[],2,FALSE)</f>
        <v>1.40625</v>
      </c>
    </row>
    <row r="986" spans="1:13" x14ac:dyDescent="0.25">
      <c r="A986" s="16" t="s">
        <v>14</v>
      </c>
      <c r="B986" s="17">
        <v>45390</v>
      </c>
      <c r="C986" s="18">
        <v>155</v>
      </c>
      <c r="D986" s="18">
        <v>132</v>
      </c>
      <c r="E986" s="18">
        <v>23</v>
      </c>
      <c r="F986" s="18">
        <v>0</v>
      </c>
      <c r="G986" s="18">
        <v>0</v>
      </c>
      <c r="H986" s="18">
        <v>96</v>
      </c>
      <c r="I986" s="18">
        <v>59</v>
      </c>
      <c r="J986" s="19">
        <f t="shared" si="36"/>
        <v>0.85161290322580641</v>
      </c>
      <c r="K986" s="19">
        <f t="shared" si="37"/>
        <v>0.14838709677419354</v>
      </c>
      <c r="L986" s="24">
        <f>ReporteDiario[[#This Row],[Población]]-(VLOOKUP(ReporteDiario[[#This Row],[CJDR]],albergue[],2,FALSE))</f>
        <v>29</v>
      </c>
      <c r="M986" s="25">
        <f>ReporteDiario[[#This Row],[Población]]/VLOOKUP(ReporteDiario[[#This Row],[CJDR]],albergue[],2,FALSE)</f>
        <v>1.2301587301587302</v>
      </c>
    </row>
    <row r="987" spans="1:13" x14ac:dyDescent="0.25">
      <c r="A987" s="16" t="s">
        <v>19</v>
      </c>
      <c r="B987" s="17">
        <v>45390</v>
      </c>
      <c r="C987" s="18">
        <v>100</v>
      </c>
      <c r="D987" s="18">
        <v>81</v>
      </c>
      <c r="E987" s="18">
        <v>19</v>
      </c>
      <c r="F987" s="18">
        <v>0</v>
      </c>
      <c r="G987" s="18">
        <v>0</v>
      </c>
      <c r="H987" s="18">
        <v>64</v>
      </c>
      <c r="I987" s="18">
        <v>36</v>
      </c>
      <c r="J987" s="19">
        <f t="shared" si="36"/>
        <v>0.81</v>
      </c>
      <c r="K987" s="19">
        <f t="shared" si="37"/>
        <v>0.19</v>
      </c>
      <c r="L987" s="24">
        <f>ReporteDiario[[#This Row],[Población]]-(VLOOKUP(ReporteDiario[[#This Row],[CJDR]],albergue[],2,FALSE))</f>
        <v>8</v>
      </c>
      <c r="M987" s="25">
        <f>ReporteDiario[[#This Row],[Población]]/VLOOKUP(ReporteDiario[[#This Row],[CJDR]],albergue[],2,FALSE)</f>
        <v>1.0869565217391304</v>
      </c>
    </row>
    <row r="988" spans="1:13" x14ac:dyDescent="0.25">
      <c r="A988" s="16" t="s">
        <v>10</v>
      </c>
      <c r="B988" s="17">
        <v>45390</v>
      </c>
      <c r="C988" s="18">
        <v>601</v>
      </c>
      <c r="D988" s="18">
        <v>513</v>
      </c>
      <c r="E988" s="18">
        <v>88</v>
      </c>
      <c r="F988" s="18">
        <v>3</v>
      </c>
      <c r="G988" s="18">
        <v>0</v>
      </c>
      <c r="H988" s="18">
        <v>337</v>
      </c>
      <c r="I988" s="18">
        <v>264</v>
      </c>
      <c r="J988" s="19">
        <f t="shared" si="36"/>
        <v>0.85357737104825293</v>
      </c>
      <c r="K988" s="19">
        <f t="shared" si="37"/>
        <v>0.1464226289517471</v>
      </c>
      <c r="L988" s="24">
        <f>ReporteDiario[[#This Row],[Población]]-(VLOOKUP(ReporteDiario[[#This Row],[CJDR]],albergue[],2,FALSE))</f>
        <v>41</v>
      </c>
      <c r="M988" s="25">
        <f>ReporteDiario[[#This Row],[Población]]/VLOOKUP(ReporteDiario[[#This Row],[CJDR]],albergue[],2,FALSE)</f>
        <v>1.0732142857142857</v>
      </c>
    </row>
    <row r="989" spans="1:13" x14ac:dyDescent="0.25">
      <c r="A989" s="16" t="s">
        <v>12</v>
      </c>
      <c r="B989" s="17">
        <v>45390</v>
      </c>
      <c r="C989" s="18">
        <v>86</v>
      </c>
      <c r="D989" s="18">
        <v>60</v>
      </c>
      <c r="E989" s="18">
        <v>26</v>
      </c>
      <c r="F989" s="18">
        <v>0</v>
      </c>
      <c r="G989" s="18">
        <v>0</v>
      </c>
      <c r="H989" s="18">
        <v>40</v>
      </c>
      <c r="I989" s="18">
        <v>46</v>
      </c>
      <c r="J989" s="19">
        <f t="shared" si="36"/>
        <v>0.69767441860465118</v>
      </c>
      <c r="K989" s="19">
        <f t="shared" si="37"/>
        <v>0.30232558139534882</v>
      </c>
      <c r="L989" s="24">
        <f>ReporteDiario[[#This Row],[Población]]-(VLOOKUP(ReporteDiario[[#This Row],[CJDR]],albergue[],2,FALSE))</f>
        <v>-2</v>
      </c>
      <c r="M989" s="25">
        <f>ReporteDiario[[#This Row],[Población]]/VLOOKUP(ReporteDiario[[#This Row],[CJDR]],albergue[],2,FALSE)</f>
        <v>0.97727272727272729</v>
      </c>
    </row>
    <row r="990" spans="1:13" x14ac:dyDescent="0.25">
      <c r="A990" s="16" t="s">
        <v>13</v>
      </c>
      <c r="B990" s="17">
        <v>45390</v>
      </c>
      <c r="C990" s="18">
        <v>128</v>
      </c>
      <c r="D990" s="18">
        <v>107</v>
      </c>
      <c r="E990" s="18">
        <v>21</v>
      </c>
      <c r="F990" s="18">
        <v>0</v>
      </c>
      <c r="G990" s="18">
        <v>1</v>
      </c>
      <c r="H990" s="18">
        <v>69</v>
      </c>
      <c r="I990" s="18">
        <v>59</v>
      </c>
      <c r="J990" s="19">
        <f t="shared" si="36"/>
        <v>0.8359375</v>
      </c>
      <c r="K990" s="19">
        <f t="shared" si="37"/>
        <v>0.1640625</v>
      </c>
      <c r="L990" s="24">
        <f>ReporteDiario[[#This Row],[Población]]-(VLOOKUP(ReporteDiario[[#This Row],[CJDR]],albergue[],2,FALSE))</f>
        <v>-57</v>
      </c>
      <c r="M990" s="25">
        <f>ReporteDiario[[#This Row],[Población]]/VLOOKUP(ReporteDiario[[#This Row],[CJDR]],albergue[],2,FALSE)</f>
        <v>0.69189189189189193</v>
      </c>
    </row>
    <row r="991" spans="1:13" x14ac:dyDescent="0.25">
      <c r="A991" s="16" t="s">
        <v>11</v>
      </c>
      <c r="B991" s="17">
        <v>45390</v>
      </c>
      <c r="C991" s="32">
        <v>110</v>
      </c>
      <c r="D991" s="32">
        <v>110</v>
      </c>
      <c r="E991" s="32">
        <v>0</v>
      </c>
      <c r="F991" s="32">
        <v>1</v>
      </c>
      <c r="G991" s="32">
        <v>1</v>
      </c>
      <c r="H991" s="32">
        <v>110</v>
      </c>
      <c r="I991" s="32">
        <v>0</v>
      </c>
      <c r="J991" s="19">
        <f t="shared" si="36"/>
        <v>1</v>
      </c>
      <c r="K991" s="19">
        <f t="shared" si="37"/>
        <v>0</v>
      </c>
      <c r="L991" s="24">
        <f>ReporteDiario[[#This Row],[Población]]-(VLOOKUP(ReporteDiario[[#This Row],[CJDR]],albergue[],2,FALSE))</f>
        <v>-82</v>
      </c>
      <c r="M991" s="25">
        <f>ReporteDiario[[#This Row],[Población]]/VLOOKUP(ReporteDiario[[#This Row],[CJDR]],albergue[],2,FALSE)</f>
        <v>0.57291666666666663</v>
      </c>
    </row>
    <row r="992" spans="1:13" x14ac:dyDescent="0.25">
      <c r="A992" s="16" t="s">
        <v>17</v>
      </c>
      <c r="B992" s="17">
        <v>45391</v>
      </c>
      <c r="C992" s="18">
        <v>183</v>
      </c>
      <c r="D992" s="18">
        <v>135</v>
      </c>
      <c r="E992" s="18">
        <v>48</v>
      </c>
      <c r="F992" s="18">
        <v>0</v>
      </c>
      <c r="G992" s="18">
        <v>0</v>
      </c>
      <c r="H992" s="18">
        <v>25</v>
      </c>
      <c r="I992" s="18">
        <v>158</v>
      </c>
      <c r="J992" s="19">
        <f t="shared" ref="J992:J1001" si="38">D992/C992</f>
        <v>0.73770491803278693</v>
      </c>
      <c r="K992" s="19">
        <f t="shared" ref="K992:K1001" si="39">E992/C992</f>
        <v>0.26229508196721313</v>
      </c>
      <c r="L992" s="24">
        <f>ReporteDiario[[#This Row],[Población]]-(VLOOKUP(ReporteDiario[[#This Row],[CJDR]],albergue[],2,FALSE))</f>
        <v>73</v>
      </c>
      <c r="M992" s="25">
        <f>ReporteDiario[[#This Row],[Población]]/VLOOKUP(ReporteDiario[[#This Row],[CJDR]],albergue[],2,FALSE)</f>
        <v>1.6636363636363636</v>
      </c>
    </row>
    <row r="993" spans="1:13" x14ac:dyDescent="0.25">
      <c r="A993" s="16" t="s">
        <v>16</v>
      </c>
      <c r="B993" s="17">
        <v>45391</v>
      </c>
      <c r="C993" s="18">
        <v>182</v>
      </c>
      <c r="D993" s="18">
        <v>167</v>
      </c>
      <c r="E993" s="18">
        <v>15</v>
      </c>
      <c r="F993" s="18">
        <v>1</v>
      </c>
      <c r="G993" s="18">
        <v>0</v>
      </c>
      <c r="H993" s="18">
        <v>114</v>
      </c>
      <c r="I993" s="18">
        <v>68</v>
      </c>
      <c r="J993" s="19">
        <f t="shared" si="38"/>
        <v>0.91758241758241754</v>
      </c>
      <c r="K993" s="19">
        <f t="shared" si="39"/>
        <v>8.2417582417582416E-2</v>
      </c>
      <c r="L993" s="24">
        <f>ReporteDiario[[#This Row],[Población]]-(VLOOKUP(ReporteDiario[[#This Row],[CJDR]],albergue[],2,FALSE))</f>
        <v>72</v>
      </c>
      <c r="M993" s="25">
        <f>ReporteDiario[[#This Row],[Población]]/VLOOKUP(ReporteDiario[[#This Row],[CJDR]],albergue[],2,FALSE)</f>
        <v>1.6545454545454545</v>
      </c>
    </row>
    <row r="994" spans="1:13" x14ac:dyDescent="0.25">
      <c r="A994" s="16" t="s">
        <v>15</v>
      </c>
      <c r="B994" s="17">
        <v>45391</v>
      </c>
      <c r="C994" s="18">
        <v>163</v>
      </c>
      <c r="D994" s="18">
        <v>80</v>
      </c>
      <c r="E994" s="18">
        <v>83</v>
      </c>
      <c r="F994" s="18">
        <v>0</v>
      </c>
      <c r="G994" s="18">
        <v>0</v>
      </c>
      <c r="H994" s="18">
        <v>56</v>
      </c>
      <c r="I994" s="18">
        <v>107</v>
      </c>
      <c r="J994" s="19">
        <f t="shared" si="38"/>
        <v>0.49079754601226994</v>
      </c>
      <c r="K994" s="19">
        <f t="shared" si="39"/>
        <v>0.50920245398773001</v>
      </c>
      <c r="L994" s="24">
        <f>ReporteDiario[[#This Row],[Población]]-(VLOOKUP(ReporteDiario[[#This Row],[CJDR]],albergue[],2,FALSE))</f>
        <v>57</v>
      </c>
      <c r="M994" s="25">
        <f>ReporteDiario[[#This Row],[Población]]/VLOOKUP(ReporteDiario[[#This Row],[CJDR]],albergue[],2,FALSE)</f>
        <v>1.5377358490566038</v>
      </c>
    </row>
    <row r="995" spans="1:13" x14ac:dyDescent="0.25">
      <c r="A995" s="16" t="s">
        <v>18</v>
      </c>
      <c r="B995" s="17">
        <v>45391</v>
      </c>
      <c r="C995" s="18">
        <v>135</v>
      </c>
      <c r="D995" s="18">
        <v>116</v>
      </c>
      <c r="E995" s="18">
        <v>19</v>
      </c>
      <c r="F995" s="18">
        <v>0</v>
      </c>
      <c r="G995" s="18">
        <v>0</v>
      </c>
      <c r="H995" s="18">
        <v>71</v>
      </c>
      <c r="I995" s="18">
        <v>64</v>
      </c>
      <c r="J995" s="19">
        <f t="shared" si="38"/>
        <v>0.85925925925925928</v>
      </c>
      <c r="K995" s="19">
        <f t="shared" si="39"/>
        <v>0.14074074074074075</v>
      </c>
      <c r="L995" s="24">
        <f>ReporteDiario[[#This Row],[Población]]-(VLOOKUP(ReporteDiario[[#This Row],[CJDR]],albergue[],2,FALSE))</f>
        <v>39</v>
      </c>
      <c r="M995" s="25">
        <f>ReporteDiario[[#This Row],[Población]]/VLOOKUP(ReporteDiario[[#This Row],[CJDR]],albergue[],2,FALSE)</f>
        <v>1.40625</v>
      </c>
    </row>
    <row r="996" spans="1:13" x14ac:dyDescent="0.25">
      <c r="A996" s="16" t="s">
        <v>14</v>
      </c>
      <c r="B996" s="17">
        <v>45391</v>
      </c>
      <c r="C996" s="18">
        <v>156</v>
      </c>
      <c r="D996" s="18">
        <v>131</v>
      </c>
      <c r="E996" s="18">
        <v>25</v>
      </c>
      <c r="F996" s="18">
        <v>1</v>
      </c>
      <c r="G996" s="18">
        <v>2</v>
      </c>
      <c r="H996" s="18">
        <v>96</v>
      </c>
      <c r="I996" s="18">
        <v>60</v>
      </c>
      <c r="J996" s="19">
        <f t="shared" si="38"/>
        <v>0.83974358974358976</v>
      </c>
      <c r="K996" s="19">
        <f t="shared" si="39"/>
        <v>0.16025641025641027</v>
      </c>
      <c r="L996" s="24">
        <f>ReporteDiario[[#This Row],[Población]]-(VLOOKUP(ReporteDiario[[#This Row],[CJDR]],albergue[],2,FALSE))</f>
        <v>30</v>
      </c>
      <c r="M996" s="25">
        <f>ReporteDiario[[#This Row],[Población]]/VLOOKUP(ReporteDiario[[#This Row],[CJDR]],albergue[],2,FALSE)</f>
        <v>1.2380952380952381</v>
      </c>
    </row>
    <row r="997" spans="1:13" x14ac:dyDescent="0.25">
      <c r="A997" s="16" t="s">
        <v>19</v>
      </c>
      <c r="B997" s="17">
        <v>45391</v>
      </c>
      <c r="C997" s="18">
        <v>101</v>
      </c>
      <c r="D997" s="18">
        <v>81</v>
      </c>
      <c r="E997" s="18">
        <v>20</v>
      </c>
      <c r="F997" s="18">
        <v>0</v>
      </c>
      <c r="G997" s="18">
        <v>1</v>
      </c>
      <c r="H997" s="18">
        <v>64</v>
      </c>
      <c r="I997" s="18">
        <v>37</v>
      </c>
      <c r="J997" s="19">
        <f t="shared" si="38"/>
        <v>0.80198019801980203</v>
      </c>
      <c r="K997" s="19">
        <f t="shared" si="39"/>
        <v>0.19801980198019803</v>
      </c>
      <c r="L997" s="24">
        <f>ReporteDiario[[#This Row],[Población]]-(VLOOKUP(ReporteDiario[[#This Row],[CJDR]],albergue[],2,FALSE))</f>
        <v>9</v>
      </c>
      <c r="M997" s="25">
        <f>ReporteDiario[[#This Row],[Población]]/VLOOKUP(ReporteDiario[[#This Row],[CJDR]],albergue[],2,FALSE)</f>
        <v>1.0978260869565217</v>
      </c>
    </row>
    <row r="998" spans="1:13" x14ac:dyDescent="0.25">
      <c r="A998" s="16" t="s">
        <v>10</v>
      </c>
      <c r="B998" s="17">
        <v>45391</v>
      </c>
      <c r="C998" s="18">
        <v>601</v>
      </c>
      <c r="D998" s="18">
        <v>513</v>
      </c>
      <c r="E998" s="18">
        <v>88</v>
      </c>
      <c r="F998" s="18">
        <v>0</v>
      </c>
      <c r="G998" s="18">
        <v>0</v>
      </c>
      <c r="H998" s="18">
        <v>337</v>
      </c>
      <c r="I998" s="18">
        <v>264</v>
      </c>
      <c r="J998" s="19">
        <f t="shared" si="38"/>
        <v>0.85357737104825293</v>
      </c>
      <c r="K998" s="19">
        <f t="shared" si="39"/>
        <v>0.1464226289517471</v>
      </c>
      <c r="L998" s="24">
        <f>ReporteDiario[[#This Row],[Población]]-(VLOOKUP(ReporteDiario[[#This Row],[CJDR]],albergue[],2,FALSE))</f>
        <v>41</v>
      </c>
      <c r="M998" s="25">
        <f>ReporteDiario[[#This Row],[Población]]/VLOOKUP(ReporteDiario[[#This Row],[CJDR]],albergue[],2,FALSE)</f>
        <v>1.0732142857142857</v>
      </c>
    </row>
    <row r="999" spans="1:13" x14ac:dyDescent="0.25">
      <c r="A999" s="16" t="s">
        <v>12</v>
      </c>
      <c r="B999" s="17">
        <v>45391</v>
      </c>
      <c r="C999" s="18">
        <v>86</v>
      </c>
      <c r="D999" s="18">
        <v>60</v>
      </c>
      <c r="E999" s="18">
        <v>26</v>
      </c>
      <c r="F999" s="18">
        <v>0</v>
      </c>
      <c r="G999" s="18">
        <v>0</v>
      </c>
      <c r="H999" s="18">
        <v>40</v>
      </c>
      <c r="I999" s="18">
        <v>46</v>
      </c>
      <c r="J999" s="19">
        <f t="shared" si="38"/>
        <v>0.69767441860465118</v>
      </c>
      <c r="K999" s="19">
        <f t="shared" si="39"/>
        <v>0.30232558139534882</v>
      </c>
      <c r="L999" s="24">
        <f>ReporteDiario[[#This Row],[Población]]-(VLOOKUP(ReporteDiario[[#This Row],[CJDR]],albergue[],2,FALSE))</f>
        <v>-2</v>
      </c>
      <c r="M999" s="25">
        <f>ReporteDiario[[#This Row],[Población]]/VLOOKUP(ReporteDiario[[#This Row],[CJDR]],albergue[],2,FALSE)</f>
        <v>0.97727272727272729</v>
      </c>
    </row>
    <row r="1000" spans="1:13" x14ac:dyDescent="0.25">
      <c r="A1000" s="16" t="s">
        <v>13</v>
      </c>
      <c r="B1000" s="17">
        <v>45391</v>
      </c>
      <c r="C1000" s="18">
        <v>128</v>
      </c>
      <c r="D1000" s="18">
        <v>107</v>
      </c>
      <c r="E1000" s="18">
        <v>21</v>
      </c>
      <c r="F1000" s="18">
        <v>0</v>
      </c>
      <c r="G1000" s="18">
        <v>0</v>
      </c>
      <c r="H1000" s="18">
        <v>68</v>
      </c>
      <c r="I1000" s="18">
        <v>60</v>
      </c>
      <c r="J1000" s="19">
        <f t="shared" si="38"/>
        <v>0.8359375</v>
      </c>
      <c r="K1000" s="19">
        <f t="shared" si="39"/>
        <v>0.1640625</v>
      </c>
      <c r="L1000" s="24">
        <f>ReporteDiario[[#This Row],[Población]]-(VLOOKUP(ReporteDiario[[#This Row],[CJDR]],albergue[],2,FALSE))</f>
        <v>-57</v>
      </c>
      <c r="M1000" s="25">
        <f>ReporteDiario[[#This Row],[Población]]/VLOOKUP(ReporteDiario[[#This Row],[CJDR]],albergue[],2,FALSE)</f>
        <v>0.69189189189189193</v>
      </c>
    </row>
    <row r="1001" spans="1:13" x14ac:dyDescent="0.25">
      <c r="A1001" s="16" t="s">
        <v>11</v>
      </c>
      <c r="B1001" s="17">
        <v>45391</v>
      </c>
      <c r="C1001" s="32">
        <v>110</v>
      </c>
      <c r="D1001" s="32">
        <v>110</v>
      </c>
      <c r="E1001" s="32">
        <v>0</v>
      </c>
      <c r="F1001" s="32">
        <v>0</v>
      </c>
      <c r="G1001" s="32">
        <v>0</v>
      </c>
      <c r="H1001" s="32">
        <v>110</v>
      </c>
      <c r="I1001" s="32">
        <v>0</v>
      </c>
      <c r="J1001" s="19">
        <f t="shared" si="38"/>
        <v>1</v>
      </c>
      <c r="K1001" s="19">
        <f t="shared" si="39"/>
        <v>0</v>
      </c>
      <c r="L1001" s="24">
        <f>ReporteDiario[[#This Row],[Población]]-(VLOOKUP(ReporteDiario[[#This Row],[CJDR]],albergue[],2,FALSE))</f>
        <v>-82</v>
      </c>
      <c r="M1001" s="25">
        <f>ReporteDiario[[#This Row],[Población]]/VLOOKUP(ReporteDiario[[#This Row],[CJDR]],albergue[],2,FALSE)</f>
        <v>0.57291666666666663</v>
      </c>
    </row>
    <row r="1002" spans="1:13" x14ac:dyDescent="0.25">
      <c r="A1002" s="16" t="s">
        <v>16</v>
      </c>
      <c r="B1002" s="17">
        <v>45392</v>
      </c>
      <c r="C1002" s="18">
        <v>183</v>
      </c>
      <c r="D1002" s="18">
        <v>135</v>
      </c>
      <c r="E1002" s="18">
        <v>48</v>
      </c>
      <c r="F1002" s="18">
        <v>0</v>
      </c>
      <c r="G1002" s="18">
        <v>0</v>
      </c>
      <c r="H1002" s="18">
        <v>25</v>
      </c>
      <c r="I1002" s="18">
        <v>158</v>
      </c>
      <c r="J1002" s="19">
        <f t="shared" ref="J1002:J1011" si="40">D1002/C1002</f>
        <v>0.73770491803278693</v>
      </c>
      <c r="K1002" s="19">
        <f t="shared" ref="K1002:K1011" si="41">E1002/C1002</f>
        <v>0.26229508196721313</v>
      </c>
      <c r="L1002" s="24">
        <f>ReporteDiario[[#This Row],[Población]]-(VLOOKUP(ReporteDiario[[#This Row],[CJDR]],albergue[],2,FALSE))</f>
        <v>73</v>
      </c>
      <c r="M1002" s="25">
        <f>ReporteDiario[[#This Row],[Población]]/VLOOKUP(ReporteDiario[[#This Row],[CJDR]],albergue[],2,FALSE)</f>
        <v>1.6636363636363636</v>
      </c>
    </row>
    <row r="1003" spans="1:13" x14ac:dyDescent="0.25">
      <c r="A1003" s="16" t="s">
        <v>17</v>
      </c>
      <c r="B1003" s="17">
        <v>45392</v>
      </c>
      <c r="C1003" s="18">
        <v>182</v>
      </c>
      <c r="D1003" s="18">
        <v>167</v>
      </c>
      <c r="E1003" s="18">
        <v>15</v>
      </c>
      <c r="F1003" s="18">
        <v>1</v>
      </c>
      <c r="G1003" s="18">
        <v>0</v>
      </c>
      <c r="H1003" s="18">
        <v>114</v>
      </c>
      <c r="I1003" s="18">
        <v>68</v>
      </c>
      <c r="J1003" s="19">
        <f t="shared" si="40"/>
        <v>0.91758241758241754</v>
      </c>
      <c r="K1003" s="19">
        <f t="shared" si="41"/>
        <v>8.2417582417582416E-2</v>
      </c>
      <c r="L1003" s="24">
        <f>ReporteDiario[[#This Row],[Población]]-(VLOOKUP(ReporteDiario[[#This Row],[CJDR]],albergue[],2,FALSE))</f>
        <v>72</v>
      </c>
      <c r="M1003" s="25">
        <f>ReporteDiario[[#This Row],[Población]]/VLOOKUP(ReporteDiario[[#This Row],[CJDR]],albergue[],2,FALSE)</f>
        <v>1.6545454545454545</v>
      </c>
    </row>
    <row r="1004" spans="1:13" x14ac:dyDescent="0.25">
      <c r="A1004" s="16" t="s">
        <v>15</v>
      </c>
      <c r="B1004" s="17">
        <v>45392</v>
      </c>
      <c r="C1004" s="18">
        <v>163</v>
      </c>
      <c r="D1004" s="18">
        <v>80</v>
      </c>
      <c r="E1004" s="18">
        <v>83</v>
      </c>
      <c r="F1004" s="18">
        <v>0</v>
      </c>
      <c r="G1004" s="18">
        <v>0</v>
      </c>
      <c r="H1004" s="18">
        <v>56</v>
      </c>
      <c r="I1004" s="18">
        <v>107</v>
      </c>
      <c r="J1004" s="19">
        <f t="shared" si="40"/>
        <v>0.49079754601226994</v>
      </c>
      <c r="K1004" s="19">
        <f t="shared" si="41"/>
        <v>0.50920245398773001</v>
      </c>
      <c r="L1004" s="24">
        <f>ReporteDiario[[#This Row],[Población]]-(VLOOKUP(ReporteDiario[[#This Row],[CJDR]],albergue[],2,FALSE))</f>
        <v>57</v>
      </c>
      <c r="M1004" s="25">
        <f>ReporteDiario[[#This Row],[Población]]/VLOOKUP(ReporteDiario[[#This Row],[CJDR]],albergue[],2,FALSE)</f>
        <v>1.5377358490566038</v>
      </c>
    </row>
    <row r="1005" spans="1:13" x14ac:dyDescent="0.25">
      <c r="A1005" s="16" t="s">
        <v>18</v>
      </c>
      <c r="B1005" s="17">
        <v>45392</v>
      </c>
      <c r="C1005" s="18">
        <v>135</v>
      </c>
      <c r="D1005" s="18">
        <v>116</v>
      </c>
      <c r="E1005" s="18">
        <v>19</v>
      </c>
      <c r="F1005" s="18">
        <v>0</v>
      </c>
      <c r="G1005" s="18">
        <v>0</v>
      </c>
      <c r="H1005" s="18">
        <v>71</v>
      </c>
      <c r="I1005" s="18">
        <v>64</v>
      </c>
      <c r="J1005" s="19">
        <f t="shared" si="40"/>
        <v>0.85925925925925928</v>
      </c>
      <c r="K1005" s="19">
        <f t="shared" si="41"/>
        <v>0.14074074074074075</v>
      </c>
      <c r="L1005" s="24">
        <f>ReporteDiario[[#This Row],[Población]]-(VLOOKUP(ReporteDiario[[#This Row],[CJDR]],albergue[],2,FALSE))</f>
        <v>39</v>
      </c>
      <c r="M1005" s="25">
        <f>ReporteDiario[[#This Row],[Población]]/VLOOKUP(ReporteDiario[[#This Row],[CJDR]],albergue[],2,FALSE)</f>
        <v>1.40625</v>
      </c>
    </row>
    <row r="1006" spans="1:13" x14ac:dyDescent="0.25">
      <c r="A1006" s="16" t="s">
        <v>14</v>
      </c>
      <c r="B1006" s="17">
        <v>45392</v>
      </c>
      <c r="C1006" s="18">
        <v>156</v>
      </c>
      <c r="D1006" s="18">
        <v>131</v>
      </c>
      <c r="E1006" s="18">
        <v>25</v>
      </c>
      <c r="F1006" s="18">
        <v>1</v>
      </c>
      <c r="G1006" s="18">
        <v>2</v>
      </c>
      <c r="H1006" s="18">
        <v>96</v>
      </c>
      <c r="I1006" s="18">
        <v>60</v>
      </c>
      <c r="J1006" s="19">
        <f t="shared" si="40"/>
        <v>0.83974358974358976</v>
      </c>
      <c r="K1006" s="19">
        <f t="shared" si="41"/>
        <v>0.16025641025641027</v>
      </c>
      <c r="L1006" s="24">
        <f>ReporteDiario[[#This Row],[Población]]-(VLOOKUP(ReporteDiario[[#This Row],[CJDR]],albergue[],2,FALSE))</f>
        <v>30</v>
      </c>
      <c r="M1006" s="25">
        <f>ReporteDiario[[#This Row],[Población]]/VLOOKUP(ReporteDiario[[#This Row],[CJDR]],albergue[],2,FALSE)</f>
        <v>1.2380952380952381</v>
      </c>
    </row>
    <row r="1007" spans="1:13" x14ac:dyDescent="0.25">
      <c r="A1007" s="16" t="s">
        <v>19</v>
      </c>
      <c r="B1007" s="17">
        <v>45392</v>
      </c>
      <c r="C1007" s="18">
        <v>101</v>
      </c>
      <c r="D1007" s="18">
        <v>81</v>
      </c>
      <c r="E1007" s="18">
        <v>20</v>
      </c>
      <c r="F1007" s="18">
        <v>0</v>
      </c>
      <c r="G1007" s="18">
        <v>1</v>
      </c>
      <c r="H1007" s="18">
        <v>64</v>
      </c>
      <c r="I1007" s="18">
        <v>37</v>
      </c>
      <c r="J1007" s="19">
        <f t="shared" si="40"/>
        <v>0.80198019801980203</v>
      </c>
      <c r="K1007" s="19">
        <f t="shared" si="41"/>
        <v>0.19801980198019803</v>
      </c>
      <c r="L1007" s="24">
        <f>ReporteDiario[[#This Row],[Población]]-(VLOOKUP(ReporteDiario[[#This Row],[CJDR]],albergue[],2,FALSE))</f>
        <v>9</v>
      </c>
      <c r="M1007" s="25">
        <f>ReporteDiario[[#This Row],[Población]]/VLOOKUP(ReporteDiario[[#This Row],[CJDR]],albergue[],2,FALSE)</f>
        <v>1.0978260869565217</v>
      </c>
    </row>
    <row r="1008" spans="1:13" x14ac:dyDescent="0.25">
      <c r="A1008" s="16" t="s">
        <v>10</v>
      </c>
      <c r="B1008" s="17">
        <v>45392</v>
      </c>
      <c r="C1008" s="18">
        <v>601</v>
      </c>
      <c r="D1008" s="18">
        <v>513</v>
      </c>
      <c r="E1008" s="18">
        <v>88</v>
      </c>
      <c r="F1008" s="18">
        <v>0</v>
      </c>
      <c r="G1008" s="18">
        <v>0</v>
      </c>
      <c r="H1008" s="18">
        <v>337</v>
      </c>
      <c r="I1008" s="18">
        <v>264</v>
      </c>
      <c r="J1008" s="19">
        <f t="shared" si="40"/>
        <v>0.85357737104825293</v>
      </c>
      <c r="K1008" s="19">
        <f t="shared" si="41"/>
        <v>0.1464226289517471</v>
      </c>
      <c r="L1008" s="24">
        <f>ReporteDiario[[#This Row],[Población]]-(VLOOKUP(ReporteDiario[[#This Row],[CJDR]],albergue[],2,FALSE))</f>
        <v>41</v>
      </c>
      <c r="M1008" s="25">
        <f>ReporteDiario[[#This Row],[Población]]/VLOOKUP(ReporteDiario[[#This Row],[CJDR]],albergue[],2,FALSE)</f>
        <v>1.0732142857142857</v>
      </c>
    </row>
    <row r="1009" spans="1:13" x14ac:dyDescent="0.25">
      <c r="A1009" s="16" t="s">
        <v>12</v>
      </c>
      <c r="B1009" s="17">
        <v>45392</v>
      </c>
      <c r="C1009" s="18">
        <v>86</v>
      </c>
      <c r="D1009" s="18">
        <v>60</v>
      </c>
      <c r="E1009" s="18">
        <v>26</v>
      </c>
      <c r="F1009" s="18">
        <v>0</v>
      </c>
      <c r="G1009" s="18">
        <v>0</v>
      </c>
      <c r="H1009" s="18">
        <v>40</v>
      </c>
      <c r="I1009" s="18">
        <v>46</v>
      </c>
      <c r="J1009" s="19">
        <f t="shared" si="40"/>
        <v>0.69767441860465118</v>
      </c>
      <c r="K1009" s="19">
        <f t="shared" si="41"/>
        <v>0.30232558139534882</v>
      </c>
      <c r="L1009" s="24">
        <f>ReporteDiario[[#This Row],[Población]]-(VLOOKUP(ReporteDiario[[#This Row],[CJDR]],albergue[],2,FALSE))</f>
        <v>-2</v>
      </c>
      <c r="M1009" s="25">
        <f>ReporteDiario[[#This Row],[Población]]/VLOOKUP(ReporteDiario[[#This Row],[CJDR]],albergue[],2,FALSE)</f>
        <v>0.97727272727272729</v>
      </c>
    </row>
    <row r="1010" spans="1:13" x14ac:dyDescent="0.25">
      <c r="A1010" s="16" t="s">
        <v>13</v>
      </c>
      <c r="B1010" s="17">
        <v>45392</v>
      </c>
      <c r="C1010" s="18">
        <v>128</v>
      </c>
      <c r="D1010" s="18">
        <v>107</v>
      </c>
      <c r="E1010" s="18">
        <v>21</v>
      </c>
      <c r="F1010" s="18">
        <v>0</v>
      </c>
      <c r="G1010" s="18">
        <v>0</v>
      </c>
      <c r="H1010" s="18">
        <v>68</v>
      </c>
      <c r="I1010" s="18">
        <v>60</v>
      </c>
      <c r="J1010" s="19">
        <f t="shared" si="40"/>
        <v>0.8359375</v>
      </c>
      <c r="K1010" s="19">
        <f t="shared" si="41"/>
        <v>0.1640625</v>
      </c>
      <c r="L1010" s="24">
        <f>ReporteDiario[[#This Row],[Población]]-(VLOOKUP(ReporteDiario[[#This Row],[CJDR]],albergue[],2,FALSE))</f>
        <v>-57</v>
      </c>
      <c r="M1010" s="25">
        <f>ReporteDiario[[#This Row],[Población]]/VLOOKUP(ReporteDiario[[#This Row],[CJDR]],albergue[],2,FALSE)</f>
        <v>0.69189189189189193</v>
      </c>
    </row>
    <row r="1011" spans="1:13" x14ac:dyDescent="0.25">
      <c r="A1011" s="16" t="s">
        <v>11</v>
      </c>
      <c r="B1011" s="17">
        <v>45392</v>
      </c>
      <c r="C1011" s="32">
        <v>110</v>
      </c>
      <c r="D1011" s="32">
        <v>110</v>
      </c>
      <c r="E1011" s="32">
        <v>0</v>
      </c>
      <c r="F1011" s="32">
        <v>0</v>
      </c>
      <c r="G1011" s="32">
        <v>0</v>
      </c>
      <c r="H1011" s="32">
        <v>110</v>
      </c>
      <c r="I1011" s="32">
        <v>0</v>
      </c>
      <c r="J1011" s="19">
        <f t="shared" si="40"/>
        <v>1</v>
      </c>
      <c r="K1011" s="19">
        <f t="shared" si="41"/>
        <v>0</v>
      </c>
      <c r="L1011" s="24">
        <f>ReporteDiario[[#This Row],[Población]]-(VLOOKUP(ReporteDiario[[#This Row],[CJDR]],albergue[],2,FALSE))</f>
        <v>-82</v>
      </c>
      <c r="M1011" s="25">
        <f>ReporteDiario[[#This Row],[Población]]/VLOOKUP(ReporteDiario[[#This Row],[CJDR]],albergue[],2,FALSE)</f>
        <v>0.57291666666666663</v>
      </c>
    </row>
    <row r="1012" spans="1:13" x14ac:dyDescent="0.25">
      <c r="A1012" s="16" t="s">
        <v>17</v>
      </c>
      <c r="B1012" s="17">
        <v>45393</v>
      </c>
      <c r="C1012" s="18">
        <v>183</v>
      </c>
      <c r="D1012" s="18">
        <v>167</v>
      </c>
      <c r="E1012" s="18">
        <v>16</v>
      </c>
      <c r="F1012" s="18">
        <v>0</v>
      </c>
      <c r="G1012" s="18">
        <v>1</v>
      </c>
      <c r="H1012" s="18">
        <v>114</v>
      </c>
      <c r="I1012" s="18">
        <v>69</v>
      </c>
      <c r="J1012" s="19">
        <f t="shared" ref="J1012:J1021" si="42">D1012/C1012</f>
        <v>0.91256830601092898</v>
      </c>
      <c r="K1012" s="19">
        <f t="shared" ref="K1012:K1021" si="43">E1012/C1012</f>
        <v>8.7431693989071038E-2</v>
      </c>
      <c r="L1012" s="24">
        <f>ReporteDiario[[#This Row],[Población]]-(VLOOKUP(ReporteDiario[[#This Row],[CJDR]],albergue[],2,FALSE))</f>
        <v>73</v>
      </c>
      <c r="M1012" s="25">
        <f>ReporteDiario[[#This Row],[Población]]/VLOOKUP(ReporteDiario[[#This Row],[CJDR]],albergue[],2,FALSE)</f>
        <v>1.6636363636363636</v>
      </c>
    </row>
    <row r="1013" spans="1:13" x14ac:dyDescent="0.25">
      <c r="A1013" s="16" t="s">
        <v>16</v>
      </c>
      <c r="B1013" s="17">
        <v>45393</v>
      </c>
      <c r="C1013" s="18">
        <v>181</v>
      </c>
      <c r="D1013" s="18">
        <v>133</v>
      </c>
      <c r="E1013" s="18">
        <v>48</v>
      </c>
      <c r="F1013" s="18">
        <v>1</v>
      </c>
      <c r="G1013" s="18">
        <v>0</v>
      </c>
      <c r="H1013" s="18">
        <v>24</v>
      </c>
      <c r="I1013" s="18">
        <v>157</v>
      </c>
      <c r="J1013" s="19">
        <f t="shared" si="42"/>
        <v>0.73480662983425415</v>
      </c>
      <c r="K1013" s="19">
        <f t="shared" si="43"/>
        <v>0.26519337016574585</v>
      </c>
      <c r="L1013" s="24">
        <f>ReporteDiario[[#This Row],[Población]]-(VLOOKUP(ReporteDiario[[#This Row],[CJDR]],albergue[],2,FALSE))</f>
        <v>71</v>
      </c>
      <c r="M1013" s="25">
        <f>ReporteDiario[[#This Row],[Población]]/VLOOKUP(ReporteDiario[[#This Row],[CJDR]],albergue[],2,FALSE)</f>
        <v>1.6454545454545455</v>
      </c>
    </row>
    <row r="1014" spans="1:13" x14ac:dyDescent="0.25">
      <c r="A1014" s="16" t="s">
        <v>15</v>
      </c>
      <c r="B1014" s="17">
        <v>45393</v>
      </c>
      <c r="C1014" s="18">
        <v>162</v>
      </c>
      <c r="D1014" s="18">
        <v>79</v>
      </c>
      <c r="E1014" s="18">
        <v>83</v>
      </c>
      <c r="F1014" s="18">
        <v>1</v>
      </c>
      <c r="G1014" s="18">
        <v>0</v>
      </c>
      <c r="H1014" s="18">
        <v>56</v>
      </c>
      <c r="I1014" s="18">
        <v>106</v>
      </c>
      <c r="J1014" s="19">
        <f t="shared" si="42"/>
        <v>0.48765432098765432</v>
      </c>
      <c r="K1014" s="19">
        <f t="shared" si="43"/>
        <v>0.51234567901234573</v>
      </c>
      <c r="L1014" s="24">
        <f>ReporteDiario[[#This Row],[Población]]-(VLOOKUP(ReporteDiario[[#This Row],[CJDR]],albergue[],2,FALSE))</f>
        <v>56</v>
      </c>
      <c r="M1014" s="25">
        <f>ReporteDiario[[#This Row],[Población]]/VLOOKUP(ReporteDiario[[#This Row],[CJDR]],albergue[],2,FALSE)</f>
        <v>1.5283018867924529</v>
      </c>
    </row>
    <row r="1015" spans="1:13" x14ac:dyDescent="0.25">
      <c r="A1015" s="16" t="s">
        <v>18</v>
      </c>
      <c r="B1015" s="17">
        <v>45393</v>
      </c>
      <c r="C1015" s="18">
        <v>135</v>
      </c>
      <c r="D1015" s="18">
        <v>116</v>
      </c>
      <c r="E1015" s="18">
        <v>19</v>
      </c>
      <c r="F1015" s="18">
        <v>0</v>
      </c>
      <c r="G1015" s="18">
        <v>0</v>
      </c>
      <c r="H1015" s="18">
        <v>71</v>
      </c>
      <c r="I1015" s="18">
        <v>64</v>
      </c>
      <c r="J1015" s="19">
        <f t="shared" si="42"/>
        <v>0.85925925925925928</v>
      </c>
      <c r="K1015" s="19">
        <f t="shared" si="43"/>
        <v>0.14074074074074075</v>
      </c>
      <c r="L1015" s="24">
        <f>ReporteDiario[[#This Row],[Población]]-(VLOOKUP(ReporteDiario[[#This Row],[CJDR]],albergue[],2,FALSE))</f>
        <v>39</v>
      </c>
      <c r="M1015" s="25">
        <f>ReporteDiario[[#This Row],[Población]]/VLOOKUP(ReporteDiario[[#This Row],[CJDR]],albergue[],2,FALSE)</f>
        <v>1.40625</v>
      </c>
    </row>
    <row r="1016" spans="1:13" x14ac:dyDescent="0.25">
      <c r="A1016" s="16" t="s">
        <v>14</v>
      </c>
      <c r="B1016" s="17">
        <v>45393</v>
      </c>
      <c r="C1016" s="18">
        <v>160</v>
      </c>
      <c r="D1016" s="18">
        <v>134</v>
      </c>
      <c r="E1016" s="18">
        <v>26</v>
      </c>
      <c r="F1016" s="18">
        <v>0</v>
      </c>
      <c r="G1016" s="18">
        <v>1</v>
      </c>
      <c r="H1016" s="18">
        <v>97</v>
      </c>
      <c r="I1016" s="18">
        <v>63</v>
      </c>
      <c r="J1016" s="19">
        <f t="shared" si="42"/>
        <v>0.83750000000000002</v>
      </c>
      <c r="K1016" s="19">
        <f t="shared" si="43"/>
        <v>0.16250000000000001</v>
      </c>
      <c r="L1016" s="24">
        <f>ReporteDiario[[#This Row],[Población]]-(VLOOKUP(ReporteDiario[[#This Row],[CJDR]],albergue[],2,FALSE))</f>
        <v>34</v>
      </c>
      <c r="M1016" s="25">
        <f>ReporteDiario[[#This Row],[Población]]/VLOOKUP(ReporteDiario[[#This Row],[CJDR]],albergue[],2,FALSE)</f>
        <v>1.2698412698412698</v>
      </c>
    </row>
    <row r="1017" spans="1:13" x14ac:dyDescent="0.25">
      <c r="A1017" s="16" t="s">
        <v>19</v>
      </c>
      <c r="B1017" s="17">
        <v>45393</v>
      </c>
      <c r="C1017" s="18">
        <v>102</v>
      </c>
      <c r="D1017" s="18">
        <v>81</v>
      </c>
      <c r="E1017" s="18">
        <v>21</v>
      </c>
      <c r="F1017" s="18">
        <v>0</v>
      </c>
      <c r="G1017" s="18">
        <v>1</v>
      </c>
      <c r="H1017" s="18">
        <v>64</v>
      </c>
      <c r="I1017" s="18">
        <v>38</v>
      </c>
      <c r="J1017" s="19">
        <f t="shared" si="42"/>
        <v>0.79411764705882348</v>
      </c>
      <c r="K1017" s="19">
        <f t="shared" si="43"/>
        <v>0.20588235294117646</v>
      </c>
      <c r="L1017" s="24">
        <f>ReporteDiario[[#This Row],[Población]]-(VLOOKUP(ReporteDiario[[#This Row],[CJDR]],albergue[],2,FALSE))</f>
        <v>10</v>
      </c>
      <c r="M1017" s="25">
        <f>ReporteDiario[[#This Row],[Población]]/VLOOKUP(ReporteDiario[[#This Row],[CJDR]],albergue[],2,FALSE)</f>
        <v>1.1086956521739131</v>
      </c>
    </row>
    <row r="1018" spans="1:13" x14ac:dyDescent="0.25">
      <c r="A1018" s="16" t="s">
        <v>10</v>
      </c>
      <c r="B1018" s="17">
        <v>45393</v>
      </c>
      <c r="C1018" s="18">
        <v>604</v>
      </c>
      <c r="D1018" s="18">
        <v>513</v>
      </c>
      <c r="E1018" s="18">
        <v>91</v>
      </c>
      <c r="F1018" s="18">
        <v>2</v>
      </c>
      <c r="G1018" s="18">
        <v>1</v>
      </c>
      <c r="H1018" s="18">
        <v>337</v>
      </c>
      <c r="I1018" s="18">
        <v>267</v>
      </c>
      <c r="J1018" s="19">
        <f t="shared" si="42"/>
        <v>0.84933774834437081</v>
      </c>
      <c r="K1018" s="19">
        <f t="shared" si="43"/>
        <v>0.15066225165562913</v>
      </c>
      <c r="L1018" s="24">
        <f>ReporteDiario[[#This Row],[Población]]-(VLOOKUP(ReporteDiario[[#This Row],[CJDR]],albergue[],2,FALSE))</f>
        <v>44</v>
      </c>
      <c r="M1018" s="25">
        <f>ReporteDiario[[#This Row],[Población]]/VLOOKUP(ReporteDiario[[#This Row],[CJDR]],albergue[],2,FALSE)</f>
        <v>1.0785714285714285</v>
      </c>
    </row>
    <row r="1019" spans="1:13" x14ac:dyDescent="0.25">
      <c r="A1019" s="16" t="s">
        <v>12</v>
      </c>
      <c r="B1019" s="17">
        <v>45393</v>
      </c>
      <c r="C1019" s="18">
        <v>87</v>
      </c>
      <c r="D1019" s="18">
        <v>60</v>
      </c>
      <c r="E1019" s="18">
        <v>27</v>
      </c>
      <c r="F1019" s="18">
        <v>0</v>
      </c>
      <c r="G1019" s="18">
        <v>0</v>
      </c>
      <c r="H1019" s="18">
        <v>40</v>
      </c>
      <c r="I1019" s="18">
        <v>47</v>
      </c>
      <c r="J1019" s="19">
        <f t="shared" si="42"/>
        <v>0.68965517241379315</v>
      </c>
      <c r="K1019" s="19">
        <f t="shared" si="43"/>
        <v>0.31034482758620691</v>
      </c>
      <c r="L1019" s="24">
        <f>ReporteDiario[[#This Row],[Población]]-(VLOOKUP(ReporteDiario[[#This Row],[CJDR]],albergue[],2,FALSE))</f>
        <v>-1</v>
      </c>
      <c r="M1019" s="25">
        <f>ReporteDiario[[#This Row],[Población]]/VLOOKUP(ReporteDiario[[#This Row],[CJDR]],albergue[],2,FALSE)</f>
        <v>0.98863636363636365</v>
      </c>
    </row>
    <row r="1020" spans="1:13" x14ac:dyDescent="0.25">
      <c r="A1020" s="16" t="s">
        <v>13</v>
      </c>
      <c r="B1020" s="17">
        <v>45393</v>
      </c>
      <c r="C1020" s="18">
        <v>128</v>
      </c>
      <c r="D1020" s="18">
        <v>107</v>
      </c>
      <c r="E1020" s="18">
        <v>21</v>
      </c>
      <c r="F1020" s="18">
        <v>0</v>
      </c>
      <c r="G1020" s="18">
        <v>0</v>
      </c>
      <c r="H1020" s="18">
        <v>69</v>
      </c>
      <c r="I1020" s="18">
        <v>59</v>
      </c>
      <c r="J1020" s="19">
        <f t="shared" si="42"/>
        <v>0.8359375</v>
      </c>
      <c r="K1020" s="19">
        <f t="shared" si="43"/>
        <v>0.1640625</v>
      </c>
      <c r="L1020" s="24">
        <f>ReporteDiario[[#This Row],[Población]]-(VLOOKUP(ReporteDiario[[#This Row],[CJDR]],albergue[],2,FALSE))</f>
        <v>-57</v>
      </c>
      <c r="M1020" s="25">
        <f>ReporteDiario[[#This Row],[Población]]/VLOOKUP(ReporteDiario[[#This Row],[CJDR]],albergue[],2,FALSE)</f>
        <v>0.69189189189189193</v>
      </c>
    </row>
    <row r="1021" spans="1:13" x14ac:dyDescent="0.25">
      <c r="A1021" s="16" t="s">
        <v>11</v>
      </c>
      <c r="B1021" s="17">
        <v>45393</v>
      </c>
      <c r="C1021" s="32">
        <v>109</v>
      </c>
      <c r="D1021" s="32">
        <v>109</v>
      </c>
      <c r="E1021" s="32">
        <v>0</v>
      </c>
      <c r="F1021" s="32">
        <v>0</v>
      </c>
      <c r="G1021" s="32">
        <v>0</v>
      </c>
      <c r="H1021" s="32">
        <v>109</v>
      </c>
      <c r="I1021" s="32">
        <v>0</v>
      </c>
      <c r="J1021" s="19">
        <f t="shared" si="42"/>
        <v>1</v>
      </c>
      <c r="K1021" s="19">
        <f t="shared" si="43"/>
        <v>0</v>
      </c>
      <c r="L1021" s="24">
        <f>ReporteDiario[[#This Row],[Población]]-(VLOOKUP(ReporteDiario[[#This Row],[CJDR]],albergue[],2,FALSE))</f>
        <v>-83</v>
      </c>
      <c r="M1021" s="25">
        <f>ReporteDiario[[#This Row],[Población]]/VLOOKUP(ReporteDiario[[#This Row],[CJDR]],albergue[],2,FALSE)</f>
        <v>0.56770833333333337</v>
      </c>
    </row>
    <row r="1022" spans="1:13" x14ac:dyDescent="0.25">
      <c r="A1022" s="16" t="s">
        <v>17</v>
      </c>
      <c r="B1022" s="17">
        <v>45394</v>
      </c>
      <c r="C1022" s="18">
        <v>183</v>
      </c>
      <c r="D1022" s="18">
        <v>167</v>
      </c>
      <c r="E1022" s="18">
        <v>16</v>
      </c>
      <c r="F1022" s="18">
        <v>0</v>
      </c>
      <c r="G1022" s="18">
        <v>0</v>
      </c>
      <c r="H1022" s="18">
        <v>114</v>
      </c>
      <c r="I1022" s="18">
        <v>69</v>
      </c>
      <c r="J1022" s="19">
        <f t="shared" ref="J1022:J1031" si="44">D1022/C1022</f>
        <v>0.91256830601092898</v>
      </c>
      <c r="K1022" s="19">
        <f t="shared" ref="K1022:K1031" si="45">E1022/C1022</f>
        <v>8.7431693989071038E-2</v>
      </c>
      <c r="L1022" s="24">
        <f>ReporteDiario[[#This Row],[Población]]-(VLOOKUP(ReporteDiario[[#This Row],[CJDR]],albergue[],2,FALSE))</f>
        <v>73</v>
      </c>
      <c r="M1022" s="25">
        <f>ReporteDiario[[#This Row],[Población]]/VLOOKUP(ReporteDiario[[#This Row],[CJDR]],albergue[],2,FALSE)</f>
        <v>1.6636363636363636</v>
      </c>
    </row>
    <row r="1023" spans="1:13" x14ac:dyDescent="0.25">
      <c r="A1023" s="16" t="s">
        <v>16</v>
      </c>
      <c r="B1023" s="17">
        <v>45394</v>
      </c>
      <c r="C1023" s="18">
        <v>180</v>
      </c>
      <c r="D1023" s="18">
        <v>132</v>
      </c>
      <c r="E1023" s="18">
        <v>48</v>
      </c>
      <c r="F1023" s="18">
        <v>1</v>
      </c>
      <c r="G1023" s="18">
        <v>0</v>
      </c>
      <c r="H1023" s="18">
        <v>23</v>
      </c>
      <c r="I1023" s="18">
        <v>157</v>
      </c>
      <c r="J1023" s="19">
        <f t="shared" si="44"/>
        <v>0.73333333333333328</v>
      </c>
      <c r="K1023" s="19">
        <f t="shared" si="45"/>
        <v>0.26666666666666666</v>
      </c>
      <c r="L1023" s="24">
        <f>ReporteDiario[[#This Row],[Población]]-(VLOOKUP(ReporteDiario[[#This Row],[CJDR]],albergue[],2,FALSE))</f>
        <v>70</v>
      </c>
      <c r="M1023" s="25">
        <f>ReporteDiario[[#This Row],[Población]]/VLOOKUP(ReporteDiario[[#This Row],[CJDR]],albergue[],2,FALSE)</f>
        <v>1.6363636363636365</v>
      </c>
    </row>
    <row r="1024" spans="1:13" x14ac:dyDescent="0.25">
      <c r="A1024" s="16" t="s">
        <v>15</v>
      </c>
      <c r="B1024" s="17">
        <v>45394</v>
      </c>
      <c r="C1024" s="18">
        <v>162</v>
      </c>
      <c r="D1024" s="18">
        <v>79</v>
      </c>
      <c r="E1024" s="18">
        <v>83</v>
      </c>
      <c r="F1024" s="18">
        <v>0</v>
      </c>
      <c r="G1024" s="18">
        <v>0</v>
      </c>
      <c r="H1024" s="18">
        <v>56</v>
      </c>
      <c r="I1024" s="18">
        <v>106</v>
      </c>
      <c r="J1024" s="19">
        <f t="shared" si="44"/>
        <v>0.48765432098765432</v>
      </c>
      <c r="K1024" s="19">
        <f t="shared" si="45"/>
        <v>0.51234567901234573</v>
      </c>
      <c r="L1024" s="24">
        <f>ReporteDiario[[#This Row],[Población]]-(VLOOKUP(ReporteDiario[[#This Row],[CJDR]],albergue[],2,FALSE))</f>
        <v>56</v>
      </c>
      <c r="M1024" s="25">
        <f>ReporteDiario[[#This Row],[Población]]/VLOOKUP(ReporteDiario[[#This Row],[CJDR]],albergue[],2,FALSE)</f>
        <v>1.5283018867924529</v>
      </c>
    </row>
    <row r="1025" spans="1:13" x14ac:dyDescent="0.25">
      <c r="A1025" s="16" t="s">
        <v>18</v>
      </c>
      <c r="B1025" s="17">
        <v>45394</v>
      </c>
      <c r="C1025" s="18">
        <v>135</v>
      </c>
      <c r="D1025" s="18">
        <v>116</v>
      </c>
      <c r="E1025" s="18">
        <v>19</v>
      </c>
      <c r="F1025" s="18">
        <v>0</v>
      </c>
      <c r="G1025" s="18">
        <v>0</v>
      </c>
      <c r="H1025" s="18">
        <v>71</v>
      </c>
      <c r="I1025" s="18">
        <v>64</v>
      </c>
      <c r="J1025" s="19">
        <f t="shared" si="44"/>
        <v>0.85925925925925928</v>
      </c>
      <c r="K1025" s="19">
        <f t="shared" si="45"/>
        <v>0.14074074074074075</v>
      </c>
      <c r="L1025" s="24">
        <f>ReporteDiario[[#This Row],[Población]]-(VLOOKUP(ReporteDiario[[#This Row],[CJDR]],albergue[],2,FALSE))</f>
        <v>39</v>
      </c>
      <c r="M1025" s="25">
        <f>ReporteDiario[[#This Row],[Población]]/VLOOKUP(ReporteDiario[[#This Row],[CJDR]],albergue[],2,FALSE)</f>
        <v>1.40625</v>
      </c>
    </row>
    <row r="1026" spans="1:13" x14ac:dyDescent="0.25">
      <c r="A1026" s="16" t="s">
        <v>14</v>
      </c>
      <c r="B1026" s="17">
        <v>45394</v>
      </c>
      <c r="C1026" s="18">
        <v>161</v>
      </c>
      <c r="D1026" s="18">
        <v>134</v>
      </c>
      <c r="E1026" s="18">
        <v>27</v>
      </c>
      <c r="F1026" s="18">
        <v>0</v>
      </c>
      <c r="G1026" s="18">
        <v>1</v>
      </c>
      <c r="H1026" s="18">
        <v>97</v>
      </c>
      <c r="I1026" s="18">
        <v>63</v>
      </c>
      <c r="J1026" s="19">
        <f t="shared" si="44"/>
        <v>0.83229813664596275</v>
      </c>
      <c r="K1026" s="19">
        <f t="shared" si="45"/>
        <v>0.16770186335403728</v>
      </c>
      <c r="L1026" s="24">
        <f>ReporteDiario[[#This Row],[Población]]-(VLOOKUP(ReporteDiario[[#This Row],[CJDR]],albergue[],2,FALSE))</f>
        <v>35</v>
      </c>
      <c r="M1026" s="25">
        <f>ReporteDiario[[#This Row],[Población]]/VLOOKUP(ReporteDiario[[#This Row],[CJDR]],albergue[],2,FALSE)</f>
        <v>1.2777777777777777</v>
      </c>
    </row>
    <row r="1027" spans="1:13" x14ac:dyDescent="0.25">
      <c r="A1027" s="16" t="s">
        <v>19</v>
      </c>
      <c r="B1027" s="17">
        <v>45394</v>
      </c>
      <c r="C1027" s="18">
        <v>102</v>
      </c>
      <c r="D1027" s="18">
        <v>81</v>
      </c>
      <c r="E1027" s="18">
        <v>21</v>
      </c>
      <c r="F1027" s="18">
        <v>0</v>
      </c>
      <c r="G1027" s="18">
        <v>0</v>
      </c>
      <c r="H1027" s="18">
        <v>64</v>
      </c>
      <c r="I1027" s="18">
        <v>38</v>
      </c>
      <c r="J1027" s="19">
        <f t="shared" si="44"/>
        <v>0.79411764705882348</v>
      </c>
      <c r="K1027" s="19">
        <f t="shared" si="45"/>
        <v>0.20588235294117646</v>
      </c>
      <c r="L1027" s="24">
        <f>ReporteDiario[[#This Row],[Población]]-(VLOOKUP(ReporteDiario[[#This Row],[CJDR]],albergue[],2,FALSE))</f>
        <v>10</v>
      </c>
      <c r="M1027" s="25">
        <f>ReporteDiario[[#This Row],[Población]]/VLOOKUP(ReporteDiario[[#This Row],[CJDR]],albergue[],2,FALSE)</f>
        <v>1.1086956521739131</v>
      </c>
    </row>
    <row r="1028" spans="1:13" x14ac:dyDescent="0.25">
      <c r="A1028" s="16" t="s">
        <v>10</v>
      </c>
      <c r="B1028" s="17">
        <v>45394</v>
      </c>
      <c r="C1028" s="18">
        <v>606</v>
      </c>
      <c r="D1028" s="18">
        <v>526</v>
      </c>
      <c r="E1028" s="18">
        <v>80</v>
      </c>
      <c r="F1028" s="18">
        <v>0</v>
      </c>
      <c r="G1028" s="18">
        <v>2</v>
      </c>
      <c r="H1028" s="18">
        <v>338</v>
      </c>
      <c r="I1028" s="18">
        <v>268</v>
      </c>
      <c r="J1028" s="19">
        <f t="shared" si="44"/>
        <v>0.86798679867986794</v>
      </c>
      <c r="K1028" s="19">
        <f t="shared" si="45"/>
        <v>0.132013201320132</v>
      </c>
      <c r="L1028" s="24">
        <f>ReporteDiario[[#This Row],[Población]]-(VLOOKUP(ReporteDiario[[#This Row],[CJDR]],albergue[],2,FALSE))</f>
        <v>46</v>
      </c>
      <c r="M1028" s="25">
        <f>ReporteDiario[[#This Row],[Población]]/VLOOKUP(ReporteDiario[[#This Row],[CJDR]],albergue[],2,FALSE)</f>
        <v>1.0821428571428571</v>
      </c>
    </row>
    <row r="1029" spans="1:13" x14ac:dyDescent="0.25">
      <c r="A1029" s="16" t="s">
        <v>12</v>
      </c>
      <c r="B1029" s="17">
        <v>45394</v>
      </c>
      <c r="C1029" s="18">
        <v>88</v>
      </c>
      <c r="D1029" s="18">
        <v>60</v>
      </c>
      <c r="E1029" s="18">
        <v>28</v>
      </c>
      <c r="F1029" s="18">
        <v>0</v>
      </c>
      <c r="G1029" s="18">
        <v>1</v>
      </c>
      <c r="H1029" s="18">
        <v>40</v>
      </c>
      <c r="I1029" s="18">
        <v>48</v>
      </c>
      <c r="J1029" s="19">
        <f t="shared" si="44"/>
        <v>0.68181818181818177</v>
      </c>
      <c r="K1029" s="19">
        <f t="shared" si="45"/>
        <v>0.31818181818181818</v>
      </c>
      <c r="L1029" s="24">
        <f>ReporteDiario[[#This Row],[Población]]-(VLOOKUP(ReporteDiario[[#This Row],[CJDR]],albergue[],2,FALSE))</f>
        <v>0</v>
      </c>
      <c r="M1029" s="25">
        <f>ReporteDiario[[#This Row],[Población]]/VLOOKUP(ReporteDiario[[#This Row],[CJDR]],albergue[],2,FALSE)</f>
        <v>1</v>
      </c>
    </row>
    <row r="1030" spans="1:13" x14ac:dyDescent="0.25">
      <c r="A1030" s="16" t="s">
        <v>13</v>
      </c>
      <c r="B1030" s="17">
        <v>45394</v>
      </c>
      <c r="C1030" s="18">
        <v>128</v>
      </c>
      <c r="D1030" s="18">
        <v>107</v>
      </c>
      <c r="E1030" s="18">
        <v>21</v>
      </c>
      <c r="F1030" s="18">
        <v>0</v>
      </c>
      <c r="G1030" s="18">
        <v>0</v>
      </c>
      <c r="H1030" s="18">
        <v>69</v>
      </c>
      <c r="I1030" s="18">
        <v>59</v>
      </c>
      <c r="J1030" s="19">
        <f t="shared" si="44"/>
        <v>0.8359375</v>
      </c>
      <c r="K1030" s="19">
        <f t="shared" si="45"/>
        <v>0.1640625</v>
      </c>
      <c r="L1030" s="24">
        <f>ReporteDiario[[#This Row],[Población]]-(VLOOKUP(ReporteDiario[[#This Row],[CJDR]],albergue[],2,FALSE))</f>
        <v>-57</v>
      </c>
      <c r="M1030" s="25">
        <f>ReporteDiario[[#This Row],[Población]]/VLOOKUP(ReporteDiario[[#This Row],[CJDR]],albergue[],2,FALSE)</f>
        <v>0.69189189189189193</v>
      </c>
    </row>
    <row r="1031" spans="1:13" x14ac:dyDescent="0.25">
      <c r="A1031" s="16" t="s">
        <v>11</v>
      </c>
      <c r="B1031" s="17">
        <v>45394</v>
      </c>
      <c r="C1031" s="32">
        <v>109</v>
      </c>
      <c r="D1031" s="32">
        <v>109</v>
      </c>
      <c r="E1031" s="32">
        <v>0</v>
      </c>
      <c r="F1031" s="32">
        <v>0</v>
      </c>
      <c r="G1031" s="32">
        <v>0</v>
      </c>
      <c r="H1031" s="32">
        <v>109</v>
      </c>
      <c r="I1031" s="32">
        <v>0</v>
      </c>
      <c r="J1031" s="19">
        <f t="shared" si="44"/>
        <v>1</v>
      </c>
      <c r="K1031" s="19">
        <f t="shared" si="45"/>
        <v>0</v>
      </c>
      <c r="L1031" s="24">
        <f>ReporteDiario[[#This Row],[Población]]-(VLOOKUP(ReporteDiario[[#This Row],[CJDR]],albergue[],2,FALSE))</f>
        <v>-83</v>
      </c>
      <c r="M1031" s="25">
        <f>ReporteDiario[[#This Row],[Población]]/VLOOKUP(ReporteDiario[[#This Row],[CJDR]],albergue[],2,FALSE)</f>
        <v>0.56770833333333337</v>
      </c>
    </row>
    <row r="1032" spans="1:13" x14ac:dyDescent="0.25">
      <c r="A1032" s="16" t="s">
        <v>17</v>
      </c>
      <c r="B1032" s="17">
        <v>45395</v>
      </c>
      <c r="C1032" s="18">
        <v>183</v>
      </c>
      <c r="D1032" s="18">
        <v>167</v>
      </c>
      <c r="E1032" s="18">
        <v>16</v>
      </c>
      <c r="F1032" s="18">
        <v>0</v>
      </c>
      <c r="G1032" s="18">
        <v>0</v>
      </c>
      <c r="H1032" s="18">
        <v>114</v>
      </c>
      <c r="I1032" s="18">
        <v>69</v>
      </c>
      <c r="J1032" s="19">
        <f t="shared" ref="J1032:J1041" si="46">D1032/C1032</f>
        <v>0.91256830601092898</v>
      </c>
      <c r="K1032" s="19">
        <f t="shared" ref="K1032:K1041" si="47">E1032/C1032</f>
        <v>8.7431693989071038E-2</v>
      </c>
      <c r="L1032" s="24">
        <f>ReporteDiario[[#This Row],[Población]]-(VLOOKUP(ReporteDiario[[#This Row],[CJDR]],albergue[],2,FALSE))</f>
        <v>73</v>
      </c>
      <c r="M1032" s="25">
        <f>ReporteDiario[[#This Row],[Población]]/VLOOKUP(ReporteDiario[[#This Row],[CJDR]],albergue[],2,FALSE)</f>
        <v>1.6636363636363636</v>
      </c>
    </row>
    <row r="1033" spans="1:13" x14ac:dyDescent="0.25">
      <c r="A1033" s="16" t="s">
        <v>16</v>
      </c>
      <c r="B1033" s="17">
        <v>45395</v>
      </c>
      <c r="C1033" s="18">
        <v>180</v>
      </c>
      <c r="D1033" s="18">
        <v>132</v>
      </c>
      <c r="E1033" s="18">
        <v>48</v>
      </c>
      <c r="F1033" s="18">
        <v>0</v>
      </c>
      <c r="G1033" s="18">
        <v>0</v>
      </c>
      <c r="H1033" s="18">
        <v>23</v>
      </c>
      <c r="I1033" s="18">
        <v>157</v>
      </c>
      <c r="J1033" s="19">
        <f t="shared" si="46"/>
        <v>0.73333333333333328</v>
      </c>
      <c r="K1033" s="19">
        <f t="shared" si="47"/>
        <v>0.26666666666666666</v>
      </c>
      <c r="L1033" s="24">
        <f>ReporteDiario[[#This Row],[Población]]-(VLOOKUP(ReporteDiario[[#This Row],[CJDR]],albergue[],2,FALSE))</f>
        <v>70</v>
      </c>
      <c r="M1033" s="25">
        <f>ReporteDiario[[#This Row],[Población]]/VLOOKUP(ReporteDiario[[#This Row],[CJDR]],albergue[],2,FALSE)</f>
        <v>1.6363636363636365</v>
      </c>
    </row>
    <row r="1034" spans="1:13" x14ac:dyDescent="0.25">
      <c r="A1034" s="16" t="s">
        <v>15</v>
      </c>
      <c r="B1034" s="17">
        <v>45395</v>
      </c>
      <c r="C1034" s="18">
        <v>162</v>
      </c>
      <c r="D1034" s="18">
        <v>79</v>
      </c>
      <c r="E1034" s="18">
        <v>83</v>
      </c>
      <c r="F1034" s="18">
        <v>0</v>
      </c>
      <c r="G1034" s="18">
        <v>0</v>
      </c>
      <c r="H1034" s="18">
        <v>56</v>
      </c>
      <c r="I1034" s="18">
        <v>106</v>
      </c>
      <c r="J1034" s="19">
        <f t="shared" si="46"/>
        <v>0.48765432098765432</v>
      </c>
      <c r="K1034" s="19">
        <f t="shared" si="47"/>
        <v>0.51234567901234573</v>
      </c>
      <c r="L1034" s="24">
        <f>ReporteDiario[[#This Row],[Población]]-(VLOOKUP(ReporteDiario[[#This Row],[CJDR]],albergue[],2,FALSE))</f>
        <v>56</v>
      </c>
      <c r="M1034" s="25">
        <f>ReporteDiario[[#This Row],[Población]]/VLOOKUP(ReporteDiario[[#This Row],[CJDR]],albergue[],2,FALSE)</f>
        <v>1.5283018867924529</v>
      </c>
    </row>
    <row r="1035" spans="1:13" x14ac:dyDescent="0.25">
      <c r="A1035" s="16" t="s">
        <v>18</v>
      </c>
      <c r="B1035" s="17">
        <v>45395</v>
      </c>
      <c r="C1035" s="18">
        <v>135</v>
      </c>
      <c r="D1035" s="18">
        <v>116</v>
      </c>
      <c r="E1035" s="18">
        <v>19</v>
      </c>
      <c r="F1035" s="18">
        <v>0</v>
      </c>
      <c r="G1035" s="18">
        <v>0</v>
      </c>
      <c r="H1035" s="18">
        <v>71</v>
      </c>
      <c r="I1035" s="18">
        <v>64</v>
      </c>
      <c r="J1035" s="19">
        <f t="shared" si="46"/>
        <v>0.85925925925925928</v>
      </c>
      <c r="K1035" s="19">
        <f t="shared" si="47"/>
        <v>0.14074074074074075</v>
      </c>
      <c r="L1035" s="24">
        <f>ReporteDiario[[#This Row],[Población]]-(VLOOKUP(ReporteDiario[[#This Row],[CJDR]],albergue[],2,FALSE))</f>
        <v>39</v>
      </c>
      <c r="M1035" s="25">
        <f>ReporteDiario[[#This Row],[Población]]/VLOOKUP(ReporteDiario[[#This Row],[CJDR]],albergue[],2,FALSE)</f>
        <v>1.40625</v>
      </c>
    </row>
    <row r="1036" spans="1:13" x14ac:dyDescent="0.25">
      <c r="A1036" s="16" t="s">
        <v>14</v>
      </c>
      <c r="B1036" s="17">
        <v>45395</v>
      </c>
      <c r="C1036" s="18">
        <v>162</v>
      </c>
      <c r="D1036" s="18">
        <v>134</v>
      </c>
      <c r="E1036" s="18">
        <v>28</v>
      </c>
      <c r="F1036" s="18">
        <v>0</v>
      </c>
      <c r="G1036" s="18">
        <v>1</v>
      </c>
      <c r="H1036" s="18">
        <v>97</v>
      </c>
      <c r="I1036" s="18">
        <v>64</v>
      </c>
      <c r="J1036" s="19">
        <f t="shared" si="46"/>
        <v>0.8271604938271605</v>
      </c>
      <c r="K1036" s="19">
        <f t="shared" si="47"/>
        <v>0.1728395061728395</v>
      </c>
      <c r="L1036" s="24">
        <f>ReporteDiario[[#This Row],[Población]]-(VLOOKUP(ReporteDiario[[#This Row],[CJDR]],albergue[],2,FALSE))</f>
        <v>36</v>
      </c>
      <c r="M1036" s="25">
        <f>ReporteDiario[[#This Row],[Población]]/VLOOKUP(ReporteDiario[[#This Row],[CJDR]],albergue[],2,FALSE)</f>
        <v>1.2857142857142858</v>
      </c>
    </row>
    <row r="1037" spans="1:13" x14ac:dyDescent="0.25">
      <c r="A1037" s="16" t="s">
        <v>19</v>
      </c>
      <c r="B1037" s="17">
        <v>45395</v>
      </c>
      <c r="C1037" s="18">
        <v>102</v>
      </c>
      <c r="D1037" s="18">
        <v>81</v>
      </c>
      <c r="E1037" s="18">
        <v>21</v>
      </c>
      <c r="F1037" s="18">
        <v>0</v>
      </c>
      <c r="G1037" s="18">
        <v>0</v>
      </c>
      <c r="H1037" s="18">
        <v>64</v>
      </c>
      <c r="I1037" s="18">
        <v>38</v>
      </c>
      <c r="J1037" s="19">
        <f t="shared" si="46"/>
        <v>0.79411764705882348</v>
      </c>
      <c r="K1037" s="19">
        <f t="shared" si="47"/>
        <v>0.20588235294117646</v>
      </c>
      <c r="L1037" s="24">
        <f>ReporteDiario[[#This Row],[Población]]-(VLOOKUP(ReporteDiario[[#This Row],[CJDR]],albergue[],2,FALSE))</f>
        <v>10</v>
      </c>
      <c r="M1037" s="25">
        <f>ReporteDiario[[#This Row],[Población]]/VLOOKUP(ReporteDiario[[#This Row],[CJDR]],albergue[],2,FALSE)</f>
        <v>1.1086956521739131</v>
      </c>
    </row>
    <row r="1038" spans="1:13" x14ac:dyDescent="0.25">
      <c r="A1038" s="16" t="s">
        <v>10</v>
      </c>
      <c r="B1038" s="17">
        <v>45395</v>
      </c>
      <c r="C1038" s="18">
        <v>610</v>
      </c>
      <c r="D1038" s="18">
        <v>526</v>
      </c>
      <c r="E1038" s="18">
        <v>84</v>
      </c>
      <c r="F1038" s="18">
        <v>0</v>
      </c>
      <c r="G1038" s="18">
        <v>4</v>
      </c>
      <c r="H1038" s="18">
        <v>338</v>
      </c>
      <c r="I1038" s="18">
        <v>272</v>
      </c>
      <c r="J1038" s="19">
        <f t="shared" si="46"/>
        <v>0.86229508196721316</v>
      </c>
      <c r="K1038" s="19">
        <f t="shared" si="47"/>
        <v>0.13770491803278689</v>
      </c>
      <c r="L1038" s="24">
        <f>ReporteDiario[[#This Row],[Población]]-(VLOOKUP(ReporteDiario[[#This Row],[CJDR]],albergue[],2,FALSE))</f>
        <v>50</v>
      </c>
      <c r="M1038" s="25">
        <f>ReporteDiario[[#This Row],[Población]]/VLOOKUP(ReporteDiario[[#This Row],[CJDR]],albergue[],2,FALSE)</f>
        <v>1.0892857142857142</v>
      </c>
    </row>
    <row r="1039" spans="1:13" x14ac:dyDescent="0.25">
      <c r="A1039" s="16" t="s">
        <v>12</v>
      </c>
      <c r="B1039" s="17">
        <v>45395</v>
      </c>
      <c r="C1039" s="18">
        <v>89</v>
      </c>
      <c r="D1039" s="18">
        <v>60</v>
      </c>
      <c r="E1039" s="18">
        <v>29</v>
      </c>
      <c r="F1039" s="18">
        <v>0</v>
      </c>
      <c r="G1039" s="18">
        <v>1</v>
      </c>
      <c r="H1039" s="18">
        <v>40</v>
      </c>
      <c r="I1039" s="18">
        <v>49</v>
      </c>
      <c r="J1039" s="19">
        <f t="shared" si="46"/>
        <v>0.6741573033707865</v>
      </c>
      <c r="K1039" s="19">
        <f t="shared" si="47"/>
        <v>0.3258426966292135</v>
      </c>
      <c r="L1039" s="24">
        <f>ReporteDiario[[#This Row],[Población]]-(VLOOKUP(ReporteDiario[[#This Row],[CJDR]],albergue[],2,FALSE))</f>
        <v>1</v>
      </c>
      <c r="M1039" s="25">
        <f>ReporteDiario[[#This Row],[Población]]/VLOOKUP(ReporteDiario[[#This Row],[CJDR]],albergue[],2,FALSE)</f>
        <v>1.0113636363636365</v>
      </c>
    </row>
    <row r="1040" spans="1:13" x14ac:dyDescent="0.25">
      <c r="A1040" s="16" t="s">
        <v>13</v>
      </c>
      <c r="B1040" s="17">
        <v>45395</v>
      </c>
      <c r="C1040" s="18">
        <v>128</v>
      </c>
      <c r="D1040" s="18">
        <v>107</v>
      </c>
      <c r="E1040" s="18">
        <v>21</v>
      </c>
      <c r="F1040" s="18">
        <v>0</v>
      </c>
      <c r="G1040" s="18">
        <v>0</v>
      </c>
      <c r="H1040" s="18">
        <v>69</v>
      </c>
      <c r="I1040" s="18">
        <v>59</v>
      </c>
      <c r="J1040" s="19">
        <f t="shared" si="46"/>
        <v>0.8359375</v>
      </c>
      <c r="K1040" s="19">
        <f t="shared" si="47"/>
        <v>0.1640625</v>
      </c>
      <c r="L1040" s="24">
        <f>ReporteDiario[[#This Row],[Población]]-(VLOOKUP(ReporteDiario[[#This Row],[CJDR]],albergue[],2,FALSE))</f>
        <v>-57</v>
      </c>
      <c r="M1040" s="25">
        <f>ReporteDiario[[#This Row],[Población]]/VLOOKUP(ReporteDiario[[#This Row],[CJDR]],albergue[],2,FALSE)</f>
        <v>0.69189189189189193</v>
      </c>
    </row>
    <row r="1041" spans="1:13" x14ac:dyDescent="0.25">
      <c r="A1041" s="16" t="s">
        <v>11</v>
      </c>
      <c r="B1041" s="17">
        <v>45395</v>
      </c>
      <c r="C1041" s="32">
        <v>109</v>
      </c>
      <c r="D1041" s="32">
        <v>109</v>
      </c>
      <c r="E1041" s="32">
        <v>0</v>
      </c>
      <c r="F1041" s="32">
        <v>0</v>
      </c>
      <c r="G1041" s="32">
        <v>0</v>
      </c>
      <c r="H1041" s="32">
        <v>109</v>
      </c>
      <c r="I1041" s="32">
        <v>0</v>
      </c>
      <c r="J1041" s="19">
        <f t="shared" si="46"/>
        <v>1</v>
      </c>
      <c r="K1041" s="19">
        <f t="shared" si="47"/>
        <v>0</v>
      </c>
      <c r="L1041" s="24">
        <f>ReporteDiario[[#This Row],[Población]]-(VLOOKUP(ReporteDiario[[#This Row],[CJDR]],albergue[],2,FALSE))</f>
        <v>-83</v>
      </c>
      <c r="M1041" s="25">
        <f>ReporteDiario[[#This Row],[Población]]/VLOOKUP(ReporteDiario[[#This Row],[CJDR]],albergue[],2,FALSE)</f>
        <v>0.56770833333333337</v>
      </c>
    </row>
    <row r="1042" spans="1:13" x14ac:dyDescent="0.25">
      <c r="A1042" s="16" t="s">
        <v>17</v>
      </c>
      <c r="B1042" s="17">
        <v>45396</v>
      </c>
      <c r="C1042" s="18">
        <v>183</v>
      </c>
      <c r="D1042" s="18">
        <v>167</v>
      </c>
      <c r="E1042" s="18">
        <v>16</v>
      </c>
      <c r="F1042" s="18">
        <v>0</v>
      </c>
      <c r="G1042" s="18">
        <v>0</v>
      </c>
      <c r="H1042" s="18">
        <v>114</v>
      </c>
      <c r="I1042" s="18">
        <v>69</v>
      </c>
      <c r="J1042" s="19">
        <f t="shared" ref="J1042:J1051" si="48">D1042/C1042</f>
        <v>0.91256830601092898</v>
      </c>
      <c r="K1042" s="19">
        <f t="shared" ref="K1042:K1051" si="49">E1042/C1042</f>
        <v>8.7431693989071038E-2</v>
      </c>
      <c r="L1042" s="24">
        <f>ReporteDiario[[#This Row],[Población]]-(VLOOKUP(ReporteDiario[[#This Row],[CJDR]],albergue[],2,FALSE))</f>
        <v>73</v>
      </c>
      <c r="M1042" s="25">
        <f>ReporteDiario[[#This Row],[Población]]/VLOOKUP(ReporteDiario[[#This Row],[CJDR]],albergue[],2,FALSE)</f>
        <v>1.6636363636363636</v>
      </c>
    </row>
    <row r="1043" spans="1:13" x14ac:dyDescent="0.25">
      <c r="A1043" s="16" t="s">
        <v>16</v>
      </c>
      <c r="B1043" s="17">
        <v>45396</v>
      </c>
      <c r="C1043" s="18">
        <v>180</v>
      </c>
      <c r="D1043" s="18">
        <v>132</v>
      </c>
      <c r="E1043" s="18">
        <v>48</v>
      </c>
      <c r="F1043" s="18">
        <v>0</v>
      </c>
      <c r="G1043" s="18">
        <v>0</v>
      </c>
      <c r="H1043" s="18">
        <v>23</v>
      </c>
      <c r="I1043" s="18">
        <v>157</v>
      </c>
      <c r="J1043" s="19">
        <f t="shared" si="48"/>
        <v>0.73333333333333328</v>
      </c>
      <c r="K1043" s="19">
        <f t="shared" si="49"/>
        <v>0.26666666666666666</v>
      </c>
      <c r="L1043" s="24">
        <f>ReporteDiario[[#This Row],[Población]]-(VLOOKUP(ReporteDiario[[#This Row],[CJDR]],albergue[],2,FALSE))</f>
        <v>70</v>
      </c>
      <c r="M1043" s="25">
        <f>ReporteDiario[[#This Row],[Población]]/VLOOKUP(ReporteDiario[[#This Row],[CJDR]],albergue[],2,FALSE)</f>
        <v>1.6363636363636365</v>
      </c>
    </row>
    <row r="1044" spans="1:13" x14ac:dyDescent="0.25">
      <c r="A1044" s="16" t="s">
        <v>15</v>
      </c>
      <c r="B1044" s="17">
        <v>45396</v>
      </c>
      <c r="C1044" s="18">
        <v>162</v>
      </c>
      <c r="D1044" s="18">
        <v>79</v>
      </c>
      <c r="E1044" s="18">
        <v>83</v>
      </c>
      <c r="F1044" s="18">
        <v>0</v>
      </c>
      <c r="G1044" s="18">
        <v>0</v>
      </c>
      <c r="H1044" s="18">
        <v>56</v>
      </c>
      <c r="I1044" s="18">
        <v>106</v>
      </c>
      <c r="J1044" s="19">
        <f t="shared" si="48"/>
        <v>0.48765432098765432</v>
      </c>
      <c r="K1044" s="19">
        <f t="shared" si="49"/>
        <v>0.51234567901234573</v>
      </c>
      <c r="L1044" s="24">
        <f>ReporteDiario[[#This Row],[Población]]-(VLOOKUP(ReporteDiario[[#This Row],[CJDR]],albergue[],2,FALSE))</f>
        <v>56</v>
      </c>
      <c r="M1044" s="25">
        <f>ReporteDiario[[#This Row],[Población]]/VLOOKUP(ReporteDiario[[#This Row],[CJDR]],albergue[],2,FALSE)</f>
        <v>1.5283018867924529</v>
      </c>
    </row>
    <row r="1045" spans="1:13" x14ac:dyDescent="0.25">
      <c r="A1045" s="16" t="s">
        <v>18</v>
      </c>
      <c r="B1045" s="17">
        <v>45396</v>
      </c>
      <c r="C1045" s="18">
        <v>135</v>
      </c>
      <c r="D1045" s="18">
        <v>116</v>
      </c>
      <c r="E1045" s="18">
        <v>19</v>
      </c>
      <c r="F1045" s="18">
        <v>0</v>
      </c>
      <c r="G1045" s="18">
        <v>0</v>
      </c>
      <c r="H1045" s="18">
        <v>71</v>
      </c>
      <c r="I1045" s="18">
        <v>64</v>
      </c>
      <c r="J1045" s="19">
        <f t="shared" si="48"/>
        <v>0.85925925925925928</v>
      </c>
      <c r="K1045" s="19">
        <f t="shared" si="49"/>
        <v>0.14074074074074075</v>
      </c>
      <c r="L1045" s="24">
        <f>ReporteDiario[[#This Row],[Población]]-(VLOOKUP(ReporteDiario[[#This Row],[CJDR]],albergue[],2,FALSE))</f>
        <v>39</v>
      </c>
      <c r="M1045" s="25">
        <f>ReporteDiario[[#This Row],[Población]]/VLOOKUP(ReporteDiario[[#This Row],[CJDR]],albergue[],2,FALSE)</f>
        <v>1.40625</v>
      </c>
    </row>
    <row r="1046" spans="1:13" x14ac:dyDescent="0.25">
      <c r="A1046" s="16" t="s">
        <v>14</v>
      </c>
      <c r="B1046" s="17">
        <v>45396</v>
      </c>
      <c r="C1046" s="18">
        <v>162</v>
      </c>
      <c r="D1046" s="18">
        <v>134</v>
      </c>
      <c r="E1046" s="18">
        <v>28</v>
      </c>
      <c r="F1046" s="18">
        <v>0</v>
      </c>
      <c r="G1046" s="18">
        <v>0</v>
      </c>
      <c r="H1046" s="18">
        <v>98</v>
      </c>
      <c r="I1046" s="18">
        <v>64</v>
      </c>
      <c r="J1046" s="19">
        <f t="shared" si="48"/>
        <v>0.8271604938271605</v>
      </c>
      <c r="K1046" s="19">
        <f t="shared" si="49"/>
        <v>0.1728395061728395</v>
      </c>
      <c r="L1046" s="24">
        <f>ReporteDiario[[#This Row],[Población]]-(VLOOKUP(ReporteDiario[[#This Row],[CJDR]],albergue[],2,FALSE))</f>
        <v>36</v>
      </c>
      <c r="M1046" s="25">
        <f>ReporteDiario[[#This Row],[Población]]/VLOOKUP(ReporteDiario[[#This Row],[CJDR]],albergue[],2,FALSE)</f>
        <v>1.2857142857142858</v>
      </c>
    </row>
    <row r="1047" spans="1:13" x14ac:dyDescent="0.25">
      <c r="A1047" s="16" t="s">
        <v>19</v>
      </c>
      <c r="B1047" s="17">
        <v>45396</v>
      </c>
      <c r="C1047" s="18">
        <v>102</v>
      </c>
      <c r="D1047" s="18">
        <v>81</v>
      </c>
      <c r="E1047" s="18">
        <v>21</v>
      </c>
      <c r="F1047" s="18">
        <v>0</v>
      </c>
      <c r="G1047" s="18">
        <v>0</v>
      </c>
      <c r="H1047" s="18">
        <v>64</v>
      </c>
      <c r="I1047" s="18">
        <v>38</v>
      </c>
      <c r="J1047" s="19">
        <f t="shared" si="48"/>
        <v>0.79411764705882348</v>
      </c>
      <c r="K1047" s="19">
        <f t="shared" si="49"/>
        <v>0.20588235294117646</v>
      </c>
      <c r="L1047" s="24">
        <f>ReporteDiario[[#This Row],[Población]]-(VLOOKUP(ReporteDiario[[#This Row],[CJDR]],albergue[],2,FALSE))</f>
        <v>10</v>
      </c>
      <c r="M1047" s="25">
        <f>ReporteDiario[[#This Row],[Población]]/VLOOKUP(ReporteDiario[[#This Row],[CJDR]],albergue[],2,FALSE)</f>
        <v>1.1086956521739131</v>
      </c>
    </row>
    <row r="1048" spans="1:13" x14ac:dyDescent="0.25">
      <c r="A1048" s="16" t="s">
        <v>10</v>
      </c>
      <c r="B1048" s="17">
        <v>45396</v>
      </c>
      <c r="C1048" s="18">
        <v>609</v>
      </c>
      <c r="D1048" s="18">
        <v>526</v>
      </c>
      <c r="E1048" s="18">
        <v>83</v>
      </c>
      <c r="F1048" s="18">
        <v>1</v>
      </c>
      <c r="G1048" s="18">
        <v>0</v>
      </c>
      <c r="H1048" s="18">
        <v>338</v>
      </c>
      <c r="I1048" s="18">
        <v>271</v>
      </c>
      <c r="J1048" s="19">
        <f t="shared" si="48"/>
        <v>0.86371100164203618</v>
      </c>
      <c r="K1048" s="19">
        <f t="shared" si="49"/>
        <v>0.13628899835796388</v>
      </c>
      <c r="L1048" s="24">
        <f>ReporteDiario[[#This Row],[Población]]-(VLOOKUP(ReporteDiario[[#This Row],[CJDR]],albergue[],2,FALSE))</f>
        <v>49</v>
      </c>
      <c r="M1048" s="25">
        <f>ReporteDiario[[#This Row],[Población]]/VLOOKUP(ReporteDiario[[#This Row],[CJDR]],albergue[],2,FALSE)</f>
        <v>1.0874999999999999</v>
      </c>
    </row>
    <row r="1049" spans="1:13" x14ac:dyDescent="0.25">
      <c r="A1049" s="16" t="s">
        <v>12</v>
      </c>
      <c r="B1049" s="17">
        <v>45396</v>
      </c>
      <c r="C1049" s="18">
        <v>90</v>
      </c>
      <c r="D1049" s="18">
        <v>60</v>
      </c>
      <c r="E1049" s="18">
        <v>30</v>
      </c>
      <c r="F1049" s="18">
        <v>0</v>
      </c>
      <c r="G1049" s="18">
        <v>1</v>
      </c>
      <c r="H1049" s="18">
        <v>40</v>
      </c>
      <c r="I1049" s="18">
        <v>50</v>
      </c>
      <c r="J1049" s="19">
        <f t="shared" si="48"/>
        <v>0.66666666666666663</v>
      </c>
      <c r="K1049" s="19">
        <f t="shared" si="49"/>
        <v>0.33333333333333331</v>
      </c>
      <c r="L1049" s="24">
        <f>ReporteDiario[[#This Row],[Población]]-(VLOOKUP(ReporteDiario[[#This Row],[CJDR]],albergue[],2,FALSE))</f>
        <v>2</v>
      </c>
      <c r="M1049" s="25">
        <f>ReporteDiario[[#This Row],[Población]]/VLOOKUP(ReporteDiario[[#This Row],[CJDR]],albergue[],2,FALSE)</f>
        <v>1.0227272727272727</v>
      </c>
    </row>
    <row r="1050" spans="1:13" x14ac:dyDescent="0.25">
      <c r="A1050" s="16" t="s">
        <v>13</v>
      </c>
      <c r="B1050" s="17">
        <v>45396</v>
      </c>
      <c r="C1050" s="18">
        <v>128</v>
      </c>
      <c r="D1050" s="18">
        <v>107</v>
      </c>
      <c r="E1050" s="18">
        <v>21</v>
      </c>
      <c r="F1050" s="18">
        <v>0</v>
      </c>
      <c r="G1050" s="18">
        <v>0</v>
      </c>
      <c r="H1050" s="18">
        <v>69</v>
      </c>
      <c r="I1050" s="18">
        <v>59</v>
      </c>
      <c r="J1050" s="19">
        <f t="shared" si="48"/>
        <v>0.8359375</v>
      </c>
      <c r="K1050" s="19">
        <f t="shared" si="49"/>
        <v>0.1640625</v>
      </c>
      <c r="L1050" s="24">
        <f>ReporteDiario[[#This Row],[Población]]-(VLOOKUP(ReporteDiario[[#This Row],[CJDR]],albergue[],2,FALSE))</f>
        <v>-57</v>
      </c>
      <c r="M1050" s="25">
        <f>ReporteDiario[[#This Row],[Población]]/VLOOKUP(ReporteDiario[[#This Row],[CJDR]],albergue[],2,FALSE)</f>
        <v>0.69189189189189193</v>
      </c>
    </row>
    <row r="1051" spans="1:13" x14ac:dyDescent="0.25">
      <c r="A1051" s="16" t="s">
        <v>11</v>
      </c>
      <c r="B1051" s="17">
        <v>45396</v>
      </c>
      <c r="C1051" s="32">
        <v>110</v>
      </c>
      <c r="D1051" s="32">
        <v>110</v>
      </c>
      <c r="E1051" s="32">
        <v>0</v>
      </c>
      <c r="F1051" s="32">
        <v>0</v>
      </c>
      <c r="G1051" s="32">
        <v>1</v>
      </c>
      <c r="H1051" s="32">
        <v>110</v>
      </c>
      <c r="I1051" s="32">
        <v>0</v>
      </c>
      <c r="J1051" s="19">
        <f t="shared" si="48"/>
        <v>1</v>
      </c>
      <c r="K1051" s="19">
        <f t="shared" si="49"/>
        <v>0</v>
      </c>
      <c r="L1051" s="24">
        <f>ReporteDiario[[#This Row],[Población]]-(VLOOKUP(ReporteDiario[[#This Row],[CJDR]],albergue[],2,FALSE))</f>
        <v>-82</v>
      </c>
      <c r="M1051" s="25">
        <f>ReporteDiario[[#This Row],[Población]]/VLOOKUP(ReporteDiario[[#This Row],[CJDR]],albergue[],2,FALSE)</f>
        <v>0.57291666666666663</v>
      </c>
    </row>
    <row r="1052" spans="1:13" x14ac:dyDescent="0.25">
      <c r="A1052" s="16" t="s">
        <v>17</v>
      </c>
      <c r="B1052" s="17">
        <v>45397</v>
      </c>
      <c r="C1052" s="18">
        <v>182</v>
      </c>
      <c r="D1052" s="18">
        <v>166</v>
      </c>
      <c r="E1052" s="18">
        <v>16</v>
      </c>
      <c r="F1052" s="18">
        <v>1</v>
      </c>
      <c r="G1052" s="18">
        <v>0</v>
      </c>
      <c r="H1052" s="18">
        <v>113</v>
      </c>
      <c r="I1052" s="18">
        <v>69</v>
      </c>
      <c r="J1052" s="19">
        <f t="shared" ref="J1052:J1061" si="50">D1052/C1052</f>
        <v>0.91208791208791207</v>
      </c>
      <c r="K1052" s="19">
        <f t="shared" ref="K1052:K1061" si="51">E1052/C1052</f>
        <v>8.7912087912087919E-2</v>
      </c>
      <c r="L1052" s="24">
        <f>ReporteDiario[[#This Row],[Población]]-(VLOOKUP(ReporteDiario[[#This Row],[CJDR]],albergue[],2,FALSE))</f>
        <v>72</v>
      </c>
      <c r="M1052" s="25">
        <f>ReporteDiario[[#This Row],[Población]]/VLOOKUP(ReporteDiario[[#This Row],[CJDR]],albergue[],2,FALSE)</f>
        <v>1.6545454545454545</v>
      </c>
    </row>
    <row r="1053" spans="1:13" x14ac:dyDescent="0.25">
      <c r="A1053" s="16" t="s">
        <v>16</v>
      </c>
      <c r="B1053" s="17">
        <v>45397</v>
      </c>
      <c r="C1053" s="18">
        <v>180</v>
      </c>
      <c r="D1053" s="18">
        <v>132</v>
      </c>
      <c r="E1053" s="18">
        <v>48</v>
      </c>
      <c r="F1053" s="18">
        <v>0</v>
      </c>
      <c r="G1053" s="18">
        <v>0</v>
      </c>
      <c r="H1053" s="18">
        <v>23</v>
      </c>
      <c r="I1053" s="18">
        <v>157</v>
      </c>
      <c r="J1053" s="19">
        <f t="shared" si="50"/>
        <v>0.73333333333333328</v>
      </c>
      <c r="K1053" s="19">
        <f t="shared" si="51"/>
        <v>0.26666666666666666</v>
      </c>
      <c r="L1053" s="24">
        <f>ReporteDiario[[#This Row],[Población]]-(VLOOKUP(ReporteDiario[[#This Row],[CJDR]],albergue[],2,FALSE))</f>
        <v>70</v>
      </c>
      <c r="M1053" s="25">
        <f>ReporteDiario[[#This Row],[Población]]/VLOOKUP(ReporteDiario[[#This Row],[CJDR]],albergue[],2,FALSE)</f>
        <v>1.6363636363636365</v>
      </c>
    </row>
    <row r="1054" spans="1:13" x14ac:dyDescent="0.25">
      <c r="A1054" s="16" t="s">
        <v>15</v>
      </c>
      <c r="B1054" s="17">
        <v>45397</v>
      </c>
      <c r="C1054" s="18">
        <v>162</v>
      </c>
      <c r="D1054" s="18">
        <v>78</v>
      </c>
      <c r="E1054" s="18">
        <v>84</v>
      </c>
      <c r="F1054" s="18">
        <v>1</v>
      </c>
      <c r="G1054" s="18">
        <v>1</v>
      </c>
      <c r="H1054" s="18">
        <v>55</v>
      </c>
      <c r="I1054" s="18">
        <v>107</v>
      </c>
      <c r="J1054" s="19">
        <f t="shared" si="50"/>
        <v>0.48148148148148145</v>
      </c>
      <c r="K1054" s="19">
        <f t="shared" si="51"/>
        <v>0.51851851851851849</v>
      </c>
      <c r="L1054" s="24">
        <f>ReporteDiario[[#This Row],[Población]]-(VLOOKUP(ReporteDiario[[#This Row],[CJDR]],albergue[],2,FALSE))</f>
        <v>56</v>
      </c>
      <c r="M1054" s="25">
        <f>ReporteDiario[[#This Row],[Población]]/VLOOKUP(ReporteDiario[[#This Row],[CJDR]],albergue[],2,FALSE)</f>
        <v>1.5283018867924529</v>
      </c>
    </row>
    <row r="1055" spans="1:13" x14ac:dyDescent="0.25">
      <c r="A1055" s="16" t="s">
        <v>18</v>
      </c>
      <c r="B1055" s="17">
        <v>45397</v>
      </c>
      <c r="C1055" s="18">
        <v>135</v>
      </c>
      <c r="D1055" s="18">
        <v>116</v>
      </c>
      <c r="E1055" s="18">
        <v>19</v>
      </c>
      <c r="F1055" s="18">
        <v>0</v>
      </c>
      <c r="G1055" s="18">
        <v>0</v>
      </c>
      <c r="H1055" s="18">
        <v>72</v>
      </c>
      <c r="I1055" s="18">
        <v>63</v>
      </c>
      <c r="J1055" s="19">
        <f t="shared" si="50"/>
        <v>0.85925925925925928</v>
      </c>
      <c r="K1055" s="19">
        <f t="shared" si="51"/>
        <v>0.14074074074074075</v>
      </c>
      <c r="L1055" s="24">
        <f>ReporteDiario[[#This Row],[Población]]-(VLOOKUP(ReporteDiario[[#This Row],[CJDR]],albergue[],2,FALSE))</f>
        <v>39</v>
      </c>
      <c r="M1055" s="25">
        <f>ReporteDiario[[#This Row],[Población]]/VLOOKUP(ReporteDiario[[#This Row],[CJDR]],albergue[],2,FALSE)</f>
        <v>1.40625</v>
      </c>
    </row>
    <row r="1056" spans="1:13" x14ac:dyDescent="0.25">
      <c r="A1056" s="16" t="s">
        <v>14</v>
      </c>
      <c r="B1056" s="17">
        <v>45397</v>
      </c>
      <c r="C1056" s="18">
        <v>162</v>
      </c>
      <c r="D1056" s="18">
        <v>134</v>
      </c>
      <c r="E1056" s="18">
        <v>28</v>
      </c>
      <c r="F1056" s="18">
        <v>0</v>
      </c>
      <c r="G1056" s="18">
        <v>0</v>
      </c>
      <c r="H1056" s="18">
        <v>97</v>
      </c>
      <c r="I1056" s="18">
        <v>64</v>
      </c>
      <c r="J1056" s="19">
        <f t="shared" si="50"/>
        <v>0.8271604938271605</v>
      </c>
      <c r="K1056" s="19">
        <f t="shared" si="51"/>
        <v>0.1728395061728395</v>
      </c>
      <c r="L1056" s="24">
        <f>ReporteDiario[[#This Row],[Población]]-(VLOOKUP(ReporteDiario[[#This Row],[CJDR]],albergue[],2,FALSE))</f>
        <v>36</v>
      </c>
      <c r="M1056" s="25">
        <f>ReporteDiario[[#This Row],[Población]]/VLOOKUP(ReporteDiario[[#This Row],[CJDR]],albergue[],2,FALSE)</f>
        <v>1.2857142857142858</v>
      </c>
    </row>
    <row r="1057" spans="1:13" x14ac:dyDescent="0.25">
      <c r="A1057" s="16" t="s">
        <v>19</v>
      </c>
      <c r="B1057" s="17">
        <v>45397</v>
      </c>
      <c r="C1057" s="18">
        <v>102</v>
      </c>
      <c r="D1057" s="18">
        <v>81</v>
      </c>
      <c r="E1057" s="18">
        <v>21</v>
      </c>
      <c r="F1057" s="18">
        <v>0</v>
      </c>
      <c r="G1057" s="18">
        <v>0</v>
      </c>
      <c r="H1057" s="18">
        <v>64</v>
      </c>
      <c r="I1057" s="18">
        <v>38</v>
      </c>
      <c r="J1057" s="19">
        <f t="shared" si="50"/>
        <v>0.79411764705882348</v>
      </c>
      <c r="K1057" s="19">
        <f t="shared" si="51"/>
        <v>0.20588235294117646</v>
      </c>
      <c r="L1057" s="24">
        <f>ReporteDiario[[#This Row],[Población]]-(VLOOKUP(ReporteDiario[[#This Row],[CJDR]],albergue[],2,FALSE))</f>
        <v>10</v>
      </c>
      <c r="M1057" s="25">
        <f>ReporteDiario[[#This Row],[Población]]/VLOOKUP(ReporteDiario[[#This Row],[CJDR]],albergue[],2,FALSE)</f>
        <v>1.1086956521739131</v>
      </c>
    </row>
    <row r="1058" spans="1:13" x14ac:dyDescent="0.25">
      <c r="A1058" s="16" t="s">
        <v>10</v>
      </c>
      <c r="B1058" s="17">
        <v>45397</v>
      </c>
      <c r="C1058" s="18">
        <v>608</v>
      </c>
      <c r="D1058" s="18">
        <v>526</v>
      </c>
      <c r="E1058" s="18">
        <v>82</v>
      </c>
      <c r="F1058" s="18">
        <v>2</v>
      </c>
      <c r="G1058" s="18">
        <v>1</v>
      </c>
      <c r="H1058" s="18">
        <v>338</v>
      </c>
      <c r="I1058" s="18">
        <v>270</v>
      </c>
      <c r="J1058" s="19">
        <f t="shared" si="50"/>
        <v>0.86513157894736847</v>
      </c>
      <c r="K1058" s="19">
        <f t="shared" si="51"/>
        <v>0.13486842105263158</v>
      </c>
      <c r="L1058" s="24">
        <f>ReporteDiario[[#This Row],[Población]]-(VLOOKUP(ReporteDiario[[#This Row],[CJDR]],albergue[],2,FALSE))</f>
        <v>48</v>
      </c>
      <c r="M1058" s="25">
        <f>ReporteDiario[[#This Row],[Población]]/VLOOKUP(ReporteDiario[[#This Row],[CJDR]],albergue[],2,FALSE)</f>
        <v>1.0857142857142856</v>
      </c>
    </row>
    <row r="1059" spans="1:13" x14ac:dyDescent="0.25">
      <c r="A1059" s="16" t="s">
        <v>12</v>
      </c>
      <c r="B1059" s="17">
        <v>45397</v>
      </c>
      <c r="C1059" s="18">
        <v>90</v>
      </c>
      <c r="D1059" s="18">
        <v>60</v>
      </c>
      <c r="E1059" s="18">
        <v>30</v>
      </c>
      <c r="F1059" s="18">
        <v>0</v>
      </c>
      <c r="G1059" s="18">
        <v>0</v>
      </c>
      <c r="H1059" s="18">
        <v>40</v>
      </c>
      <c r="I1059" s="18">
        <v>50</v>
      </c>
      <c r="J1059" s="19">
        <f t="shared" si="50"/>
        <v>0.66666666666666663</v>
      </c>
      <c r="K1059" s="19">
        <f t="shared" si="51"/>
        <v>0.33333333333333331</v>
      </c>
      <c r="L1059" s="24">
        <f>ReporteDiario[[#This Row],[Población]]-(VLOOKUP(ReporteDiario[[#This Row],[CJDR]],albergue[],2,FALSE))</f>
        <v>2</v>
      </c>
      <c r="M1059" s="25">
        <f>ReporteDiario[[#This Row],[Población]]/VLOOKUP(ReporteDiario[[#This Row],[CJDR]],albergue[],2,FALSE)</f>
        <v>1.0227272727272727</v>
      </c>
    </row>
    <row r="1060" spans="1:13" x14ac:dyDescent="0.25">
      <c r="A1060" s="16" t="s">
        <v>13</v>
      </c>
      <c r="B1060" s="17">
        <v>45397</v>
      </c>
      <c r="C1060" s="18">
        <v>129</v>
      </c>
      <c r="D1060" s="18">
        <v>108</v>
      </c>
      <c r="E1060" s="18">
        <v>21</v>
      </c>
      <c r="F1060" s="18">
        <v>1</v>
      </c>
      <c r="G1060" s="18">
        <v>1</v>
      </c>
      <c r="H1060" s="18">
        <v>70</v>
      </c>
      <c r="I1060" s="18">
        <v>59</v>
      </c>
      <c r="J1060" s="19">
        <f t="shared" si="50"/>
        <v>0.83720930232558144</v>
      </c>
      <c r="K1060" s="19">
        <f t="shared" si="51"/>
        <v>0.16279069767441862</v>
      </c>
      <c r="L1060" s="24">
        <f>ReporteDiario[[#This Row],[Población]]-(VLOOKUP(ReporteDiario[[#This Row],[CJDR]],albergue[],2,FALSE))</f>
        <v>-56</v>
      </c>
      <c r="M1060" s="25">
        <f>ReporteDiario[[#This Row],[Población]]/VLOOKUP(ReporteDiario[[#This Row],[CJDR]],albergue[],2,FALSE)</f>
        <v>0.69729729729729728</v>
      </c>
    </row>
    <row r="1061" spans="1:13" x14ac:dyDescent="0.25">
      <c r="A1061" s="16" t="s">
        <v>11</v>
      </c>
      <c r="B1061" s="17">
        <v>45397</v>
      </c>
      <c r="C1061" s="32">
        <v>110</v>
      </c>
      <c r="D1061" s="32">
        <v>110</v>
      </c>
      <c r="E1061" s="32">
        <v>0</v>
      </c>
      <c r="F1061" s="32">
        <v>0</v>
      </c>
      <c r="G1061" s="32">
        <v>1</v>
      </c>
      <c r="H1061" s="32">
        <v>110</v>
      </c>
      <c r="I1061" s="32">
        <v>0</v>
      </c>
      <c r="J1061" s="19">
        <f t="shared" si="50"/>
        <v>1</v>
      </c>
      <c r="K1061" s="19">
        <f t="shared" si="51"/>
        <v>0</v>
      </c>
      <c r="L1061" s="24">
        <f>ReporteDiario[[#This Row],[Población]]-(VLOOKUP(ReporteDiario[[#This Row],[CJDR]],albergue[],2,FALSE))</f>
        <v>-82</v>
      </c>
      <c r="M1061" s="25">
        <f>ReporteDiario[[#This Row],[Población]]/VLOOKUP(ReporteDiario[[#This Row],[CJDR]],albergue[],2,FALSE)</f>
        <v>0.57291666666666663</v>
      </c>
    </row>
    <row r="1062" spans="1:13" x14ac:dyDescent="0.25">
      <c r="A1062" s="16" t="s">
        <v>17</v>
      </c>
      <c r="B1062" s="17">
        <v>45398</v>
      </c>
      <c r="C1062" s="18">
        <v>183</v>
      </c>
      <c r="D1062" s="18">
        <v>166</v>
      </c>
      <c r="E1062" s="18">
        <v>17</v>
      </c>
      <c r="F1062" s="18">
        <v>0</v>
      </c>
      <c r="G1062" s="18">
        <v>1</v>
      </c>
      <c r="H1062" s="18">
        <v>113</v>
      </c>
      <c r="I1062" s="18">
        <v>70</v>
      </c>
      <c r="J1062" s="19">
        <f t="shared" ref="J1062:J1071" si="52">D1062/C1062</f>
        <v>0.90710382513661203</v>
      </c>
      <c r="K1062" s="19">
        <f t="shared" ref="K1062:K1071" si="53">E1062/C1062</f>
        <v>9.2896174863387984E-2</v>
      </c>
      <c r="L1062" s="24">
        <f>ReporteDiario[[#This Row],[Población]]-(VLOOKUP(ReporteDiario[[#This Row],[CJDR]],albergue[],2,FALSE))</f>
        <v>73</v>
      </c>
      <c r="M1062" s="25">
        <f>ReporteDiario[[#This Row],[Población]]/VLOOKUP(ReporteDiario[[#This Row],[CJDR]],albergue[],2,FALSE)</f>
        <v>1.6636363636363636</v>
      </c>
    </row>
    <row r="1063" spans="1:13" x14ac:dyDescent="0.25">
      <c r="A1063" s="16" t="s">
        <v>16</v>
      </c>
      <c r="B1063" s="17">
        <v>45398</v>
      </c>
      <c r="C1063" s="18">
        <v>180</v>
      </c>
      <c r="D1063" s="18">
        <v>132</v>
      </c>
      <c r="E1063" s="18">
        <v>48</v>
      </c>
      <c r="F1063" s="18">
        <v>0</v>
      </c>
      <c r="G1063" s="18">
        <v>0</v>
      </c>
      <c r="H1063" s="18">
        <v>23</v>
      </c>
      <c r="I1063" s="18">
        <v>157</v>
      </c>
      <c r="J1063" s="19">
        <f t="shared" si="52"/>
        <v>0.73333333333333328</v>
      </c>
      <c r="K1063" s="19">
        <f t="shared" si="53"/>
        <v>0.26666666666666666</v>
      </c>
      <c r="L1063" s="24">
        <f>ReporteDiario[[#This Row],[Población]]-(VLOOKUP(ReporteDiario[[#This Row],[CJDR]],albergue[],2,FALSE))</f>
        <v>70</v>
      </c>
      <c r="M1063" s="25">
        <f>ReporteDiario[[#This Row],[Población]]/VLOOKUP(ReporteDiario[[#This Row],[CJDR]],albergue[],2,FALSE)</f>
        <v>1.6363636363636365</v>
      </c>
    </row>
    <row r="1064" spans="1:13" x14ac:dyDescent="0.25">
      <c r="A1064" s="16" t="s">
        <v>15</v>
      </c>
      <c r="B1064" s="17">
        <v>45398</v>
      </c>
      <c r="C1064" s="18">
        <v>163</v>
      </c>
      <c r="D1064" s="18">
        <v>78</v>
      </c>
      <c r="E1064" s="18">
        <v>85</v>
      </c>
      <c r="F1064" s="18">
        <v>0</v>
      </c>
      <c r="G1064" s="18">
        <v>1</v>
      </c>
      <c r="H1064" s="18">
        <v>55</v>
      </c>
      <c r="I1064" s="18">
        <v>108</v>
      </c>
      <c r="J1064" s="19">
        <f t="shared" si="52"/>
        <v>0.4785276073619632</v>
      </c>
      <c r="K1064" s="19">
        <f t="shared" si="53"/>
        <v>0.5214723926380368</v>
      </c>
      <c r="L1064" s="24">
        <f>ReporteDiario[[#This Row],[Población]]-(VLOOKUP(ReporteDiario[[#This Row],[CJDR]],albergue[],2,FALSE))</f>
        <v>57</v>
      </c>
      <c r="M1064" s="25">
        <f>ReporteDiario[[#This Row],[Población]]/VLOOKUP(ReporteDiario[[#This Row],[CJDR]],albergue[],2,FALSE)</f>
        <v>1.5377358490566038</v>
      </c>
    </row>
    <row r="1065" spans="1:13" x14ac:dyDescent="0.25">
      <c r="A1065" s="16" t="s">
        <v>18</v>
      </c>
      <c r="B1065" s="17">
        <v>45398</v>
      </c>
      <c r="C1065" s="18">
        <v>135</v>
      </c>
      <c r="D1065" s="18">
        <v>117</v>
      </c>
      <c r="E1065" s="18">
        <v>18</v>
      </c>
      <c r="F1065" s="18">
        <v>1</v>
      </c>
      <c r="G1065" s="18">
        <v>1</v>
      </c>
      <c r="H1065" s="18">
        <v>72</v>
      </c>
      <c r="I1065" s="18">
        <v>63</v>
      </c>
      <c r="J1065" s="19">
        <f t="shared" si="52"/>
        <v>0.8666666666666667</v>
      </c>
      <c r="K1065" s="19">
        <f t="shared" si="53"/>
        <v>0.13333333333333333</v>
      </c>
      <c r="L1065" s="24">
        <f>ReporteDiario[[#This Row],[Población]]-(VLOOKUP(ReporteDiario[[#This Row],[CJDR]],albergue[],2,FALSE))</f>
        <v>39</v>
      </c>
      <c r="M1065" s="25">
        <f>ReporteDiario[[#This Row],[Población]]/VLOOKUP(ReporteDiario[[#This Row],[CJDR]],albergue[],2,FALSE)</f>
        <v>1.40625</v>
      </c>
    </row>
    <row r="1066" spans="1:13" x14ac:dyDescent="0.25">
      <c r="A1066" s="16" t="s">
        <v>14</v>
      </c>
      <c r="B1066" s="17">
        <v>45398</v>
      </c>
      <c r="C1066" s="18">
        <v>161</v>
      </c>
      <c r="D1066" s="18">
        <v>133</v>
      </c>
      <c r="E1066" s="18">
        <v>28</v>
      </c>
      <c r="F1066" s="18">
        <v>1</v>
      </c>
      <c r="G1066" s="18">
        <v>0</v>
      </c>
      <c r="H1066" s="18">
        <v>97</v>
      </c>
      <c r="I1066" s="18">
        <v>64</v>
      </c>
      <c r="J1066" s="19">
        <f t="shared" si="52"/>
        <v>0.82608695652173914</v>
      </c>
      <c r="K1066" s="19">
        <f t="shared" si="53"/>
        <v>0.17391304347826086</v>
      </c>
      <c r="L1066" s="24">
        <f>ReporteDiario[[#This Row],[Población]]-(VLOOKUP(ReporteDiario[[#This Row],[CJDR]],albergue[],2,FALSE))</f>
        <v>35</v>
      </c>
      <c r="M1066" s="25">
        <f>ReporteDiario[[#This Row],[Población]]/VLOOKUP(ReporteDiario[[#This Row],[CJDR]],albergue[],2,FALSE)</f>
        <v>1.2777777777777777</v>
      </c>
    </row>
    <row r="1067" spans="1:13" x14ac:dyDescent="0.25">
      <c r="A1067" s="16" t="s">
        <v>19</v>
      </c>
      <c r="B1067" s="17">
        <v>45398</v>
      </c>
      <c r="C1067" s="18">
        <v>102</v>
      </c>
      <c r="D1067" s="18">
        <v>81</v>
      </c>
      <c r="E1067" s="18">
        <v>21</v>
      </c>
      <c r="F1067" s="18">
        <v>0</v>
      </c>
      <c r="G1067" s="18">
        <v>0</v>
      </c>
      <c r="H1067" s="18">
        <v>64</v>
      </c>
      <c r="I1067" s="18">
        <v>38</v>
      </c>
      <c r="J1067" s="19">
        <f t="shared" si="52"/>
        <v>0.79411764705882348</v>
      </c>
      <c r="K1067" s="19">
        <f t="shared" si="53"/>
        <v>0.20588235294117646</v>
      </c>
      <c r="L1067" s="24">
        <f>ReporteDiario[[#This Row],[Población]]-(VLOOKUP(ReporteDiario[[#This Row],[CJDR]],albergue[],2,FALSE))</f>
        <v>10</v>
      </c>
      <c r="M1067" s="25">
        <f>ReporteDiario[[#This Row],[Población]]/VLOOKUP(ReporteDiario[[#This Row],[CJDR]],albergue[],2,FALSE)</f>
        <v>1.1086956521739131</v>
      </c>
    </row>
    <row r="1068" spans="1:13" x14ac:dyDescent="0.25">
      <c r="A1068" s="16" t="s">
        <v>10</v>
      </c>
      <c r="B1068" s="17">
        <v>45398</v>
      </c>
      <c r="C1068" s="18">
        <v>606</v>
      </c>
      <c r="D1068" s="18">
        <v>526</v>
      </c>
      <c r="E1068" s="18">
        <v>80</v>
      </c>
      <c r="F1068" s="18">
        <v>2</v>
      </c>
      <c r="G1068" s="18">
        <v>0</v>
      </c>
      <c r="H1068" s="18">
        <v>338</v>
      </c>
      <c r="I1068" s="18">
        <v>268</v>
      </c>
      <c r="J1068" s="19">
        <f t="shared" si="52"/>
        <v>0.86798679867986794</v>
      </c>
      <c r="K1068" s="19">
        <f t="shared" si="53"/>
        <v>0.132013201320132</v>
      </c>
      <c r="L1068" s="24">
        <f>ReporteDiario[[#This Row],[Población]]-(VLOOKUP(ReporteDiario[[#This Row],[CJDR]],albergue[],2,FALSE))</f>
        <v>46</v>
      </c>
      <c r="M1068" s="25">
        <f>ReporteDiario[[#This Row],[Población]]/VLOOKUP(ReporteDiario[[#This Row],[CJDR]],albergue[],2,FALSE)</f>
        <v>1.0821428571428571</v>
      </c>
    </row>
    <row r="1069" spans="1:13" x14ac:dyDescent="0.25">
      <c r="A1069" s="16" t="s">
        <v>12</v>
      </c>
      <c r="B1069" s="17">
        <v>45398</v>
      </c>
      <c r="C1069" s="18">
        <v>90</v>
      </c>
      <c r="D1069" s="18">
        <v>60</v>
      </c>
      <c r="E1069" s="18">
        <v>30</v>
      </c>
      <c r="F1069" s="18">
        <v>0</v>
      </c>
      <c r="G1069" s="18">
        <v>0</v>
      </c>
      <c r="H1069" s="18">
        <v>40</v>
      </c>
      <c r="I1069" s="18">
        <v>50</v>
      </c>
      <c r="J1069" s="19">
        <f t="shared" si="52"/>
        <v>0.66666666666666663</v>
      </c>
      <c r="K1069" s="19">
        <f t="shared" si="53"/>
        <v>0.33333333333333331</v>
      </c>
      <c r="L1069" s="24">
        <f>ReporteDiario[[#This Row],[Población]]-(VLOOKUP(ReporteDiario[[#This Row],[CJDR]],albergue[],2,FALSE))</f>
        <v>2</v>
      </c>
      <c r="M1069" s="25">
        <f>ReporteDiario[[#This Row],[Población]]/VLOOKUP(ReporteDiario[[#This Row],[CJDR]],albergue[],2,FALSE)</f>
        <v>1.0227272727272727</v>
      </c>
    </row>
    <row r="1070" spans="1:13" x14ac:dyDescent="0.25">
      <c r="A1070" s="16" t="s">
        <v>13</v>
      </c>
      <c r="B1070" s="17">
        <v>45398</v>
      </c>
      <c r="C1070" s="18">
        <v>130</v>
      </c>
      <c r="D1070" s="18">
        <v>109</v>
      </c>
      <c r="E1070" s="18">
        <v>21</v>
      </c>
      <c r="F1070" s="18">
        <v>0</v>
      </c>
      <c r="G1070" s="18">
        <v>1</v>
      </c>
      <c r="H1070" s="18">
        <v>70</v>
      </c>
      <c r="I1070" s="18">
        <v>60</v>
      </c>
      <c r="J1070" s="19">
        <f t="shared" si="52"/>
        <v>0.83846153846153848</v>
      </c>
      <c r="K1070" s="19">
        <f t="shared" si="53"/>
        <v>0.16153846153846155</v>
      </c>
      <c r="L1070" s="24">
        <f>ReporteDiario[[#This Row],[Población]]-(VLOOKUP(ReporteDiario[[#This Row],[CJDR]],albergue[],2,FALSE))</f>
        <v>-55</v>
      </c>
      <c r="M1070" s="25">
        <f>ReporteDiario[[#This Row],[Población]]/VLOOKUP(ReporteDiario[[#This Row],[CJDR]],albergue[],2,FALSE)</f>
        <v>0.70270270270270274</v>
      </c>
    </row>
    <row r="1071" spans="1:13" x14ac:dyDescent="0.25">
      <c r="A1071" s="16" t="s">
        <v>11</v>
      </c>
      <c r="B1071" s="17">
        <v>45398</v>
      </c>
      <c r="C1071" s="32">
        <v>109</v>
      </c>
      <c r="D1071" s="32">
        <v>109</v>
      </c>
      <c r="E1071" s="32">
        <v>0</v>
      </c>
      <c r="F1071" s="32">
        <v>1</v>
      </c>
      <c r="G1071" s="32">
        <v>0</v>
      </c>
      <c r="H1071" s="32">
        <v>109</v>
      </c>
      <c r="I1071" s="32">
        <v>0</v>
      </c>
      <c r="J1071" s="19">
        <f t="shared" si="52"/>
        <v>1</v>
      </c>
      <c r="K1071" s="19">
        <f t="shared" si="53"/>
        <v>0</v>
      </c>
      <c r="L1071" s="24">
        <f>ReporteDiario[[#This Row],[Población]]-(VLOOKUP(ReporteDiario[[#This Row],[CJDR]],albergue[],2,FALSE))</f>
        <v>-83</v>
      </c>
      <c r="M1071" s="25">
        <f>ReporteDiario[[#This Row],[Población]]/VLOOKUP(ReporteDiario[[#This Row],[CJDR]],albergue[],2,FALSE)</f>
        <v>0.56770833333333337</v>
      </c>
    </row>
    <row r="1072" spans="1:13" x14ac:dyDescent="0.25">
      <c r="A1072" s="16" t="s">
        <v>17</v>
      </c>
      <c r="B1072" s="17">
        <v>45399</v>
      </c>
      <c r="C1072" s="18">
        <v>184</v>
      </c>
      <c r="D1072" s="18">
        <v>166</v>
      </c>
      <c r="E1072" s="18">
        <v>18</v>
      </c>
      <c r="F1072" s="18">
        <v>0</v>
      </c>
      <c r="G1072" s="18">
        <v>1</v>
      </c>
      <c r="H1072" s="18">
        <v>113</v>
      </c>
      <c r="I1072" s="18">
        <v>71</v>
      </c>
      <c r="J1072" s="19">
        <f t="shared" ref="J1072:J1081" si="54">D1072/C1072</f>
        <v>0.90217391304347827</v>
      </c>
      <c r="K1072" s="19">
        <f t="shared" ref="K1072:K1081" si="55">E1072/C1072</f>
        <v>9.7826086956521743E-2</v>
      </c>
      <c r="L1072" s="24">
        <f>ReporteDiario[[#This Row],[Población]]-(VLOOKUP(ReporteDiario[[#This Row],[CJDR]],albergue[],2,FALSE))</f>
        <v>74</v>
      </c>
      <c r="M1072" s="25">
        <f>ReporteDiario[[#This Row],[Población]]/VLOOKUP(ReporteDiario[[#This Row],[CJDR]],albergue[],2,FALSE)</f>
        <v>1.6727272727272726</v>
      </c>
    </row>
    <row r="1073" spans="1:13" x14ac:dyDescent="0.25">
      <c r="A1073" s="16" t="s">
        <v>16</v>
      </c>
      <c r="B1073" s="17">
        <v>45399</v>
      </c>
      <c r="C1073" s="18">
        <v>182</v>
      </c>
      <c r="D1073" s="18">
        <v>151</v>
      </c>
      <c r="E1073" s="18">
        <v>31</v>
      </c>
      <c r="F1073" s="18">
        <v>0</v>
      </c>
      <c r="G1073" s="18">
        <v>2</v>
      </c>
      <c r="H1073" s="18">
        <v>40</v>
      </c>
      <c r="I1073" s="18">
        <v>142</v>
      </c>
      <c r="J1073" s="19">
        <f t="shared" si="54"/>
        <v>0.82967032967032972</v>
      </c>
      <c r="K1073" s="19">
        <f t="shared" si="55"/>
        <v>0.17032967032967034</v>
      </c>
      <c r="L1073" s="24">
        <f>ReporteDiario[[#This Row],[Población]]-(VLOOKUP(ReporteDiario[[#This Row],[CJDR]],albergue[],2,FALSE))</f>
        <v>72</v>
      </c>
      <c r="M1073" s="25">
        <f>ReporteDiario[[#This Row],[Población]]/VLOOKUP(ReporteDiario[[#This Row],[CJDR]],albergue[],2,FALSE)</f>
        <v>1.6545454545454545</v>
      </c>
    </row>
    <row r="1074" spans="1:13" x14ac:dyDescent="0.25">
      <c r="A1074" s="16" t="s">
        <v>15</v>
      </c>
      <c r="B1074" s="17">
        <v>45399</v>
      </c>
      <c r="C1074" s="18">
        <v>163</v>
      </c>
      <c r="D1074" s="18">
        <v>78</v>
      </c>
      <c r="E1074" s="18">
        <v>85</v>
      </c>
      <c r="F1074" s="18">
        <v>0</v>
      </c>
      <c r="G1074" s="18">
        <v>0</v>
      </c>
      <c r="H1074" s="18">
        <v>55</v>
      </c>
      <c r="I1074" s="18">
        <v>108</v>
      </c>
      <c r="J1074" s="19">
        <f t="shared" si="54"/>
        <v>0.4785276073619632</v>
      </c>
      <c r="K1074" s="19">
        <f t="shared" si="55"/>
        <v>0.5214723926380368</v>
      </c>
      <c r="L1074" s="24">
        <f>ReporteDiario[[#This Row],[Población]]-(VLOOKUP(ReporteDiario[[#This Row],[CJDR]],albergue[],2,FALSE))</f>
        <v>57</v>
      </c>
      <c r="M1074" s="25">
        <f>ReporteDiario[[#This Row],[Población]]/VLOOKUP(ReporteDiario[[#This Row],[CJDR]],albergue[],2,FALSE)</f>
        <v>1.5377358490566038</v>
      </c>
    </row>
    <row r="1075" spans="1:13" x14ac:dyDescent="0.25">
      <c r="A1075" s="16" t="s">
        <v>18</v>
      </c>
      <c r="B1075" s="17">
        <v>45399</v>
      </c>
      <c r="C1075" s="18">
        <v>136</v>
      </c>
      <c r="D1075" s="18">
        <v>118</v>
      </c>
      <c r="E1075" s="18">
        <v>18</v>
      </c>
      <c r="F1075" s="18">
        <v>0</v>
      </c>
      <c r="G1075" s="18">
        <v>1</v>
      </c>
      <c r="H1075" s="18">
        <v>72</v>
      </c>
      <c r="I1075" s="18">
        <v>64</v>
      </c>
      <c r="J1075" s="19">
        <f t="shared" si="54"/>
        <v>0.86764705882352944</v>
      </c>
      <c r="K1075" s="19">
        <f t="shared" si="55"/>
        <v>0.13235294117647059</v>
      </c>
      <c r="L1075" s="24">
        <f>ReporteDiario[[#This Row],[Población]]-(VLOOKUP(ReporteDiario[[#This Row],[CJDR]],albergue[],2,FALSE))</f>
        <v>40</v>
      </c>
      <c r="M1075" s="25">
        <f>ReporteDiario[[#This Row],[Población]]/VLOOKUP(ReporteDiario[[#This Row],[CJDR]],albergue[],2,FALSE)</f>
        <v>1.4166666666666667</v>
      </c>
    </row>
    <row r="1076" spans="1:13" x14ac:dyDescent="0.25">
      <c r="A1076" s="16" t="s">
        <v>14</v>
      </c>
      <c r="B1076" s="17">
        <v>45399</v>
      </c>
      <c r="C1076" s="18">
        <v>161</v>
      </c>
      <c r="D1076" s="18">
        <v>135</v>
      </c>
      <c r="E1076" s="18">
        <v>26</v>
      </c>
      <c r="F1076" s="18">
        <v>0</v>
      </c>
      <c r="G1076" s="18">
        <v>0</v>
      </c>
      <c r="H1076" s="18">
        <v>97</v>
      </c>
      <c r="I1076" s="18">
        <v>64</v>
      </c>
      <c r="J1076" s="19">
        <f t="shared" si="54"/>
        <v>0.83850931677018636</v>
      </c>
      <c r="K1076" s="19">
        <f t="shared" si="55"/>
        <v>0.16149068322981366</v>
      </c>
      <c r="L1076" s="24">
        <f>ReporteDiario[[#This Row],[Población]]-(VLOOKUP(ReporteDiario[[#This Row],[CJDR]],albergue[],2,FALSE))</f>
        <v>35</v>
      </c>
      <c r="M1076" s="25">
        <f>ReporteDiario[[#This Row],[Población]]/VLOOKUP(ReporteDiario[[#This Row],[CJDR]],albergue[],2,FALSE)</f>
        <v>1.2777777777777777</v>
      </c>
    </row>
    <row r="1077" spans="1:13" x14ac:dyDescent="0.25">
      <c r="A1077" s="16" t="s">
        <v>19</v>
      </c>
      <c r="B1077" s="17">
        <v>45399</v>
      </c>
      <c r="C1077" s="18">
        <v>102</v>
      </c>
      <c r="D1077" s="18">
        <v>81</v>
      </c>
      <c r="E1077" s="18">
        <v>21</v>
      </c>
      <c r="F1077" s="18">
        <v>0</v>
      </c>
      <c r="G1077" s="18">
        <v>0</v>
      </c>
      <c r="H1077" s="18">
        <v>64</v>
      </c>
      <c r="I1077" s="18">
        <v>38</v>
      </c>
      <c r="J1077" s="19">
        <f t="shared" si="54"/>
        <v>0.79411764705882348</v>
      </c>
      <c r="K1077" s="19">
        <f t="shared" si="55"/>
        <v>0.20588235294117646</v>
      </c>
      <c r="L1077" s="24">
        <f>ReporteDiario[[#This Row],[Población]]-(VLOOKUP(ReporteDiario[[#This Row],[CJDR]],albergue[],2,FALSE))</f>
        <v>10</v>
      </c>
      <c r="M1077" s="25">
        <f>ReporteDiario[[#This Row],[Población]]/VLOOKUP(ReporteDiario[[#This Row],[CJDR]],albergue[],2,FALSE)</f>
        <v>1.1086956521739131</v>
      </c>
    </row>
    <row r="1078" spans="1:13" x14ac:dyDescent="0.25">
      <c r="A1078" s="16" t="s">
        <v>10</v>
      </c>
      <c r="B1078" s="17">
        <v>45399</v>
      </c>
      <c r="C1078" s="18">
        <v>606</v>
      </c>
      <c r="D1078" s="18">
        <v>521</v>
      </c>
      <c r="E1078" s="18">
        <v>85</v>
      </c>
      <c r="F1078" s="18">
        <v>0</v>
      </c>
      <c r="G1078" s="18">
        <v>0</v>
      </c>
      <c r="H1078" s="18">
        <v>338</v>
      </c>
      <c r="I1078" s="18">
        <v>268</v>
      </c>
      <c r="J1078" s="19">
        <f t="shared" si="54"/>
        <v>0.85973597359735976</v>
      </c>
      <c r="K1078" s="19">
        <f t="shared" si="55"/>
        <v>0.14026402640264027</v>
      </c>
      <c r="L1078" s="24">
        <f>ReporteDiario[[#This Row],[Población]]-(VLOOKUP(ReporteDiario[[#This Row],[CJDR]],albergue[],2,FALSE))</f>
        <v>46</v>
      </c>
      <c r="M1078" s="25">
        <f>ReporteDiario[[#This Row],[Población]]/VLOOKUP(ReporteDiario[[#This Row],[CJDR]],albergue[],2,FALSE)</f>
        <v>1.0821428571428571</v>
      </c>
    </row>
    <row r="1079" spans="1:13" x14ac:dyDescent="0.25">
      <c r="A1079" s="16" t="s">
        <v>12</v>
      </c>
      <c r="B1079" s="17">
        <v>45399</v>
      </c>
      <c r="C1079" s="18">
        <v>90</v>
      </c>
      <c r="D1079" s="18">
        <v>60</v>
      </c>
      <c r="E1079" s="18">
        <v>30</v>
      </c>
      <c r="F1079" s="18">
        <v>0</v>
      </c>
      <c r="G1079" s="18">
        <v>0</v>
      </c>
      <c r="H1079" s="18">
        <v>40</v>
      </c>
      <c r="I1079" s="18">
        <v>50</v>
      </c>
      <c r="J1079" s="19">
        <f t="shared" si="54"/>
        <v>0.66666666666666663</v>
      </c>
      <c r="K1079" s="19">
        <f t="shared" si="55"/>
        <v>0.33333333333333331</v>
      </c>
      <c r="L1079" s="24">
        <f>ReporteDiario[[#This Row],[Población]]-(VLOOKUP(ReporteDiario[[#This Row],[CJDR]],albergue[],2,FALSE))</f>
        <v>2</v>
      </c>
      <c r="M1079" s="25">
        <f>ReporteDiario[[#This Row],[Población]]/VLOOKUP(ReporteDiario[[#This Row],[CJDR]],albergue[],2,FALSE)</f>
        <v>1.0227272727272727</v>
      </c>
    </row>
    <row r="1080" spans="1:13" x14ac:dyDescent="0.25">
      <c r="A1080" s="16" t="s">
        <v>13</v>
      </c>
      <c r="B1080" s="17">
        <v>45399</v>
      </c>
      <c r="C1080" s="18">
        <v>131</v>
      </c>
      <c r="D1080" s="18">
        <v>109</v>
      </c>
      <c r="E1080" s="18">
        <v>22</v>
      </c>
      <c r="F1080" s="18">
        <v>0</v>
      </c>
      <c r="G1080" s="18">
        <v>1</v>
      </c>
      <c r="H1080" s="18">
        <v>70</v>
      </c>
      <c r="I1080" s="18">
        <v>61</v>
      </c>
      <c r="J1080" s="19">
        <f t="shared" si="54"/>
        <v>0.83206106870229013</v>
      </c>
      <c r="K1080" s="19">
        <f t="shared" si="55"/>
        <v>0.16793893129770993</v>
      </c>
      <c r="L1080" s="24">
        <f>ReporteDiario[[#This Row],[Población]]-(VLOOKUP(ReporteDiario[[#This Row],[CJDR]],albergue[],2,FALSE))</f>
        <v>-54</v>
      </c>
      <c r="M1080" s="25">
        <f>ReporteDiario[[#This Row],[Población]]/VLOOKUP(ReporteDiario[[#This Row],[CJDR]],albergue[],2,FALSE)</f>
        <v>0.70810810810810809</v>
      </c>
    </row>
    <row r="1081" spans="1:13" x14ac:dyDescent="0.25">
      <c r="A1081" s="16" t="s">
        <v>11</v>
      </c>
      <c r="B1081" s="17">
        <v>45399</v>
      </c>
      <c r="C1081" s="32">
        <v>109</v>
      </c>
      <c r="D1081" s="32">
        <v>109</v>
      </c>
      <c r="E1081" s="32">
        <v>0</v>
      </c>
      <c r="F1081" s="32">
        <v>0</v>
      </c>
      <c r="G1081" s="32">
        <v>0</v>
      </c>
      <c r="H1081" s="32">
        <v>109</v>
      </c>
      <c r="I1081" s="32">
        <v>0</v>
      </c>
      <c r="J1081" s="19">
        <f t="shared" si="54"/>
        <v>1</v>
      </c>
      <c r="K1081" s="19">
        <f t="shared" si="55"/>
        <v>0</v>
      </c>
      <c r="L1081" s="24">
        <f>ReporteDiario[[#This Row],[Población]]-(VLOOKUP(ReporteDiario[[#This Row],[CJDR]],albergue[],2,FALSE))</f>
        <v>-83</v>
      </c>
      <c r="M1081" s="25">
        <f>ReporteDiario[[#This Row],[Población]]/VLOOKUP(ReporteDiario[[#This Row],[CJDR]],albergue[],2,FALSE)</f>
        <v>0.56770833333333337</v>
      </c>
    </row>
  </sheetData>
  <sortState xmlns:xlrd2="http://schemas.microsoft.com/office/spreadsheetml/2017/richdata2" ref="A2:M951">
    <sortCondition ref="B2:B951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E249-EB19-41DF-9791-8B16FC5B4319}">
  <dimension ref="A1:E2824"/>
  <sheetViews>
    <sheetView workbookViewId="0">
      <selection activeCell="A9" sqref="A9"/>
    </sheetView>
  </sheetViews>
  <sheetFormatPr baseColWidth="10" defaultRowHeight="12.75" x14ac:dyDescent="0.25"/>
  <cols>
    <col min="1" max="1" width="29.5703125" style="16" customWidth="1"/>
    <col min="2" max="2" width="16.7109375" style="28" customWidth="1"/>
    <col min="3" max="16384" width="11.42578125" style="16"/>
  </cols>
  <sheetData>
    <row r="1" spans="1:5" x14ac:dyDescent="0.25">
      <c r="A1" s="28" t="s">
        <v>72</v>
      </c>
      <c r="B1" s="28" t="s">
        <v>9</v>
      </c>
      <c r="C1" s="28" t="s">
        <v>73</v>
      </c>
      <c r="D1" s="28" t="s">
        <v>74</v>
      </c>
      <c r="E1" s="28" t="s">
        <v>0</v>
      </c>
    </row>
    <row r="2" spans="1:5" x14ac:dyDescent="0.25">
      <c r="A2" s="16" t="s">
        <v>57</v>
      </c>
      <c r="B2" s="33">
        <v>45292</v>
      </c>
      <c r="C2" s="28">
        <v>46</v>
      </c>
      <c r="D2" s="28">
        <v>2</v>
      </c>
      <c r="E2" s="28">
        <f>SUM(C2:D2)</f>
        <v>48</v>
      </c>
    </row>
    <row r="3" spans="1:5" x14ac:dyDescent="0.25">
      <c r="A3" s="16" t="s">
        <v>38</v>
      </c>
      <c r="B3" s="33">
        <v>45292</v>
      </c>
      <c r="C3" s="28">
        <v>23</v>
      </c>
      <c r="D3" s="28">
        <v>3</v>
      </c>
      <c r="E3" s="28">
        <f t="shared" ref="E3:E51" si="0">SUM(C3:D3)</f>
        <v>26</v>
      </c>
    </row>
    <row r="4" spans="1:5" x14ac:dyDescent="0.25">
      <c r="A4" s="16" t="s">
        <v>40</v>
      </c>
      <c r="B4" s="33">
        <v>45292</v>
      </c>
      <c r="C4" s="28">
        <v>51</v>
      </c>
      <c r="D4" s="28">
        <v>5</v>
      </c>
      <c r="E4" s="28">
        <f t="shared" si="0"/>
        <v>56</v>
      </c>
    </row>
    <row r="5" spans="1:5" x14ac:dyDescent="0.25">
      <c r="A5" s="16" t="s">
        <v>58</v>
      </c>
      <c r="B5" s="33">
        <v>45292</v>
      </c>
      <c r="C5" s="28">
        <v>30</v>
      </c>
      <c r="D5" s="28">
        <v>4</v>
      </c>
      <c r="E5" s="28">
        <f t="shared" si="0"/>
        <v>34</v>
      </c>
    </row>
    <row r="6" spans="1:5" x14ac:dyDescent="0.25">
      <c r="A6" s="16" t="s">
        <v>59</v>
      </c>
      <c r="B6" s="33">
        <v>45292</v>
      </c>
      <c r="C6" s="28">
        <v>79</v>
      </c>
      <c r="D6" s="28">
        <v>6</v>
      </c>
      <c r="E6" s="28">
        <f t="shared" si="0"/>
        <v>85</v>
      </c>
    </row>
    <row r="7" spans="1:5" x14ac:dyDescent="0.25">
      <c r="A7" s="16" t="s">
        <v>60</v>
      </c>
      <c r="B7" s="33">
        <v>45292</v>
      </c>
      <c r="C7" s="28">
        <v>56</v>
      </c>
      <c r="D7" s="28">
        <v>9</v>
      </c>
      <c r="E7" s="28">
        <f t="shared" si="0"/>
        <v>65</v>
      </c>
    </row>
    <row r="8" spans="1:5" x14ac:dyDescent="0.25">
      <c r="A8" s="16" t="s">
        <v>42</v>
      </c>
      <c r="B8" s="33">
        <v>45292</v>
      </c>
      <c r="C8" s="28">
        <v>21</v>
      </c>
      <c r="D8" s="28">
        <v>3</v>
      </c>
      <c r="E8" s="28">
        <f t="shared" si="0"/>
        <v>24</v>
      </c>
    </row>
    <row r="9" spans="1:5" x14ac:dyDescent="0.25">
      <c r="A9" s="16" t="s">
        <v>44</v>
      </c>
      <c r="B9" s="33">
        <v>45292</v>
      </c>
      <c r="C9" s="28">
        <v>72</v>
      </c>
      <c r="D9" s="28">
        <v>4</v>
      </c>
      <c r="E9" s="28">
        <f t="shared" si="0"/>
        <v>76</v>
      </c>
    </row>
    <row r="10" spans="1:5" x14ac:dyDescent="0.25">
      <c r="A10" s="16" t="s">
        <v>61</v>
      </c>
      <c r="B10" s="33">
        <v>45292</v>
      </c>
      <c r="C10" s="28">
        <v>120</v>
      </c>
      <c r="D10" s="28">
        <v>10</v>
      </c>
      <c r="E10" s="28">
        <f t="shared" si="0"/>
        <v>130</v>
      </c>
    </row>
    <row r="11" spans="1:5" x14ac:dyDescent="0.25">
      <c r="A11" s="16" t="s">
        <v>62</v>
      </c>
      <c r="B11" s="33">
        <v>45292</v>
      </c>
      <c r="C11" s="28">
        <v>41</v>
      </c>
      <c r="D11" s="28">
        <v>2</v>
      </c>
      <c r="E11" s="28">
        <f t="shared" si="0"/>
        <v>43</v>
      </c>
    </row>
    <row r="12" spans="1:5" x14ac:dyDescent="0.25">
      <c r="A12" s="16" t="s">
        <v>63</v>
      </c>
      <c r="B12" s="33">
        <v>45292</v>
      </c>
      <c r="C12" s="28">
        <v>33</v>
      </c>
      <c r="D12" s="28">
        <v>3</v>
      </c>
      <c r="E12" s="28">
        <f t="shared" si="0"/>
        <v>36</v>
      </c>
    </row>
    <row r="13" spans="1:5" x14ac:dyDescent="0.25">
      <c r="A13" s="16" t="s">
        <v>46</v>
      </c>
      <c r="B13" s="33">
        <v>45292</v>
      </c>
      <c r="C13" s="28">
        <v>54</v>
      </c>
      <c r="D13" s="28">
        <v>8</v>
      </c>
      <c r="E13" s="28">
        <f t="shared" si="0"/>
        <v>62</v>
      </c>
    </row>
    <row r="14" spans="1:5" x14ac:dyDescent="0.25">
      <c r="A14" s="16" t="s">
        <v>64</v>
      </c>
      <c r="B14" s="33">
        <v>45292</v>
      </c>
      <c r="C14" s="28">
        <v>136</v>
      </c>
      <c r="D14" s="28">
        <v>20</v>
      </c>
      <c r="E14" s="28">
        <f t="shared" si="0"/>
        <v>156</v>
      </c>
    </row>
    <row r="15" spans="1:5" x14ac:dyDescent="0.25">
      <c r="A15" s="16" t="s">
        <v>65</v>
      </c>
      <c r="B15" s="33">
        <v>45292</v>
      </c>
      <c r="C15" s="28">
        <v>86</v>
      </c>
      <c r="D15" s="28">
        <v>5</v>
      </c>
      <c r="E15" s="28">
        <f t="shared" si="0"/>
        <v>91</v>
      </c>
    </row>
    <row r="16" spans="1:5" x14ac:dyDescent="0.25">
      <c r="A16" s="16" t="s">
        <v>66</v>
      </c>
      <c r="B16" s="33">
        <v>45292</v>
      </c>
      <c r="C16" s="28">
        <v>65</v>
      </c>
      <c r="D16" s="28">
        <v>8</v>
      </c>
      <c r="E16" s="28">
        <f t="shared" si="0"/>
        <v>73</v>
      </c>
    </row>
    <row r="17" spans="1:5" x14ac:dyDescent="0.25">
      <c r="A17" s="16" t="s">
        <v>49</v>
      </c>
      <c r="B17" s="33">
        <v>45292</v>
      </c>
      <c r="C17" s="28">
        <v>15</v>
      </c>
      <c r="D17" s="28">
        <v>1</v>
      </c>
      <c r="E17" s="28">
        <f t="shared" si="0"/>
        <v>16</v>
      </c>
    </row>
    <row r="18" spans="1:5" x14ac:dyDescent="0.25">
      <c r="A18" s="16" t="s">
        <v>67</v>
      </c>
      <c r="B18" s="33">
        <v>45292</v>
      </c>
      <c r="C18" s="28">
        <v>33</v>
      </c>
      <c r="D18" s="28">
        <v>5</v>
      </c>
      <c r="E18" s="28">
        <f t="shared" si="0"/>
        <v>38</v>
      </c>
    </row>
    <row r="19" spans="1:5" x14ac:dyDescent="0.25">
      <c r="A19" s="16" t="s">
        <v>51</v>
      </c>
      <c r="B19" s="33">
        <v>45292</v>
      </c>
      <c r="C19" s="28">
        <v>22</v>
      </c>
      <c r="D19" s="28">
        <v>5</v>
      </c>
      <c r="E19" s="28">
        <f t="shared" si="0"/>
        <v>27</v>
      </c>
    </row>
    <row r="20" spans="1:5" x14ac:dyDescent="0.25">
      <c r="A20" s="16" t="s">
        <v>68</v>
      </c>
      <c r="B20" s="33">
        <v>45292</v>
      </c>
      <c r="C20" s="28">
        <v>161</v>
      </c>
      <c r="D20" s="28">
        <v>18</v>
      </c>
      <c r="E20" s="28">
        <f t="shared" si="0"/>
        <v>179</v>
      </c>
    </row>
    <row r="21" spans="1:5" x14ac:dyDescent="0.25">
      <c r="A21" s="16" t="s">
        <v>69</v>
      </c>
      <c r="B21" s="33">
        <v>45292</v>
      </c>
      <c r="C21" s="28">
        <v>38</v>
      </c>
      <c r="D21" s="28">
        <v>5</v>
      </c>
      <c r="E21" s="28">
        <f t="shared" si="0"/>
        <v>43</v>
      </c>
    </row>
    <row r="22" spans="1:5" x14ac:dyDescent="0.25">
      <c r="A22" s="16" t="s">
        <v>53</v>
      </c>
      <c r="B22" s="33">
        <v>45292</v>
      </c>
      <c r="C22" s="28">
        <v>42</v>
      </c>
      <c r="D22" s="28">
        <v>0</v>
      </c>
      <c r="E22" s="28">
        <f t="shared" si="0"/>
        <v>42</v>
      </c>
    </row>
    <row r="23" spans="1:5" x14ac:dyDescent="0.25">
      <c r="A23" s="16" t="s">
        <v>70</v>
      </c>
      <c r="B23" s="33">
        <v>45292</v>
      </c>
      <c r="C23" s="28">
        <v>41</v>
      </c>
      <c r="D23" s="28">
        <v>4</v>
      </c>
      <c r="E23" s="28">
        <f t="shared" si="0"/>
        <v>45</v>
      </c>
    </row>
    <row r="24" spans="1:5" x14ac:dyDescent="0.25">
      <c r="A24" s="16" t="s">
        <v>71</v>
      </c>
      <c r="B24" s="33">
        <v>45292</v>
      </c>
      <c r="C24" s="28">
        <v>60</v>
      </c>
      <c r="D24" s="28">
        <v>4</v>
      </c>
      <c r="E24" s="28">
        <f t="shared" si="0"/>
        <v>64</v>
      </c>
    </row>
    <row r="25" spans="1:5" x14ac:dyDescent="0.25">
      <c r="A25" s="16" t="s">
        <v>55</v>
      </c>
      <c r="B25" s="33">
        <v>45292</v>
      </c>
      <c r="C25" s="28">
        <v>44</v>
      </c>
      <c r="D25" s="28">
        <v>6</v>
      </c>
      <c r="E25" s="28">
        <f t="shared" si="0"/>
        <v>50</v>
      </c>
    </row>
    <row r="26" spans="1:5" x14ac:dyDescent="0.25">
      <c r="A26" s="16" t="s">
        <v>56</v>
      </c>
      <c r="B26" s="33">
        <v>45292</v>
      </c>
      <c r="C26" s="28">
        <v>77</v>
      </c>
      <c r="D26" s="28">
        <v>5</v>
      </c>
      <c r="E26" s="28">
        <f t="shared" si="0"/>
        <v>82</v>
      </c>
    </row>
    <row r="27" spans="1:5" x14ac:dyDescent="0.25">
      <c r="A27" s="16" t="s">
        <v>57</v>
      </c>
      <c r="B27" s="33">
        <v>45293</v>
      </c>
      <c r="C27" s="28">
        <v>46</v>
      </c>
      <c r="D27" s="28">
        <v>2</v>
      </c>
      <c r="E27" s="28">
        <f t="shared" si="0"/>
        <v>48</v>
      </c>
    </row>
    <row r="28" spans="1:5" x14ac:dyDescent="0.25">
      <c r="A28" s="16" t="s">
        <v>38</v>
      </c>
      <c r="B28" s="33">
        <v>45293</v>
      </c>
      <c r="C28" s="28">
        <v>23</v>
      </c>
      <c r="D28" s="28">
        <v>3</v>
      </c>
      <c r="E28" s="28">
        <f t="shared" si="0"/>
        <v>26</v>
      </c>
    </row>
    <row r="29" spans="1:5" x14ac:dyDescent="0.25">
      <c r="A29" s="16" t="s">
        <v>40</v>
      </c>
      <c r="B29" s="33">
        <v>45293</v>
      </c>
      <c r="C29" s="28">
        <v>51</v>
      </c>
      <c r="D29" s="28">
        <v>5</v>
      </c>
      <c r="E29" s="28">
        <f t="shared" si="0"/>
        <v>56</v>
      </c>
    </row>
    <row r="30" spans="1:5" x14ac:dyDescent="0.25">
      <c r="A30" s="16" t="s">
        <v>58</v>
      </c>
      <c r="B30" s="33">
        <v>45293</v>
      </c>
      <c r="C30" s="28">
        <v>30</v>
      </c>
      <c r="D30" s="28">
        <v>4</v>
      </c>
      <c r="E30" s="28">
        <f t="shared" si="0"/>
        <v>34</v>
      </c>
    </row>
    <row r="31" spans="1:5" x14ac:dyDescent="0.25">
      <c r="A31" s="16" t="s">
        <v>59</v>
      </c>
      <c r="B31" s="33">
        <v>45293</v>
      </c>
      <c r="C31" s="28">
        <v>79</v>
      </c>
      <c r="D31" s="28">
        <v>6</v>
      </c>
      <c r="E31" s="28">
        <f t="shared" si="0"/>
        <v>85</v>
      </c>
    </row>
    <row r="32" spans="1:5" x14ac:dyDescent="0.25">
      <c r="A32" s="16" t="s">
        <v>60</v>
      </c>
      <c r="B32" s="33">
        <v>45293</v>
      </c>
      <c r="C32" s="28">
        <v>56</v>
      </c>
      <c r="D32" s="28">
        <v>9</v>
      </c>
      <c r="E32" s="28">
        <f t="shared" si="0"/>
        <v>65</v>
      </c>
    </row>
    <row r="33" spans="1:5" x14ac:dyDescent="0.25">
      <c r="A33" s="16" t="s">
        <v>42</v>
      </c>
      <c r="B33" s="33">
        <v>45293</v>
      </c>
      <c r="C33" s="28">
        <v>21</v>
      </c>
      <c r="D33" s="28">
        <v>3</v>
      </c>
      <c r="E33" s="28">
        <f t="shared" si="0"/>
        <v>24</v>
      </c>
    </row>
    <row r="34" spans="1:5" x14ac:dyDescent="0.25">
      <c r="A34" s="16" t="s">
        <v>44</v>
      </c>
      <c r="B34" s="33">
        <v>45293</v>
      </c>
      <c r="C34" s="28">
        <v>72</v>
      </c>
      <c r="D34" s="28">
        <v>4</v>
      </c>
      <c r="E34" s="28">
        <f t="shared" si="0"/>
        <v>76</v>
      </c>
    </row>
    <row r="35" spans="1:5" x14ac:dyDescent="0.25">
      <c r="A35" s="16" t="s">
        <v>61</v>
      </c>
      <c r="B35" s="33">
        <v>45293</v>
      </c>
      <c r="C35" s="28">
        <v>120</v>
      </c>
      <c r="D35" s="28">
        <v>10</v>
      </c>
      <c r="E35" s="28">
        <f t="shared" si="0"/>
        <v>130</v>
      </c>
    </row>
    <row r="36" spans="1:5" x14ac:dyDescent="0.25">
      <c r="A36" s="16" t="s">
        <v>62</v>
      </c>
      <c r="B36" s="33">
        <v>45293</v>
      </c>
      <c r="C36" s="28">
        <v>41</v>
      </c>
      <c r="D36" s="28">
        <v>2</v>
      </c>
      <c r="E36" s="28">
        <f t="shared" si="0"/>
        <v>43</v>
      </c>
    </row>
    <row r="37" spans="1:5" x14ac:dyDescent="0.25">
      <c r="A37" s="16" t="s">
        <v>63</v>
      </c>
      <c r="B37" s="33">
        <v>45293</v>
      </c>
      <c r="C37" s="28">
        <v>33</v>
      </c>
      <c r="D37" s="28">
        <v>3</v>
      </c>
      <c r="E37" s="28">
        <f t="shared" si="0"/>
        <v>36</v>
      </c>
    </row>
    <row r="38" spans="1:5" x14ac:dyDescent="0.25">
      <c r="A38" s="16" t="s">
        <v>46</v>
      </c>
      <c r="B38" s="33">
        <v>45293</v>
      </c>
      <c r="C38" s="28">
        <v>54</v>
      </c>
      <c r="D38" s="28">
        <v>8</v>
      </c>
      <c r="E38" s="28">
        <f t="shared" si="0"/>
        <v>62</v>
      </c>
    </row>
    <row r="39" spans="1:5" x14ac:dyDescent="0.25">
      <c r="A39" s="16" t="s">
        <v>64</v>
      </c>
      <c r="B39" s="33">
        <v>45293</v>
      </c>
      <c r="C39" s="28">
        <v>136</v>
      </c>
      <c r="D39" s="28">
        <v>20</v>
      </c>
      <c r="E39" s="28">
        <f t="shared" si="0"/>
        <v>156</v>
      </c>
    </row>
    <row r="40" spans="1:5" x14ac:dyDescent="0.25">
      <c r="A40" s="16" t="s">
        <v>65</v>
      </c>
      <c r="B40" s="33">
        <v>45293</v>
      </c>
      <c r="C40" s="28">
        <v>86</v>
      </c>
      <c r="D40" s="28">
        <v>5</v>
      </c>
      <c r="E40" s="28">
        <f t="shared" si="0"/>
        <v>91</v>
      </c>
    </row>
    <row r="41" spans="1:5" x14ac:dyDescent="0.25">
      <c r="A41" s="16" t="s">
        <v>66</v>
      </c>
      <c r="B41" s="33">
        <v>45293</v>
      </c>
      <c r="C41" s="28">
        <v>65</v>
      </c>
      <c r="D41" s="28">
        <v>8</v>
      </c>
      <c r="E41" s="28">
        <f t="shared" si="0"/>
        <v>73</v>
      </c>
    </row>
    <row r="42" spans="1:5" x14ac:dyDescent="0.25">
      <c r="A42" s="16" t="s">
        <v>49</v>
      </c>
      <c r="B42" s="33">
        <v>45293</v>
      </c>
      <c r="C42" s="28">
        <v>15</v>
      </c>
      <c r="D42" s="28">
        <v>1</v>
      </c>
      <c r="E42" s="28">
        <f t="shared" si="0"/>
        <v>16</v>
      </c>
    </row>
    <row r="43" spans="1:5" x14ac:dyDescent="0.25">
      <c r="A43" s="16" t="s">
        <v>67</v>
      </c>
      <c r="B43" s="33">
        <v>45293</v>
      </c>
      <c r="C43" s="28">
        <v>33</v>
      </c>
      <c r="D43" s="28">
        <v>5</v>
      </c>
      <c r="E43" s="28">
        <f t="shared" si="0"/>
        <v>38</v>
      </c>
    </row>
    <row r="44" spans="1:5" x14ac:dyDescent="0.25">
      <c r="A44" s="16" t="s">
        <v>51</v>
      </c>
      <c r="B44" s="33">
        <v>45293</v>
      </c>
      <c r="C44" s="28">
        <v>22</v>
      </c>
      <c r="D44" s="28">
        <v>5</v>
      </c>
      <c r="E44" s="28">
        <f t="shared" si="0"/>
        <v>27</v>
      </c>
    </row>
    <row r="45" spans="1:5" x14ac:dyDescent="0.25">
      <c r="A45" s="16" t="s">
        <v>68</v>
      </c>
      <c r="B45" s="33">
        <v>45293</v>
      </c>
      <c r="C45" s="28">
        <v>161</v>
      </c>
      <c r="D45" s="28">
        <v>18</v>
      </c>
      <c r="E45" s="28">
        <f t="shared" si="0"/>
        <v>179</v>
      </c>
    </row>
    <row r="46" spans="1:5" x14ac:dyDescent="0.25">
      <c r="A46" s="16" t="s">
        <v>69</v>
      </c>
      <c r="B46" s="33">
        <v>45293</v>
      </c>
      <c r="C46" s="28">
        <v>38</v>
      </c>
      <c r="D46" s="28">
        <v>5</v>
      </c>
      <c r="E46" s="28">
        <f t="shared" si="0"/>
        <v>43</v>
      </c>
    </row>
    <row r="47" spans="1:5" x14ac:dyDescent="0.25">
      <c r="A47" s="16" t="s">
        <v>53</v>
      </c>
      <c r="B47" s="33">
        <v>45293</v>
      </c>
      <c r="C47" s="28">
        <v>42</v>
      </c>
      <c r="D47" s="28">
        <v>0</v>
      </c>
      <c r="E47" s="28">
        <f t="shared" si="0"/>
        <v>42</v>
      </c>
    </row>
    <row r="48" spans="1:5" x14ac:dyDescent="0.25">
      <c r="A48" s="16" t="s">
        <v>70</v>
      </c>
      <c r="B48" s="33">
        <v>45293</v>
      </c>
      <c r="C48" s="28">
        <v>41</v>
      </c>
      <c r="D48" s="28">
        <v>4</v>
      </c>
      <c r="E48" s="28">
        <f t="shared" si="0"/>
        <v>45</v>
      </c>
    </row>
    <row r="49" spans="1:5" x14ac:dyDescent="0.25">
      <c r="A49" s="16" t="s">
        <v>71</v>
      </c>
      <c r="B49" s="33">
        <v>45293</v>
      </c>
      <c r="C49" s="28">
        <v>60</v>
      </c>
      <c r="D49" s="28">
        <v>4</v>
      </c>
      <c r="E49" s="28">
        <f t="shared" si="0"/>
        <v>64</v>
      </c>
    </row>
    <row r="50" spans="1:5" x14ac:dyDescent="0.25">
      <c r="A50" s="16" t="s">
        <v>55</v>
      </c>
      <c r="B50" s="33">
        <v>45293</v>
      </c>
      <c r="C50" s="28">
        <v>44</v>
      </c>
      <c r="D50" s="28">
        <v>6</v>
      </c>
      <c r="E50" s="28">
        <f t="shared" si="0"/>
        <v>50</v>
      </c>
    </row>
    <row r="51" spans="1:5" x14ac:dyDescent="0.25">
      <c r="A51" s="16" t="s">
        <v>56</v>
      </c>
      <c r="B51" s="33">
        <v>45293</v>
      </c>
      <c r="C51" s="28">
        <v>77</v>
      </c>
      <c r="D51" s="28">
        <v>5</v>
      </c>
      <c r="E51" s="28">
        <f t="shared" si="0"/>
        <v>82</v>
      </c>
    </row>
    <row r="52" spans="1:5" x14ac:dyDescent="0.25">
      <c r="A52" s="16" t="s">
        <v>57</v>
      </c>
      <c r="B52" s="33">
        <v>45294</v>
      </c>
      <c r="C52" s="28">
        <v>46</v>
      </c>
      <c r="D52" s="28">
        <v>2</v>
      </c>
      <c r="E52" s="28">
        <f t="shared" ref="E52:E76" si="1">SUM(C52:D52)</f>
        <v>48</v>
      </c>
    </row>
    <row r="53" spans="1:5" x14ac:dyDescent="0.25">
      <c r="A53" s="16" t="s">
        <v>38</v>
      </c>
      <c r="B53" s="33">
        <v>45294</v>
      </c>
      <c r="C53" s="28">
        <v>23</v>
      </c>
      <c r="D53" s="28">
        <v>3</v>
      </c>
      <c r="E53" s="28">
        <f t="shared" si="1"/>
        <v>26</v>
      </c>
    </row>
    <row r="54" spans="1:5" x14ac:dyDescent="0.25">
      <c r="A54" s="16" t="s">
        <v>40</v>
      </c>
      <c r="B54" s="33">
        <v>45294</v>
      </c>
      <c r="C54" s="28">
        <v>51</v>
      </c>
      <c r="D54" s="28">
        <v>5</v>
      </c>
      <c r="E54" s="28">
        <f t="shared" si="1"/>
        <v>56</v>
      </c>
    </row>
    <row r="55" spans="1:5" x14ac:dyDescent="0.25">
      <c r="A55" s="16" t="s">
        <v>58</v>
      </c>
      <c r="B55" s="33">
        <v>45294</v>
      </c>
      <c r="C55" s="28">
        <v>30</v>
      </c>
      <c r="D55" s="28">
        <v>4</v>
      </c>
      <c r="E55" s="28">
        <f t="shared" si="1"/>
        <v>34</v>
      </c>
    </row>
    <row r="56" spans="1:5" x14ac:dyDescent="0.25">
      <c r="A56" s="16" t="s">
        <v>59</v>
      </c>
      <c r="B56" s="33">
        <v>45294</v>
      </c>
      <c r="C56" s="28">
        <v>79</v>
      </c>
      <c r="D56" s="28">
        <v>6</v>
      </c>
      <c r="E56" s="28">
        <f t="shared" si="1"/>
        <v>85</v>
      </c>
    </row>
    <row r="57" spans="1:5" x14ac:dyDescent="0.25">
      <c r="A57" s="16" t="s">
        <v>60</v>
      </c>
      <c r="B57" s="33">
        <v>45294</v>
      </c>
      <c r="C57" s="28">
        <v>56</v>
      </c>
      <c r="D57" s="28">
        <v>9</v>
      </c>
      <c r="E57" s="28">
        <f t="shared" si="1"/>
        <v>65</v>
      </c>
    </row>
    <row r="58" spans="1:5" x14ac:dyDescent="0.25">
      <c r="A58" s="16" t="s">
        <v>42</v>
      </c>
      <c r="B58" s="33">
        <v>45294</v>
      </c>
      <c r="C58" s="28">
        <v>21</v>
      </c>
      <c r="D58" s="28">
        <v>3</v>
      </c>
      <c r="E58" s="28">
        <f t="shared" si="1"/>
        <v>24</v>
      </c>
    </row>
    <row r="59" spans="1:5" x14ac:dyDescent="0.25">
      <c r="A59" s="16" t="s">
        <v>44</v>
      </c>
      <c r="B59" s="33">
        <v>45294</v>
      </c>
      <c r="C59" s="28">
        <v>72</v>
      </c>
      <c r="D59" s="28">
        <v>4</v>
      </c>
      <c r="E59" s="28">
        <f t="shared" si="1"/>
        <v>76</v>
      </c>
    </row>
    <row r="60" spans="1:5" x14ac:dyDescent="0.25">
      <c r="A60" s="16" t="s">
        <v>61</v>
      </c>
      <c r="B60" s="33">
        <v>45294</v>
      </c>
      <c r="C60" s="28">
        <v>120</v>
      </c>
      <c r="D60" s="28">
        <v>10</v>
      </c>
      <c r="E60" s="28">
        <f t="shared" si="1"/>
        <v>130</v>
      </c>
    </row>
    <row r="61" spans="1:5" x14ac:dyDescent="0.25">
      <c r="A61" s="16" t="s">
        <v>62</v>
      </c>
      <c r="B61" s="33">
        <v>45294</v>
      </c>
      <c r="C61" s="28">
        <v>41</v>
      </c>
      <c r="D61" s="28">
        <v>2</v>
      </c>
      <c r="E61" s="28">
        <f t="shared" si="1"/>
        <v>43</v>
      </c>
    </row>
    <row r="62" spans="1:5" x14ac:dyDescent="0.25">
      <c r="A62" s="16" t="s">
        <v>63</v>
      </c>
      <c r="B62" s="33">
        <v>45294</v>
      </c>
      <c r="C62" s="28">
        <v>33</v>
      </c>
      <c r="D62" s="28">
        <v>3</v>
      </c>
      <c r="E62" s="28">
        <f t="shared" si="1"/>
        <v>36</v>
      </c>
    </row>
    <row r="63" spans="1:5" x14ac:dyDescent="0.25">
      <c r="A63" s="16" t="s">
        <v>46</v>
      </c>
      <c r="B63" s="33">
        <v>45294</v>
      </c>
      <c r="C63" s="28">
        <v>54</v>
      </c>
      <c r="D63" s="28">
        <v>8</v>
      </c>
      <c r="E63" s="28">
        <f t="shared" si="1"/>
        <v>62</v>
      </c>
    </row>
    <row r="64" spans="1:5" x14ac:dyDescent="0.25">
      <c r="A64" s="16" t="s">
        <v>64</v>
      </c>
      <c r="B64" s="33">
        <v>45294</v>
      </c>
      <c r="C64" s="28">
        <v>136</v>
      </c>
      <c r="D64" s="28">
        <v>20</v>
      </c>
      <c r="E64" s="28">
        <f t="shared" si="1"/>
        <v>156</v>
      </c>
    </row>
    <row r="65" spans="1:5" x14ac:dyDescent="0.25">
      <c r="A65" s="16" t="s">
        <v>65</v>
      </c>
      <c r="B65" s="33">
        <v>45294</v>
      </c>
      <c r="C65" s="28">
        <v>86</v>
      </c>
      <c r="D65" s="28">
        <v>5</v>
      </c>
      <c r="E65" s="28">
        <f t="shared" si="1"/>
        <v>91</v>
      </c>
    </row>
    <row r="66" spans="1:5" x14ac:dyDescent="0.25">
      <c r="A66" s="16" t="s">
        <v>66</v>
      </c>
      <c r="B66" s="33">
        <v>45294</v>
      </c>
      <c r="C66" s="28">
        <v>65</v>
      </c>
      <c r="D66" s="28">
        <v>8</v>
      </c>
      <c r="E66" s="28">
        <f t="shared" si="1"/>
        <v>73</v>
      </c>
    </row>
    <row r="67" spans="1:5" x14ac:dyDescent="0.25">
      <c r="A67" s="16" t="s">
        <v>49</v>
      </c>
      <c r="B67" s="33">
        <v>45294</v>
      </c>
      <c r="C67" s="28">
        <v>15</v>
      </c>
      <c r="D67" s="28">
        <v>1</v>
      </c>
      <c r="E67" s="28">
        <f t="shared" si="1"/>
        <v>16</v>
      </c>
    </row>
    <row r="68" spans="1:5" x14ac:dyDescent="0.25">
      <c r="A68" s="16" t="s">
        <v>67</v>
      </c>
      <c r="B68" s="33">
        <v>45294</v>
      </c>
      <c r="C68" s="28">
        <v>33</v>
      </c>
      <c r="D68" s="28">
        <v>5</v>
      </c>
      <c r="E68" s="28">
        <f t="shared" si="1"/>
        <v>38</v>
      </c>
    </row>
    <row r="69" spans="1:5" x14ac:dyDescent="0.25">
      <c r="A69" s="16" t="s">
        <v>51</v>
      </c>
      <c r="B69" s="33">
        <v>45294</v>
      </c>
      <c r="C69" s="28">
        <v>22</v>
      </c>
      <c r="D69" s="28">
        <v>5</v>
      </c>
      <c r="E69" s="28">
        <f t="shared" si="1"/>
        <v>27</v>
      </c>
    </row>
    <row r="70" spans="1:5" x14ac:dyDescent="0.25">
      <c r="A70" s="16" t="s">
        <v>68</v>
      </c>
      <c r="B70" s="33">
        <v>45294</v>
      </c>
      <c r="C70" s="28">
        <v>161</v>
      </c>
      <c r="D70" s="28">
        <v>18</v>
      </c>
      <c r="E70" s="28">
        <f t="shared" si="1"/>
        <v>179</v>
      </c>
    </row>
    <row r="71" spans="1:5" x14ac:dyDescent="0.25">
      <c r="A71" s="16" t="s">
        <v>69</v>
      </c>
      <c r="B71" s="33">
        <v>45294</v>
      </c>
      <c r="C71" s="28">
        <v>38</v>
      </c>
      <c r="D71" s="28">
        <v>5</v>
      </c>
      <c r="E71" s="28">
        <f t="shared" si="1"/>
        <v>43</v>
      </c>
    </row>
    <row r="72" spans="1:5" x14ac:dyDescent="0.25">
      <c r="A72" s="16" t="s">
        <v>53</v>
      </c>
      <c r="B72" s="33">
        <v>45294</v>
      </c>
      <c r="C72" s="28">
        <v>42</v>
      </c>
      <c r="D72" s="28">
        <v>0</v>
      </c>
      <c r="E72" s="28">
        <f t="shared" si="1"/>
        <v>42</v>
      </c>
    </row>
    <row r="73" spans="1:5" x14ac:dyDescent="0.25">
      <c r="A73" s="16" t="s">
        <v>70</v>
      </c>
      <c r="B73" s="33">
        <v>45294</v>
      </c>
      <c r="C73" s="28">
        <v>41</v>
      </c>
      <c r="D73" s="28">
        <v>4</v>
      </c>
      <c r="E73" s="28">
        <f t="shared" si="1"/>
        <v>45</v>
      </c>
    </row>
    <row r="74" spans="1:5" x14ac:dyDescent="0.25">
      <c r="A74" s="16" t="s">
        <v>71</v>
      </c>
      <c r="B74" s="33">
        <v>45294</v>
      </c>
      <c r="C74" s="28">
        <v>60</v>
      </c>
      <c r="D74" s="28">
        <v>4</v>
      </c>
      <c r="E74" s="28">
        <f t="shared" si="1"/>
        <v>64</v>
      </c>
    </row>
    <row r="75" spans="1:5" x14ac:dyDescent="0.25">
      <c r="A75" s="16" t="s">
        <v>55</v>
      </c>
      <c r="B75" s="33">
        <v>45294</v>
      </c>
      <c r="C75" s="28">
        <v>44</v>
      </c>
      <c r="D75" s="28">
        <v>6</v>
      </c>
      <c r="E75" s="28">
        <f t="shared" si="1"/>
        <v>50</v>
      </c>
    </row>
    <row r="76" spans="1:5" x14ac:dyDescent="0.25">
      <c r="A76" s="16" t="s">
        <v>56</v>
      </c>
      <c r="B76" s="33">
        <v>45294</v>
      </c>
      <c r="C76" s="28">
        <v>77</v>
      </c>
      <c r="D76" s="28">
        <v>5</v>
      </c>
      <c r="E76" s="28">
        <f t="shared" si="1"/>
        <v>82</v>
      </c>
    </row>
    <row r="77" spans="1:5" x14ac:dyDescent="0.25">
      <c r="A77" s="16" t="s">
        <v>57</v>
      </c>
      <c r="B77" s="33">
        <v>45295</v>
      </c>
      <c r="C77" s="28">
        <v>47</v>
      </c>
      <c r="D77" s="28">
        <v>3</v>
      </c>
      <c r="E77" s="28">
        <f t="shared" ref="E77:E101" si="2">SUM(C77:D77)</f>
        <v>50</v>
      </c>
    </row>
    <row r="78" spans="1:5" x14ac:dyDescent="0.25">
      <c r="A78" s="16" t="s">
        <v>38</v>
      </c>
      <c r="B78" s="33">
        <v>45295</v>
      </c>
      <c r="C78" s="28">
        <v>23</v>
      </c>
      <c r="D78" s="28">
        <v>3</v>
      </c>
      <c r="E78" s="28">
        <f t="shared" si="2"/>
        <v>26</v>
      </c>
    </row>
    <row r="79" spans="1:5" x14ac:dyDescent="0.25">
      <c r="A79" s="16" t="s">
        <v>40</v>
      </c>
      <c r="B79" s="33">
        <v>45295</v>
      </c>
      <c r="C79" s="28">
        <v>53</v>
      </c>
      <c r="D79" s="28">
        <v>5</v>
      </c>
      <c r="E79" s="28">
        <f t="shared" si="2"/>
        <v>58</v>
      </c>
    </row>
    <row r="80" spans="1:5" x14ac:dyDescent="0.25">
      <c r="A80" s="16" t="s">
        <v>58</v>
      </c>
      <c r="B80" s="33">
        <v>45295</v>
      </c>
      <c r="C80" s="28">
        <v>30</v>
      </c>
      <c r="D80" s="28">
        <v>4</v>
      </c>
      <c r="E80" s="28">
        <f t="shared" si="2"/>
        <v>34</v>
      </c>
    </row>
    <row r="81" spans="1:5" x14ac:dyDescent="0.25">
      <c r="A81" s="16" t="s">
        <v>59</v>
      </c>
      <c r="B81" s="33">
        <v>45295</v>
      </c>
      <c r="C81" s="28">
        <v>79</v>
      </c>
      <c r="D81" s="28">
        <v>6</v>
      </c>
      <c r="E81" s="28">
        <f t="shared" si="2"/>
        <v>85</v>
      </c>
    </row>
    <row r="82" spans="1:5" x14ac:dyDescent="0.25">
      <c r="A82" s="16" t="s">
        <v>60</v>
      </c>
      <c r="B82" s="33">
        <v>45295</v>
      </c>
      <c r="C82" s="28">
        <v>56</v>
      </c>
      <c r="D82" s="28">
        <v>9</v>
      </c>
      <c r="E82" s="28">
        <f t="shared" si="2"/>
        <v>65</v>
      </c>
    </row>
    <row r="83" spans="1:5" x14ac:dyDescent="0.25">
      <c r="A83" s="16" t="s">
        <v>42</v>
      </c>
      <c r="B83" s="33">
        <v>45295</v>
      </c>
      <c r="C83" s="28">
        <v>22</v>
      </c>
      <c r="D83" s="28">
        <v>3</v>
      </c>
      <c r="E83" s="28">
        <f t="shared" si="2"/>
        <v>25</v>
      </c>
    </row>
    <row r="84" spans="1:5" x14ac:dyDescent="0.25">
      <c r="A84" s="16" t="s">
        <v>44</v>
      </c>
      <c r="B84" s="33">
        <v>45295</v>
      </c>
      <c r="C84" s="28">
        <v>73</v>
      </c>
      <c r="D84" s="28">
        <v>4</v>
      </c>
      <c r="E84" s="28">
        <f t="shared" si="2"/>
        <v>77</v>
      </c>
    </row>
    <row r="85" spans="1:5" x14ac:dyDescent="0.25">
      <c r="A85" s="16" t="s">
        <v>61</v>
      </c>
      <c r="B85" s="33">
        <v>45295</v>
      </c>
      <c r="C85" s="28">
        <v>125</v>
      </c>
      <c r="D85" s="28">
        <v>10</v>
      </c>
      <c r="E85" s="28">
        <f t="shared" si="2"/>
        <v>135</v>
      </c>
    </row>
    <row r="86" spans="1:5" x14ac:dyDescent="0.25">
      <c r="A86" s="16" t="s">
        <v>62</v>
      </c>
      <c r="B86" s="33">
        <v>45295</v>
      </c>
      <c r="C86" s="28">
        <v>41</v>
      </c>
      <c r="D86" s="28">
        <v>2</v>
      </c>
      <c r="E86" s="28">
        <f t="shared" si="2"/>
        <v>43</v>
      </c>
    </row>
    <row r="87" spans="1:5" x14ac:dyDescent="0.25">
      <c r="A87" s="16" t="s">
        <v>63</v>
      </c>
      <c r="B87" s="33">
        <v>45295</v>
      </c>
      <c r="C87" s="28">
        <v>33</v>
      </c>
      <c r="D87" s="28">
        <v>3</v>
      </c>
      <c r="E87" s="28">
        <f t="shared" si="2"/>
        <v>36</v>
      </c>
    </row>
    <row r="88" spans="1:5" x14ac:dyDescent="0.25">
      <c r="A88" s="16" t="s">
        <v>46</v>
      </c>
      <c r="B88" s="33">
        <v>45295</v>
      </c>
      <c r="C88" s="28">
        <v>54</v>
      </c>
      <c r="D88" s="28">
        <v>8</v>
      </c>
      <c r="E88" s="28">
        <f t="shared" si="2"/>
        <v>62</v>
      </c>
    </row>
    <row r="89" spans="1:5" x14ac:dyDescent="0.25">
      <c r="A89" s="16" t="s">
        <v>64</v>
      </c>
      <c r="B89" s="33">
        <v>45295</v>
      </c>
      <c r="C89" s="28">
        <v>135</v>
      </c>
      <c r="D89" s="28">
        <v>18</v>
      </c>
      <c r="E89" s="28">
        <f t="shared" si="2"/>
        <v>153</v>
      </c>
    </row>
    <row r="90" spans="1:5" x14ac:dyDescent="0.25">
      <c r="A90" s="16" t="s">
        <v>65</v>
      </c>
      <c r="B90" s="33">
        <v>45295</v>
      </c>
      <c r="C90" s="28">
        <v>86</v>
      </c>
      <c r="D90" s="28">
        <v>5</v>
      </c>
      <c r="E90" s="28">
        <f t="shared" si="2"/>
        <v>91</v>
      </c>
    </row>
    <row r="91" spans="1:5" x14ac:dyDescent="0.25">
      <c r="A91" s="16" t="s">
        <v>66</v>
      </c>
      <c r="B91" s="33">
        <v>45295</v>
      </c>
      <c r="C91" s="28">
        <v>65</v>
      </c>
      <c r="D91" s="28">
        <v>8</v>
      </c>
      <c r="E91" s="28">
        <f t="shared" si="2"/>
        <v>73</v>
      </c>
    </row>
    <row r="92" spans="1:5" x14ac:dyDescent="0.25">
      <c r="A92" s="16" t="s">
        <v>49</v>
      </c>
      <c r="B92" s="33">
        <v>45295</v>
      </c>
      <c r="C92" s="28">
        <v>15</v>
      </c>
      <c r="D92" s="28">
        <v>1</v>
      </c>
      <c r="E92" s="28">
        <f t="shared" si="2"/>
        <v>16</v>
      </c>
    </row>
    <row r="93" spans="1:5" x14ac:dyDescent="0.25">
      <c r="A93" s="16" t="s">
        <v>67</v>
      </c>
      <c r="B93" s="33">
        <v>45295</v>
      </c>
      <c r="C93" s="28">
        <v>33</v>
      </c>
      <c r="D93" s="28">
        <v>5</v>
      </c>
      <c r="E93" s="28">
        <f t="shared" si="2"/>
        <v>38</v>
      </c>
    </row>
    <row r="94" spans="1:5" x14ac:dyDescent="0.25">
      <c r="A94" s="16" t="s">
        <v>51</v>
      </c>
      <c r="B94" s="33">
        <v>45295</v>
      </c>
      <c r="C94" s="28">
        <v>24</v>
      </c>
      <c r="D94" s="28">
        <v>6</v>
      </c>
      <c r="E94" s="28">
        <f t="shared" si="2"/>
        <v>30</v>
      </c>
    </row>
    <row r="95" spans="1:5" x14ac:dyDescent="0.25">
      <c r="A95" s="16" t="s">
        <v>68</v>
      </c>
      <c r="B95" s="33">
        <v>45295</v>
      </c>
      <c r="C95" s="28">
        <v>161</v>
      </c>
      <c r="D95" s="28">
        <v>18</v>
      </c>
      <c r="E95" s="28">
        <f t="shared" si="2"/>
        <v>179</v>
      </c>
    </row>
    <row r="96" spans="1:5" x14ac:dyDescent="0.25">
      <c r="A96" s="16" t="s">
        <v>69</v>
      </c>
      <c r="B96" s="33">
        <v>45295</v>
      </c>
      <c r="C96" s="28">
        <v>40</v>
      </c>
      <c r="D96" s="28">
        <v>5</v>
      </c>
      <c r="E96" s="28">
        <f t="shared" si="2"/>
        <v>45</v>
      </c>
    </row>
    <row r="97" spans="1:5" x14ac:dyDescent="0.25">
      <c r="A97" s="16" t="s">
        <v>53</v>
      </c>
      <c r="B97" s="33">
        <v>45295</v>
      </c>
      <c r="C97" s="28">
        <v>42</v>
      </c>
      <c r="D97" s="28">
        <v>0</v>
      </c>
      <c r="E97" s="28">
        <f t="shared" si="2"/>
        <v>42</v>
      </c>
    </row>
    <row r="98" spans="1:5" x14ac:dyDescent="0.25">
      <c r="A98" s="16" t="s">
        <v>70</v>
      </c>
      <c r="B98" s="33">
        <v>45295</v>
      </c>
      <c r="C98" s="28">
        <v>41</v>
      </c>
      <c r="D98" s="28">
        <v>4</v>
      </c>
      <c r="E98" s="28">
        <f t="shared" si="2"/>
        <v>45</v>
      </c>
    </row>
    <row r="99" spans="1:5" x14ac:dyDescent="0.25">
      <c r="A99" s="16" t="s">
        <v>71</v>
      </c>
      <c r="B99" s="33">
        <v>45295</v>
      </c>
      <c r="C99" s="28">
        <v>60</v>
      </c>
      <c r="D99" s="28">
        <v>4</v>
      </c>
      <c r="E99" s="28">
        <f t="shared" si="2"/>
        <v>64</v>
      </c>
    </row>
    <row r="100" spans="1:5" x14ac:dyDescent="0.25">
      <c r="A100" s="16" t="s">
        <v>55</v>
      </c>
      <c r="B100" s="33">
        <v>45295</v>
      </c>
      <c r="C100" s="28">
        <v>44</v>
      </c>
      <c r="D100" s="28">
        <v>6</v>
      </c>
      <c r="E100" s="28">
        <f t="shared" si="2"/>
        <v>50</v>
      </c>
    </row>
    <row r="101" spans="1:5" x14ac:dyDescent="0.25">
      <c r="A101" s="16" t="s">
        <v>56</v>
      </c>
      <c r="B101" s="33">
        <v>45295</v>
      </c>
      <c r="C101" s="28">
        <v>77</v>
      </c>
      <c r="D101" s="28">
        <v>5</v>
      </c>
      <c r="E101" s="28">
        <f t="shared" si="2"/>
        <v>82</v>
      </c>
    </row>
    <row r="102" spans="1:5" x14ac:dyDescent="0.25">
      <c r="A102" s="16" t="s">
        <v>57</v>
      </c>
      <c r="B102" s="33">
        <v>45296</v>
      </c>
      <c r="C102" s="28">
        <v>46</v>
      </c>
      <c r="D102" s="28">
        <v>2</v>
      </c>
      <c r="E102" s="28">
        <f t="shared" ref="E102:E126" si="3">SUM(C102:D102)</f>
        <v>48</v>
      </c>
    </row>
    <row r="103" spans="1:5" x14ac:dyDescent="0.25">
      <c r="A103" s="16" t="s">
        <v>38</v>
      </c>
      <c r="B103" s="33">
        <v>45296</v>
      </c>
      <c r="C103" s="28">
        <v>23</v>
      </c>
      <c r="D103" s="28">
        <v>3</v>
      </c>
      <c r="E103" s="28">
        <f t="shared" si="3"/>
        <v>26</v>
      </c>
    </row>
    <row r="104" spans="1:5" x14ac:dyDescent="0.25">
      <c r="A104" s="16" t="s">
        <v>40</v>
      </c>
      <c r="B104" s="33">
        <v>45296</v>
      </c>
      <c r="C104" s="28">
        <v>51</v>
      </c>
      <c r="D104" s="28">
        <v>5</v>
      </c>
      <c r="E104" s="28">
        <f t="shared" si="3"/>
        <v>56</v>
      </c>
    </row>
    <row r="105" spans="1:5" x14ac:dyDescent="0.25">
      <c r="A105" s="16" t="s">
        <v>58</v>
      </c>
      <c r="B105" s="33">
        <v>45296</v>
      </c>
      <c r="C105" s="28">
        <v>30</v>
      </c>
      <c r="D105" s="28">
        <v>4</v>
      </c>
      <c r="E105" s="28">
        <f t="shared" si="3"/>
        <v>34</v>
      </c>
    </row>
    <row r="106" spans="1:5" x14ac:dyDescent="0.25">
      <c r="A106" s="16" t="s">
        <v>59</v>
      </c>
      <c r="B106" s="33">
        <v>45296</v>
      </c>
      <c r="C106" s="28">
        <v>79</v>
      </c>
      <c r="D106" s="28">
        <v>6</v>
      </c>
      <c r="E106" s="28">
        <f t="shared" si="3"/>
        <v>85</v>
      </c>
    </row>
    <row r="107" spans="1:5" x14ac:dyDescent="0.25">
      <c r="A107" s="16" t="s">
        <v>60</v>
      </c>
      <c r="B107" s="33">
        <v>45296</v>
      </c>
      <c r="C107" s="28">
        <v>56</v>
      </c>
      <c r="D107" s="28">
        <v>9</v>
      </c>
      <c r="E107" s="28">
        <f t="shared" si="3"/>
        <v>65</v>
      </c>
    </row>
    <row r="108" spans="1:5" x14ac:dyDescent="0.25">
      <c r="A108" s="16" t="s">
        <v>42</v>
      </c>
      <c r="B108" s="33">
        <v>45296</v>
      </c>
      <c r="C108" s="28">
        <v>21</v>
      </c>
      <c r="D108" s="28">
        <v>3</v>
      </c>
      <c r="E108" s="28">
        <f t="shared" si="3"/>
        <v>24</v>
      </c>
    </row>
    <row r="109" spans="1:5" x14ac:dyDescent="0.25">
      <c r="A109" s="16" t="s">
        <v>44</v>
      </c>
      <c r="B109" s="33">
        <v>45296</v>
      </c>
      <c r="C109" s="28">
        <v>72</v>
      </c>
      <c r="D109" s="28">
        <v>4</v>
      </c>
      <c r="E109" s="28">
        <f t="shared" si="3"/>
        <v>76</v>
      </c>
    </row>
    <row r="110" spans="1:5" x14ac:dyDescent="0.25">
      <c r="A110" s="16" t="s">
        <v>61</v>
      </c>
      <c r="B110" s="33">
        <v>45296</v>
      </c>
      <c r="C110" s="28">
        <v>120</v>
      </c>
      <c r="D110" s="28">
        <v>10</v>
      </c>
      <c r="E110" s="28">
        <f t="shared" si="3"/>
        <v>130</v>
      </c>
    </row>
    <row r="111" spans="1:5" x14ac:dyDescent="0.25">
      <c r="A111" s="16" t="s">
        <v>62</v>
      </c>
      <c r="B111" s="33">
        <v>45296</v>
      </c>
      <c r="C111" s="28">
        <v>41</v>
      </c>
      <c r="D111" s="28">
        <v>2</v>
      </c>
      <c r="E111" s="28">
        <f t="shared" si="3"/>
        <v>43</v>
      </c>
    </row>
    <row r="112" spans="1:5" x14ac:dyDescent="0.25">
      <c r="A112" s="16" t="s">
        <v>63</v>
      </c>
      <c r="B112" s="33">
        <v>45296</v>
      </c>
      <c r="C112" s="28">
        <v>33</v>
      </c>
      <c r="D112" s="28">
        <v>3</v>
      </c>
      <c r="E112" s="28">
        <f t="shared" si="3"/>
        <v>36</v>
      </c>
    </row>
    <row r="113" spans="1:5" x14ac:dyDescent="0.25">
      <c r="A113" s="16" t="s">
        <v>46</v>
      </c>
      <c r="B113" s="33">
        <v>45296</v>
      </c>
      <c r="C113" s="28">
        <v>54</v>
      </c>
      <c r="D113" s="28">
        <v>8</v>
      </c>
      <c r="E113" s="28">
        <f t="shared" si="3"/>
        <v>62</v>
      </c>
    </row>
    <row r="114" spans="1:5" x14ac:dyDescent="0.25">
      <c r="A114" s="16" t="s">
        <v>64</v>
      </c>
      <c r="B114" s="33">
        <v>45296</v>
      </c>
      <c r="C114" s="28">
        <v>136</v>
      </c>
      <c r="D114" s="28">
        <v>20</v>
      </c>
      <c r="E114" s="28">
        <f t="shared" si="3"/>
        <v>156</v>
      </c>
    </row>
    <row r="115" spans="1:5" x14ac:dyDescent="0.25">
      <c r="A115" s="16" t="s">
        <v>65</v>
      </c>
      <c r="B115" s="33">
        <v>45296</v>
      </c>
      <c r="C115" s="28">
        <v>86</v>
      </c>
      <c r="D115" s="28">
        <v>5</v>
      </c>
      <c r="E115" s="28">
        <f t="shared" si="3"/>
        <v>91</v>
      </c>
    </row>
    <row r="116" spans="1:5" x14ac:dyDescent="0.25">
      <c r="A116" s="16" t="s">
        <v>66</v>
      </c>
      <c r="B116" s="33">
        <v>45296</v>
      </c>
      <c r="C116" s="28">
        <v>65</v>
      </c>
      <c r="D116" s="28">
        <v>8</v>
      </c>
      <c r="E116" s="28">
        <f t="shared" si="3"/>
        <v>73</v>
      </c>
    </row>
    <row r="117" spans="1:5" x14ac:dyDescent="0.25">
      <c r="A117" s="16" t="s">
        <v>49</v>
      </c>
      <c r="B117" s="33">
        <v>45296</v>
      </c>
      <c r="C117" s="28">
        <v>15</v>
      </c>
      <c r="D117" s="28">
        <v>1</v>
      </c>
      <c r="E117" s="28">
        <f t="shared" si="3"/>
        <v>16</v>
      </c>
    </row>
    <row r="118" spans="1:5" x14ac:dyDescent="0.25">
      <c r="A118" s="16" t="s">
        <v>67</v>
      </c>
      <c r="B118" s="33">
        <v>45296</v>
      </c>
      <c r="C118" s="28">
        <v>33</v>
      </c>
      <c r="D118" s="28">
        <v>5</v>
      </c>
      <c r="E118" s="28">
        <f t="shared" si="3"/>
        <v>38</v>
      </c>
    </row>
    <row r="119" spans="1:5" x14ac:dyDescent="0.25">
      <c r="A119" s="16" t="s">
        <v>51</v>
      </c>
      <c r="B119" s="33">
        <v>45296</v>
      </c>
      <c r="C119" s="28">
        <v>22</v>
      </c>
      <c r="D119" s="28">
        <v>5</v>
      </c>
      <c r="E119" s="28">
        <f t="shared" si="3"/>
        <v>27</v>
      </c>
    </row>
    <row r="120" spans="1:5" x14ac:dyDescent="0.25">
      <c r="A120" s="16" t="s">
        <v>68</v>
      </c>
      <c r="B120" s="33">
        <v>45296</v>
      </c>
      <c r="C120" s="28">
        <v>161</v>
      </c>
      <c r="D120" s="28">
        <v>18</v>
      </c>
      <c r="E120" s="28">
        <f t="shared" si="3"/>
        <v>179</v>
      </c>
    </row>
    <row r="121" spans="1:5" x14ac:dyDescent="0.25">
      <c r="A121" s="16" t="s">
        <v>69</v>
      </c>
      <c r="B121" s="33">
        <v>45296</v>
      </c>
      <c r="C121" s="28">
        <v>38</v>
      </c>
      <c r="D121" s="28">
        <v>5</v>
      </c>
      <c r="E121" s="28">
        <f t="shared" si="3"/>
        <v>43</v>
      </c>
    </row>
    <row r="122" spans="1:5" x14ac:dyDescent="0.25">
      <c r="A122" s="16" t="s">
        <v>53</v>
      </c>
      <c r="B122" s="33">
        <v>45296</v>
      </c>
      <c r="C122" s="28">
        <v>42</v>
      </c>
      <c r="D122" s="28">
        <v>0</v>
      </c>
      <c r="E122" s="28">
        <f t="shared" si="3"/>
        <v>42</v>
      </c>
    </row>
    <row r="123" spans="1:5" x14ac:dyDescent="0.25">
      <c r="A123" s="16" t="s">
        <v>70</v>
      </c>
      <c r="B123" s="33">
        <v>45296</v>
      </c>
      <c r="C123" s="28">
        <v>41</v>
      </c>
      <c r="D123" s="28">
        <v>4</v>
      </c>
      <c r="E123" s="28">
        <f t="shared" si="3"/>
        <v>45</v>
      </c>
    </row>
    <row r="124" spans="1:5" x14ac:dyDescent="0.25">
      <c r="A124" s="16" t="s">
        <v>71</v>
      </c>
      <c r="B124" s="33">
        <v>45296</v>
      </c>
      <c r="C124" s="28">
        <v>60</v>
      </c>
      <c r="D124" s="28">
        <v>4</v>
      </c>
      <c r="E124" s="28">
        <f t="shared" si="3"/>
        <v>64</v>
      </c>
    </row>
    <row r="125" spans="1:5" x14ac:dyDescent="0.25">
      <c r="A125" s="16" t="s">
        <v>55</v>
      </c>
      <c r="B125" s="33">
        <v>45296</v>
      </c>
      <c r="C125" s="28">
        <v>44</v>
      </c>
      <c r="D125" s="28">
        <v>6</v>
      </c>
      <c r="E125" s="28">
        <f t="shared" si="3"/>
        <v>50</v>
      </c>
    </row>
    <row r="126" spans="1:5" x14ac:dyDescent="0.25">
      <c r="A126" s="16" t="s">
        <v>56</v>
      </c>
      <c r="B126" s="33">
        <v>45296</v>
      </c>
      <c r="C126" s="28">
        <v>77</v>
      </c>
      <c r="D126" s="28">
        <v>5</v>
      </c>
      <c r="E126" s="28">
        <f t="shared" si="3"/>
        <v>82</v>
      </c>
    </row>
    <row r="127" spans="1:5" x14ac:dyDescent="0.25">
      <c r="A127" s="16" t="s">
        <v>57</v>
      </c>
      <c r="B127" s="33">
        <v>45297</v>
      </c>
      <c r="C127" s="28">
        <v>47</v>
      </c>
      <c r="D127" s="28">
        <v>3</v>
      </c>
      <c r="E127" s="28">
        <f t="shared" ref="E127:E151" si="4">SUM(C127:D127)</f>
        <v>50</v>
      </c>
    </row>
    <row r="128" spans="1:5" x14ac:dyDescent="0.25">
      <c r="A128" s="16" t="s">
        <v>38</v>
      </c>
      <c r="B128" s="33">
        <v>45297</v>
      </c>
      <c r="C128" s="28">
        <v>23</v>
      </c>
      <c r="D128" s="28">
        <v>3</v>
      </c>
      <c r="E128" s="28">
        <f t="shared" si="4"/>
        <v>26</v>
      </c>
    </row>
    <row r="129" spans="1:5" x14ac:dyDescent="0.25">
      <c r="A129" s="16" t="s">
        <v>40</v>
      </c>
      <c r="B129" s="33">
        <v>45297</v>
      </c>
      <c r="C129" s="28">
        <v>53</v>
      </c>
      <c r="D129" s="28">
        <v>5</v>
      </c>
      <c r="E129" s="28">
        <f t="shared" si="4"/>
        <v>58</v>
      </c>
    </row>
    <row r="130" spans="1:5" x14ac:dyDescent="0.25">
      <c r="A130" s="16" t="s">
        <v>58</v>
      </c>
      <c r="B130" s="33">
        <v>45297</v>
      </c>
      <c r="C130" s="28">
        <v>30</v>
      </c>
      <c r="D130" s="28">
        <v>4</v>
      </c>
      <c r="E130" s="28">
        <f t="shared" si="4"/>
        <v>34</v>
      </c>
    </row>
    <row r="131" spans="1:5" x14ac:dyDescent="0.25">
      <c r="A131" s="16" t="s">
        <v>59</v>
      </c>
      <c r="B131" s="33">
        <v>45297</v>
      </c>
      <c r="C131" s="28">
        <v>79</v>
      </c>
      <c r="D131" s="28">
        <v>6</v>
      </c>
      <c r="E131" s="28">
        <f t="shared" si="4"/>
        <v>85</v>
      </c>
    </row>
    <row r="132" spans="1:5" x14ac:dyDescent="0.25">
      <c r="A132" s="16" t="s">
        <v>60</v>
      </c>
      <c r="B132" s="33">
        <v>45297</v>
      </c>
      <c r="C132" s="28">
        <v>56</v>
      </c>
      <c r="D132" s="28">
        <v>9</v>
      </c>
      <c r="E132" s="28">
        <f t="shared" si="4"/>
        <v>65</v>
      </c>
    </row>
    <row r="133" spans="1:5" x14ac:dyDescent="0.25">
      <c r="A133" s="16" t="s">
        <v>42</v>
      </c>
      <c r="B133" s="33">
        <v>45297</v>
      </c>
      <c r="C133" s="28">
        <v>22</v>
      </c>
      <c r="D133" s="28">
        <v>3</v>
      </c>
      <c r="E133" s="28">
        <f t="shared" si="4"/>
        <v>25</v>
      </c>
    </row>
    <row r="134" spans="1:5" x14ac:dyDescent="0.25">
      <c r="A134" s="16" t="s">
        <v>44</v>
      </c>
      <c r="B134" s="33">
        <v>45297</v>
      </c>
      <c r="C134" s="28">
        <v>73</v>
      </c>
      <c r="D134" s="28">
        <v>4</v>
      </c>
      <c r="E134" s="28">
        <f t="shared" si="4"/>
        <v>77</v>
      </c>
    </row>
    <row r="135" spans="1:5" x14ac:dyDescent="0.25">
      <c r="A135" s="16" t="s">
        <v>61</v>
      </c>
      <c r="B135" s="33">
        <v>45297</v>
      </c>
      <c r="C135" s="28">
        <v>125</v>
      </c>
      <c r="D135" s="28">
        <v>10</v>
      </c>
      <c r="E135" s="28">
        <f t="shared" si="4"/>
        <v>135</v>
      </c>
    </row>
    <row r="136" spans="1:5" x14ac:dyDescent="0.25">
      <c r="A136" s="16" t="s">
        <v>62</v>
      </c>
      <c r="B136" s="33">
        <v>45297</v>
      </c>
      <c r="C136" s="28">
        <v>41</v>
      </c>
      <c r="D136" s="28">
        <v>2</v>
      </c>
      <c r="E136" s="28">
        <f t="shared" si="4"/>
        <v>43</v>
      </c>
    </row>
    <row r="137" spans="1:5" x14ac:dyDescent="0.25">
      <c r="A137" s="16" t="s">
        <v>63</v>
      </c>
      <c r="B137" s="33">
        <v>45297</v>
      </c>
      <c r="C137" s="28">
        <v>33</v>
      </c>
      <c r="D137" s="28">
        <v>3</v>
      </c>
      <c r="E137" s="28">
        <f t="shared" si="4"/>
        <v>36</v>
      </c>
    </row>
    <row r="138" spans="1:5" x14ac:dyDescent="0.25">
      <c r="A138" s="16" t="s">
        <v>46</v>
      </c>
      <c r="B138" s="33">
        <v>45297</v>
      </c>
      <c r="C138" s="28">
        <v>54</v>
      </c>
      <c r="D138" s="28">
        <v>8</v>
      </c>
      <c r="E138" s="28">
        <f t="shared" si="4"/>
        <v>62</v>
      </c>
    </row>
    <row r="139" spans="1:5" x14ac:dyDescent="0.25">
      <c r="A139" s="16" t="s">
        <v>64</v>
      </c>
      <c r="B139" s="33">
        <v>45297</v>
      </c>
      <c r="C139" s="28">
        <v>135</v>
      </c>
      <c r="D139" s="28">
        <v>18</v>
      </c>
      <c r="E139" s="28">
        <f t="shared" si="4"/>
        <v>153</v>
      </c>
    </row>
    <row r="140" spans="1:5" x14ac:dyDescent="0.25">
      <c r="A140" s="16" t="s">
        <v>65</v>
      </c>
      <c r="B140" s="33">
        <v>45297</v>
      </c>
      <c r="C140" s="28">
        <v>86</v>
      </c>
      <c r="D140" s="28">
        <v>5</v>
      </c>
      <c r="E140" s="28">
        <f t="shared" si="4"/>
        <v>91</v>
      </c>
    </row>
    <row r="141" spans="1:5" x14ac:dyDescent="0.25">
      <c r="A141" s="16" t="s">
        <v>66</v>
      </c>
      <c r="B141" s="33">
        <v>45297</v>
      </c>
      <c r="C141" s="28">
        <v>65</v>
      </c>
      <c r="D141" s="28">
        <v>8</v>
      </c>
      <c r="E141" s="28">
        <f t="shared" si="4"/>
        <v>73</v>
      </c>
    </row>
    <row r="142" spans="1:5" x14ac:dyDescent="0.25">
      <c r="A142" s="16" t="s">
        <v>49</v>
      </c>
      <c r="B142" s="33">
        <v>45297</v>
      </c>
      <c r="C142" s="28">
        <v>15</v>
      </c>
      <c r="D142" s="28">
        <v>1</v>
      </c>
      <c r="E142" s="28">
        <f t="shared" si="4"/>
        <v>16</v>
      </c>
    </row>
    <row r="143" spans="1:5" x14ac:dyDescent="0.25">
      <c r="A143" s="16" t="s">
        <v>67</v>
      </c>
      <c r="B143" s="33">
        <v>45297</v>
      </c>
      <c r="C143" s="28">
        <v>33</v>
      </c>
      <c r="D143" s="28">
        <v>5</v>
      </c>
      <c r="E143" s="28">
        <f t="shared" si="4"/>
        <v>38</v>
      </c>
    </row>
    <row r="144" spans="1:5" x14ac:dyDescent="0.25">
      <c r="A144" s="16" t="s">
        <v>51</v>
      </c>
      <c r="B144" s="33">
        <v>45297</v>
      </c>
      <c r="C144" s="28">
        <v>24</v>
      </c>
      <c r="D144" s="28">
        <v>6</v>
      </c>
      <c r="E144" s="28">
        <f t="shared" si="4"/>
        <v>30</v>
      </c>
    </row>
    <row r="145" spans="1:5" x14ac:dyDescent="0.25">
      <c r="A145" s="16" t="s">
        <v>68</v>
      </c>
      <c r="B145" s="33">
        <v>45297</v>
      </c>
      <c r="C145" s="28">
        <v>161</v>
      </c>
      <c r="D145" s="28">
        <v>18</v>
      </c>
      <c r="E145" s="28">
        <f t="shared" si="4"/>
        <v>179</v>
      </c>
    </row>
    <row r="146" spans="1:5" x14ac:dyDescent="0.25">
      <c r="A146" s="16" t="s">
        <v>69</v>
      </c>
      <c r="B146" s="33">
        <v>45297</v>
      </c>
      <c r="C146" s="28">
        <v>40</v>
      </c>
      <c r="D146" s="28">
        <v>5</v>
      </c>
      <c r="E146" s="28">
        <f t="shared" si="4"/>
        <v>45</v>
      </c>
    </row>
    <row r="147" spans="1:5" x14ac:dyDescent="0.25">
      <c r="A147" s="16" t="s">
        <v>53</v>
      </c>
      <c r="B147" s="33">
        <v>45297</v>
      </c>
      <c r="C147" s="28">
        <v>42</v>
      </c>
      <c r="D147" s="28">
        <v>0</v>
      </c>
      <c r="E147" s="28">
        <f t="shared" si="4"/>
        <v>42</v>
      </c>
    </row>
    <row r="148" spans="1:5" x14ac:dyDescent="0.25">
      <c r="A148" s="16" t="s">
        <v>70</v>
      </c>
      <c r="B148" s="33">
        <v>45297</v>
      </c>
      <c r="C148" s="28">
        <v>41</v>
      </c>
      <c r="D148" s="28">
        <v>4</v>
      </c>
      <c r="E148" s="28">
        <f t="shared" si="4"/>
        <v>45</v>
      </c>
    </row>
    <row r="149" spans="1:5" x14ac:dyDescent="0.25">
      <c r="A149" s="16" t="s">
        <v>71</v>
      </c>
      <c r="B149" s="33">
        <v>45297</v>
      </c>
      <c r="C149" s="28">
        <v>60</v>
      </c>
      <c r="D149" s="28">
        <v>4</v>
      </c>
      <c r="E149" s="28">
        <f t="shared" si="4"/>
        <v>64</v>
      </c>
    </row>
    <row r="150" spans="1:5" x14ac:dyDescent="0.25">
      <c r="A150" s="16" t="s">
        <v>55</v>
      </c>
      <c r="B150" s="33">
        <v>45297</v>
      </c>
      <c r="C150" s="28">
        <v>44</v>
      </c>
      <c r="D150" s="28">
        <v>6</v>
      </c>
      <c r="E150" s="28">
        <f t="shared" si="4"/>
        <v>50</v>
      </c>
    </row>
    <row r="151" spans="1:5" x14ac:dyDescent="0.25">
      <c r="A151" s="16" t="s">
        <v>56</v>
      </c>
      <c r="B151" s="33">
        <v>45297</v>
      </c>
      <c r="C151" s="28">
        <v>77</v>
      </c>
      <c r="D151" s="28">
        <v>5</v>
      </c>
      <c r="E151" s="28">
        <f t="shared" si="4"/>
        <v>82</v>
      </c>
    </row>
    <row r="152" spans="1:5" x14ac:dyDescent="0.25">
      <c r="A152" s="16" t="s">
        <v>57</v>
      </c>
      <c r="B152" s="33">
        <v>45298</v>
      </c>
      <c r="C152" s="28">
        <v>47</v>
      </c>
      <c r="D152" s="28">
        <v>3</v>
      </c>
      <c r="E152" s="28">
        <f t="shared" ref="E152:E176" si="5">SUM(C152:D152)</f>
        <v>50</v>
      </c>
    </row>
    <row r="153" spans="1:5" x14ac:dyDescent="0.25">
      <c r="A153" s="16" t="s">
        <v>38</v>
      </c>
      <c r="B153" s="33">
        <v>45298</v>
      </c>
      <c r="C153" s="28">
        <v>23</v>
      </c>
      <c r="D153" s="28">
        <v>3</v>
      </c>
      <c r="E153" s="28">
        <f t="shared" si="5"/>
        <v>26</v>
      </c>
    </row>
    <row r="154" spans="1:5" x14ac:dyDescent="0.25">
      <c r="A154" s="16" t="s">
        <v>40</v>
      </c>
      <c r="B154" s="33">
        <v>45298</v>
      </c>
      <c r="C154" s="28">
        <v>53</v>
      </c>
      <c r="D154" s="28">
        <v>5</v>
      </c>
      <c r="E154" s="28">
        <f t="shared" si="5"/>
        <v>58</v>
      </c>
    </row>
    <row r="155" spans="1:5" x14ac:dyDescent="0.25">
      <c r="A155" s="16" t="s">
        <v>58</v>
      </c>
      <c r="B155" s="33">
        <v>45298</v>
      </c>
      <c r="C155" s="28">
        <v>30</v>
      </c>
      <c r="D155" s="28">
        <v>4</v>
      </c>
      <c r="E155" s="28">
        <f t="shared" si="5"/>
        <v>34</v>
      </c>
    </row>
    <row r="156" spans="1:5" x14ac:dyDescent="0.25">
      <c r="A156" s="16" t="s">
        <v>59</v>
      </c>
      <c r="B156" s="33">
        <v>45298</v>
      </c>
      <c r="C156" s="28">
        <v>79</v>
      </c>
      <c r="D156" s="28">
        <v>6</v>
      </c>
      <c r="E156" s="28">
        <f t="shared" si="5"/>
        <v>85</v>
      </c>
    </row>
    <row r="157" spans="1:5" x14ac:dyDescent="0.25">
      <c r="A157" s="16" t="s">
        <v>60</v>
      </c>
      <c r="B157" s="33">
        <v>45298</v>
      </c>
      <c r="C157" s="28">
        <v>56</v>
      </c>
      <c r="D157" s="28">
        <v>9</v>
      </c>
      <c r="E157" s="28">
        <f t="shared" si="5"/>
        <v>65</v>
      </c>
    </row>
    <row r="158" spans="1:5" x14ac:dyDescent="0.25">
      <c r="A158" s="16" t="s">
        <v>42</v>
      </c>
      <c r="B158" s="33">
        <v>45298</v>
      </c>
      <c r="C158" s="28">
        <v>22</v>
      </c>
      <c r="D158" s="28">
        <v>3</v>
      </c>
      <c r="E158" s="28">
        <f t="shared" si="5"/>
        <v>25</v>
      </c>
    </row>
    <row r="159" spans="1:5" x14ac:dyDescent="0.25">
      <c r="A159" s="16" t="s">
        <v>44</v>
      </c>
      <c r="B159" s="33">
        <v>45298</v>
      </c>
      <c r="C159" s="28">
        <v>73</v>
      </c>
      <c r="D159" s="28">
        <v>4</v>
      </c>
      <c r="E159" s="28">
        <f t="shared" si="5"/>
        <v>77</v>
      </c>
    </row>
    <row r="160" spans="1:5" x14ac:dyDescent="0.25">
      <c r="A160" s="16" t="s">
        <v>61</v>
      </c>
      <c r="B160" s="33">
        <v>45298</v>
      </c>
      <c r="C160" s="28">
        <v>125</v>
      </c>
      <c r="D160" s="28">
        <v>10</v>
      </c>
      <c r="E160" s="28">
        <f t="shared" si="5"/>
        <v>135</v>
      </c>
    </row>
    <row r="161" spans="1:5" x14ac:dyDescent="0.25">
      <c r="A161" s="16" t="s">
        <v>62</v>
      </c>
      <c r="B161" s="33">
        <v>45298</v>
      </c>
      <c r="C161" s="28">
        <v>41</v>
      </c>
      <c r="D161" s="28">
        <v>2</v>
      </c>
      <c r="E161" s="28">
        <f t="shared" si="5"/>
        <v>43</v>
      </c>
    </row>
    <row r="162" spans="1:5" x14ac:dyDescent="0.25">
      <c r="A162" s="16" t="s">
        <v>63</v>
      </c>
      <c r="B162" s="33">
        <v>45298</v>
      </c>
      <c r="C162" s="28">
        <v>33</v>
      </c>
      <c r="D162" s="28">
        <v>3</v>
      </c>
      <c r="E162" s="28">
        <f t="shared" si="5"/>
        <v>36</v>
      </c>
    </row>
    <row r="163" spans="1:5" x14ac:dyDescent="0.25">
      <c r="A163" s="16" t="s">
        <v>46</v>
      </c>
      <c r="B163" s="33">
        <v>45298</v>
      </c>
      <c r="C163" s="28">
        <v>54</v>
      </c>
      <c r="D163" s="28">
        <v>8</v>
      </c>
      <c r="E163" s="28">
        <f t="shared" si="5"/>
        <v>62</v>
      </c>
    </row>
    <row r="164" spans="1:5" x14ac:dyDescent="0.25">
      <c r="A164" s="16" t="s">
        <v>64</v>
      </c>
      <c r="B164" s="33">
        <v>45298</v>
      </c>
      <c r="C164" s="28">
        <v>135</v>
      </c>
      <c r="D164" s="28">
        <v>18</v>
      </c>
      <c r="E164" s="28">
        <f t="shared" si="5"/>
        <v>153</v>
      </c>
    </row>
    <row r="165" spans="1:5" x14ac:dyDescent="0.25">
      <c r="A165" s="16" t="s">
        <v>65</v>
      </c>
      <c r="B165" s="33">
        <v>45298</v>
      </c>
      <c r="C165" s="28">
        <v>86</v>
      </c>
      <c r="D165" s="28">
        <v>5</v>
      </c>
      <c r="E165" s="28">
        <f t="shared" si="5"/>
        <v>91</v>
      </c>
    </row>
    <row r="166" spans="1:5" x14ac:dyDescent="0.25">
      <c r="A166" s="16" t="s">
        <v>66</v>
      </c>
      <c r="B166" s="33">
        <v>45298</v>
      </c>
      <c r="C166" s="28">
        <v>65</v>
      </c>
      <c r="D166" s="28">
        <v>8</v>
      </c>
      <c r="E166" s="28">
        <f t="shared" si="5"/>
        <v>73</v>
      </c>
    </row>
    <row r="167" spans="1:5" x14ac:dyDescent="0.25">
      <c r="A167" s="16" t="s">
        <v>49</v>
      </c>
      <c r="B167" s="33">
        <v>45298</v>
      </c>
      <c r="C167" s="28">
        <v>15</v>
      </c>
      <c r="D167" s="28">
        <v>1</v>
      </c>
      <c r="E167" s="28">
        <f t="shared" si="5"/>
        <v>16</v>
      </c>
    </row>
    <row r="168" spans="1:5" x14ac:dyDescent="0.25">
      <c r="A168" s="16" t="s">
        <v>67</v>
      </c>
      <c r="B168" s="33">
        <v>45298</v>
      </c>
      <c r="C168" s="28">
        <v>33</v>
      </c>
      <c r="D168" s="28">
        <v>5</v>
      </c>
      <c r="E168" s="28">
        <f t="shared" si="5"/>
        <v>38</v>
      </c>
    </row>
    <row r="169" spans="1:5" x14ac:dyDescent="0.25">
      <c r="A169" s="16" t="s">
        <v>51</v>
      </c>
      <c r="B169" s="33">
        <v>45298</v>
      </c>
      <c r="C169" s="28">
        <v>24</v>
      </c>
      <c r="D169" s="28">
        <v>6</v>
      </c>
      <c r="E169" s="28">
        <f t="shared" si="5"/>
        <v>30</v>
      </c>
    </row>
    <row r="170" spans="1:5" x14ac:dyDescent="0.25">
      <c r="A170" s="16" t="s">
        <v>68</v>
      </c>
      <c r="B170" s="33">
        <v>45298</v>
      </c>
      <c r="C170" s="28">
        <v>161</v>
      </c>
      <c r="D170" s="28">
        <v>18</v>
      </c>
      <c r="E170" s="28">
        <f t="shared" si="5"/>
        <v>179</v>
      </c>
    </row>
    <row r="171" spans="1:5" x14ac:dyDescent="0.25">
      <c r="A171" s="16" t="s">
        <v>69</v>
      </c>
      <c r="B171" s="33">
        <v>45298</v>
      </c>
      <c r="C171" s="28">
        <v>40</v>
      </c>
      <c r="D171" s="28">
        <v>5</v>
      </c>
      <c r="E171" s="28">
        <f t="shared" si="5"/>
        <v>45</v>
      </c>
    </row>
    <row r="172" spans="1:5" x14ac:dyDescent="0.25">
      <c r="A172" s="16" t="s">
        <v>53</v>
      </c>
      <c r="B172" s="33">
        <v>45298</v>
      </c>
      <c r="C172" s="28">
        <v>42</v>
      </c>
      <c r="D172" s="28">
        <v>0</v>
      </c>
      <c r="E172" s="28">
        <f t="shared" si="5"/>
        <v>42</v>
      </c>
    </row>
    <row r="173" spans="1:5" x14ac:dyDescent="0.25">
      <c r="A173" s="16" t="s">
        <v>70</v>
      </c>
      <c r="B173" s="33">
        <v>45298</v>
      </c>
      <c r="C173" s="28">
        <v>41</v>
      </c>
      <c r="D173" s="28">
        <v>4</v>
      </c>
      <c r="E173" s="28">
        <f t="shared" si="5"/>
        <v>45</v>
      </c>
    </row>
    <row r="174" spans="1:5" x14ac:dyDescent="0.25">
      <c r="A174" s="16" t="s">
        <v>71</v>
      </c>
      <c r="B174" s="33">
        <v>45298</v>
      </c>
      <c r="C174" s="28">
        <v>60</v>
      </c>
      <c r="D174" s="28">
        <v>4</v>
      </c>
      <c r="E174" s="28">
        <f t="shared" si="5"/>
        <v>64</v>
      </c>
    </row>
    <row r="175" spans="1:5" x14ac:dyDescent="0.25">
      <c r="A175" s="16" t="s">
        <v>55</v>
      </c>
      <c r="B175" s="33">
        <v>45298</v>
      </c>
      <c r="C175" s="28">
        <v>44</v>
      </c>
      <c r="D175" s="28">
        <v>6</v>
      </c>
      <c r="E175" s="28">
        <f t="shared" si="5"/>
        <v>50</v>
      </c>
    </row>
    <row r="176" spans="1:5" x14ac:dyDescent="0.25">
      <c r="A176" s="16" t="s">
        <v>56</v>
      </c>
      <c r="B176" s="33">
        <v>45298</v>
      </c>
      <c r="C176" s="28">
        <v>77</v>
      </c>
      <c r="D176" s="28">
        <v>5</v>
      </c>
      <c r="E176" s="28">
        <f t="shared" si="5"/>
        <v>82</v>
      </c>
    </row>
    <row r="177" spans="1:5" x14ac:dyDescent="0.25">
      <c r="A177" s="16" t="s">
        <v>57</v>
      </c>
      <c r="B177" s="33">
        <v>45299</v>
      </c>
      <c r="C177" s="28">
        <v>47</v>
      </c>
      <c r="D177" s="28">
        <v>3</v>
      </c>
      <c r="E177" s="28">
        <f t="shared" ref="E177:E201" si="6">SUM(C177:D177)</f>
        <v>50</v>
      </c>
    </row>
    <row r="178" spans="1:5" x14ac:dyDescent="0.25">
      <c r="A178" s="16" t="s">
        <v>38</v>
      </c>
      <c r="B178" s="33">
        <v>45299</v>
      </c>
      <c r="C178" s="28">
        <v>23</v>
      </c>
      <c r="D178" s="28">
        <v>3</v>
      </c>
      <c r="E178" s="28">
        <f t="shared" si="6"/>
        <v>26</v>
      </c>
    </row>
    <row r="179" spans="1:5" x14ac:dyDescent="0.25">
      <c r="A179" s="16" t="s">
        <v>40</v>
      </c>
      <c r="B179" s="33">
        <v>45299</v>
      </c>
      <c r="C179" s="28">
        <v>53</v>
      </c>
      <c r="D179" s="28">
        <v>5</v>
      </c>
      <c r="E179" s="28">
        <f t="shared" si="6"/>
        <v>58</v>
      </c>
    </row>
    <row r="180" spans="1:5" x14ac:dyDescent="0.25">
      <c r="A180" s="16" t="s">
        <v>58</v>
      </c>
      <c r="B180" s="33">
        <v>45299</v>
      </c>
      <c r="C180" s="28">
        <v>30</v>
      </c>
      <c r="D180" s="28">
        <v>4</v>
      </c>
      <c r="E180" s="28">
        <f t="shared" si="6"/>
        <v>34</v>
      </c>
    </row>
    <row r="181" spans="1:5" x14ac:dyDescent="0.25">
      <c r="A181" s="16" t="s">
        <v>59</v>
      </c>
      <c r="B181" s="33">
        <v>45299</v>
      </c>
      <c r="C181" s="28">
        <v>79</v>
      </c>
      <c r="D181" s="28">
        <v>6</v>
      </c>
      <c r="E181" s="28">
        <f t="shared" si="6"/>
        <v>85</v>
      </c>
    </row>
    <row r="182" spans="1:5" x14ac:dyDescent="0.25">
      <c r="A182" s="16" t="s">
        <v>60</v>
      </c>
      <c r="B182" s="33">
        <v>45299</v>
      </c>
      <c r="C182" s="28">
        <v>56</v>
      </c>
      <c r="D182" s="28">
        <v>9</v>
      </c>
      <c r="E182" s="28">
        <f t="shared" si="6"/>
        <v>65</v>
      </c>
    </row>
    <row r="183" spans="1:5" x14ac:dyDescent="0.25">
      <c r="A183" s="16" t="s">
        <v>42</v>
      </c>
      <c r="B183" s="33">
        <v>45299</v>
      </c>
      <c r="C183" s="28">
        <v>22</v>
      </c>
      <c r="D183" s="28">
        <v>3</v>
      </c>
      <c r="E183" s="28">
        <f t="shared" si="6"/>
        <v>25</v>
      </c>
    </row>
    <row r="184" spans="1:5" x14ac:dyDescent="0.25">
      <c r="A184" s="16" t="s">
        <v>44</v>
      </c>
      <c r="B184" s="33">
        <v>45299</v>
      </c>
      <c r="C184" s="28">
        <v>73</v>
      </c>
      <c r="D184" s="28">
        <v>4</v>
      </c>
      <c r="E184" s="28">
        <f t="shared" si="6"/>
        <v>77</v>
      </c>
    </row>
    <row r="185" spans="1:5" x14ac:dyDescent="0.25">
      <c r="A185" s="16" t="s">
        <v>61</v>
      </c>
      <c r="B185" s="33">
        <v>45299</v>
      </c>
      <c r="C185" s="28">
        <v>125</v>
      </c>
      <c r="D185" s="28">
        <v>10</v>
      </c>
      <c r="E185" s="28">
        <f t="shared" si="6"/>
        <v>135</v>
      </c>
    </row>
    <row r="186" spans="1:5" x14ac:dyDescent="0.25">
      <c r="A186" s="16" t="s">
        <v>62</v>
      </c>
      <c r="B186" s="33">
        <v>45299</v>
      </c>
      <c r="C186" s="28">
        <v>41</v>
      </c>
      <c r="D186" s="28">
        <v>2</v>
      </c>
      <c r="E186" s="28">
        <f t="shared" si="6"/>
        <v>43</v>
      </c>
    </row>
    <row r="187" spans="1:5" x14ac:dyDescent="0.25">
      <c r="A187" s="16" t="s">
        <v>63</v>
      </c>
      <c r="B187" s="33">
        <v>45299</v>
      </c>
      <c r="C187" s="28">
        <v>33</v>
      </c>
      <c r="D187" s="28">
        <v>3</v>
      </c>
      <c r="E187" s="28">
        <f t="shared" si="6"/>
        <v>36</v>
      </c>
    </row>
    <row r="188" spans="1:5" x14ac:dyDescent="0.25">
      <c r="A188" s="16" t="s">
        <v>46</v>
      </c>
      <c r="B188" s="33">
        <v>45299</v>
      </c>
      <c r="C188" s="28">
        <v>54</v>
      </c>
      <c r="D188" s="28">
        <v>8</v>
      </c>
      <c r="E188" s="28">
        <f t="shared" si="6"/>
        <v>62</v>
      </c>
    </row>
    <row r="189" spans="1:5" x14ac:dyDescent="0.25">
      <c r="A189" s="16" t="s">
        <v>64</v>
      </c>
      <c r="B189" s="33">
        <v>45299</v>
      </c>
      <c r="C189" s="28">
        <v>135</v>
      </c>
      <c r="D189" s="28">
        <v>18</v>
      </c>
      <c r="E189" s="28">
        <f t="shared" si="6"/>
        <v>153</v>
      </c>
    </row>
    <row r="190" spans="1:5" x14ac:dyDescent="0.25">
      <c r="A190" s="16" t="s">
        <v>65</v>
      </c>
      <c r="B190" s="33">
        <v>45299</v>
      </c>
      <c r="C190" s="28">
        <v>86</v>
      </c>
      <c r="D190" s="28">
        <v>5</v>
      </c>
      <c r="E190" s="28">
        <f t="shared" si="6"/>
        <v>91</v>
      </c>
    </row>
    <row r="191" spans="1:5" x14ac:dyDescent="0.25">
      <c r="A191" s="16" t="s">
        <v>66</v>
      </c>
      <c r="B191" s="33">
        <v>45299</v>
      </c>
      <c r="C191" s="28">
        <v>65</v>
      </c>
      <c r="D191" s="28">
        <v>8</v>
      </c>
      <c r="E191" s="28">
        <f t="shared" si="6"/>
        <v>73</v>
      </c>
    </row>
    <row r="192" spans="1:5" x14ac:dyDescent="0.25">
      <c r="A192" s="16" t="s">
        <v>49</v>
      </c>
      <c r="B192" s="33">
        <v>45299</v>
      </c>
      <c r="C192" s="28">
        <v>15</v>
      </c>
      <c r="D192" s="28">
        <v>1</v>
      </c>
      <c r="E192" s="28">
        <f t="shared" si="6"/>
        <v>16</v>
      </c>
    </row>
    <row r="193" spans="1:5" x14ac:dyDescent="0.25">
      <c r="A193" s="16" t="s">
        <v>67</v>
      </c>
      <c r="B193" s="33">
        <v>45299</v>
      </c>
      <c r="C193" s="28">
        <v>33</v>
      </c>
      <c r="D193" s="28">
        <v>5</v>
      </c>
      <c r="E193" s="28">
        <f t="shared" si="6"/>
        <v>38</v>
      </c>
    </row>
    <row r="194" spans="1:5" x14ac:dyDescent="0.25">
      <c r="A194" s="16" t="s">
        <v>51</v>
      </c>
      <c r="B194" s="33">
        <v>45299</v>
      </c>
      <c r="C194" s="28">
        <v>24</v>
      </c>
      <c r="D194" s="28">
        <v>6</v>
      </c>
      <c r="E194" s="28">
        <f t="shared" si="6"/>
        <v>30</v>
      </c>
    </row>
    <row r="195" spans="1:5" x14ac:dyDescent="0.25">
      <c r="A195" s="16" t="s">
        <v>68</v>
      </c>
      <c r="B195" s="33">
        <v>45299</v>
      </c>
      <c r="C195" s="28">
        <v>161</v>
      </c>
      <c r="D195" s="28">
        <v>18</v>
      </c>
      <c r="E195" s="28">
        <f t="shared" si="6"/>
        <v>179</v>
      </c>
    </row>
    <row r="196" spans="1:5" x14ac:dyDescent="0.25">
      <c r="A196" s="16" t="s">
        <v>69</v>
      </c>
      <c r="B196" s="33">
        <v>45299</v>
      </c>
      <c r="C196" s="28">
        <v>40</v>
      </c>
      <c r="D196" s="28">
        <v>5</v>
      </c>
      <c r="E196" s="28">
        <f t="shared" si="6"/>
        <v>45</v>
      </c>
    </row>
    <row r="197" spans="1:5" x14ac:dyDescent="0.25">
      <c r="A197" s="16" t="s">
        <v>53</v>
      </c>
      <c r="B197" s="33">
        <v>45299</v>
      </c>
      <c r="C197" s="28">
        <v>42</v>
      </c>
      <c r="D197" s="28">
        <v>0</v>
      </c>
      <c r="E197" s="28">
        <f t="shared" si="6"/>
        <v>42</v>
      </c>
    </row>
    <row r="198" spans="1:5" x14ac:dyDescent="0.25">
      <c r="A198" s="16" t="s">
        <v>70</v>
      </c>
      <c r="B198" s="33">
        <v>45299</v>
      </c>
      <c r="C198" s="28">
        <v>41</v>
      </c>
      <c r="D198" s="28">
        <v>4</v>
      </c>
      <c r="E198" s="28">
        <f t="shared" si="6"/>
        <v>45</v>
      </c>
    </row>
    <row r="199" spans="1:5" x14ac:dyDescent="0.25">
      <c r="A199" s="16" t="s">
        <v>71</v>
      </c>
      <c r="B199" s="33">
        <v>45299</v>
      </c>
      <c r="C199" s="28">
        <v>60</v>
      </c>
      <c r="D199" s="28">
        <v>4</v>
      </c>
      <c r="E199" s="28">
        <f t="shared" si="6"/>
        <v>64</v>
      </c>
    </row>
    <row r="200" spans="1:5" x14ac:dyDescent="0.25">
      <c r="A200" s="16" t="s">
        <v>55</v>
      </c>
      <c r="B200" s="33">
        <v>45299</v>
      </c>
      <c r="C200" s="28">
        <v>44</v>
      </c>
      <c r="D200" s="28">
        <v>6</v>
      </c>
      <c r="E200" s="28">
        <f t="shared" si="6"/>
        <v>50</v>
      </c>
    </row>
    <row r="201" spans="1:5" x14ac:dyDescent="0.25">
      <c r="A201" s="16" t="s">
        <v>56</v>
      </c>
      <c r="B201" s="33">
        <v>45299</v>
      </c>
      <c r="C201" s="28">
        <v>77</v>
      </c>
      <c r="D201" s="28">
        <v>5</v>
      </c>
      <c r="E201" s="28">
        <f t="shared" si="6"/>
        <v>82</v>
      </c>
    </row>
    <row r="202" spans="1:5" x14ac:dyDescent="0.25">
      <c r="A202" s="16" t="s">
        <v>57</v>
      </c>
      <c r="B202" s="33">
        <v>45300</v>
      </c>
      <c r="C202" s="28">
        <v>47</v>
      </c>
      <c r="D202" s="28">
        <v>3</v>
      </c>
      <c r="E202" s="28">
        <f t="shared" ref="E202:E226" si="7">SUM(C202:D202)</f>
        <v>50</v>
      </c>
    </row>
    <row r="203" spans="1:5" x14ac:dyDescent="0.25">
      <c r="A203" s="16" t="s">
        <v>38</v>
      </c>
      <c r="B203" s="33">
        <v>45300</v>
      </c>
      <c r="C203" s="28">
        <v>23</v>
      </c>
      <c r="D203" s="28">
        <v>3</v>
      </c>
      <c r="E203" s="28">
        <f t="shared" si="7"/>
        <v>26</v>
      </c>
    </row>
    <row r="204" spans="1:5" x14ac:dyDescent="0.25">
      <c r="A204" s="16" t="s">
        <v>40</v>
      </c>
      <c r="B204" s="33">
        <v>45300</v>
      </c>
      <c r="C204" s="28">
        <v>53</v>
      </c>
      <c r="D204" s="28">
        <v>5</v>
      </c>
      <c r="E204" s="28">
        <f t="shared" si="7"/>
        <v>58</v>
      </c>
    </row>
    <row r="205" spans="1:5" x14ac:dyDescent="0.25">
      <c r="A205" s="16" t="s">
        <v>58</v>
      </c>
      <c r="B205" s="33">
        <v>45300</v>
      </c>
      <c r="C205" s="28">
        <v>31</v>
      </c>
      <c r="D205" s="28">
        <v>4</v>
      </c>
      <c r="E205" s="28">
        <f t="shared" si="7"/>
        <v>35</v>
      </c>
    </row>
    <row r="206" spans="1:5" x14ac:dyDescent="0.25">
      <c r="A206" s="16" t="s">
        <v>59</v>
      </c>
      <c r="B206" s="33">
        <v>45300</v>
      </c>
      <c r="C206" s="28">
        <v>79</v>
      </c>
      <c r="D206" s="28">
        <v>6</v>
      </c>
      <c r="E206" s="28">
        <f t="shared" si="7"/>
        <v>85</v>
      </c>
    </row>
    <row r="207" spans="1:5" x14ac:dyDescent="0.25">
      <c r="A207" s="16" t="s">
        <v>60</v>
      </c>
      <c r="B207" s="33">
        <v>45300</v>
      </c>
      <c r="C207" s="28">
        <v>56</v>
      </c>
      <c r="D207" s="28">
        <v>9</v>
      </c>
      <c r="E207" s="28">
        <f t="shared" si="7"/>
        <v>65</v>
      </c>
    </row>
    <row r="208" spans="1:5" x14ac:dyDescent="0.25">
      <c r="A208" s="16" t="s">
        <v>42</v>
      </c>
      <c r="B208" s="33">
        <v>45300</v>
      </c>
      <c r="C208" s="28">
        <v>22</v>
      </c>
      <c r="D208" s="28">
        <v>3</v>
      </c>
      <c r="E208" s="28">
        <f t="shared" si="7"/>
        <v>25</v>
      </c>
    </row>
    <row r="209" spans="1:5" x14ac:dyDescent="0.25">
      <c r="A209" s="16" t="s">
        <v>44</v>
      </c>
      <c r="B209" s="33">
        <v>45300</v>
      </c>
      <c r="C209" s="28">
        <v>73</v>
      </c>
      <c r="D209" s="28">
        <v>4</v>
      </c>
      <c r="E209" s="28">
        <f t="shared" si="7"/>
        <v>77</v>
      </c>
    </row>
    <row r="210" spans="1:5" x14ac:dyDescent="0.25">
      <c r="A210" s="16" t="s">
        <v>61</v>
      </c>
      <c r="B210" s="33">
        <v>45300</v>
      </c>
      <c r="C210" s="28">
        <v>125</v>
      </c>
      <c r="D210" s="28">
        <v>10</v>
      </c>
      <c r="E210" s="28">
        <f t="shared" si="7"/>
        <v>135</v>
      </c>
    </row>
    <row r="211" spans="1:5" x14ac:dyDescent="0.25">
      <c r="A211" s="16" t="s">
        <v>62</v>
      </c>
      <c r="B211" s="33">
        <v>45300</v>
      </c>
      <c r="C211" s="28">
        <v>41</v>
      </c>
      <c r="D211" s="28">
        <v>2</v>
      </c>
      <c r="E211" s="28">
        <f t="shared" si="7"/>
        <v>43</v>
      </c>
    </row>
    <row r="212" spans="1:5" x14ac:dyDescent="0.25">
      <c r="A212" s="16" t="s">
        <v>63</v>
      </c>
      <c r="B212" s="33">
        <v>45300</v>
      </c>
      <c r="C212" s="28">
        <v>33</v>
      </c>
      <c r="D212" s="28">
        <v>3</v>
      </c>
      <c r="E212" s="28">
        <f t="shared" si="7"/>
        <v>36</v>
      </c>
    </row>
    <row r="213" spans="1:5" x14ac:dyDescent="0.25">
      <c r="A213" s="16" t="s">
        <v>46</v>
      </c>
      <c r="B213" s="33">
        <v>45300</v>
      </c>
      <c r="C213" s="28">
        <v>54</v>
      </c>
      <c r="D213" s="28">
        <v>8</v>
      </c>
      <c r="E213" s="28">
        <f t="shared" si="7"/>
        <v>62</v>
      </c>
    </row>
    <row r="214" spans="1:5" x14ac:dyDescent="0.25">
      <c r="A214" s="16" t="s">
        <v>64</v>
      </c>
      <c r="B214" s="33">
        <v>45300</v>
      </c>
      <c r="C214" s="28">
        <v>135</v>
      </c>
      <c r="D214" s="28">
        <v>18</v>
      </c>
      <c r="E214" s="28">
        <f t="shared" si="7"/>
        <v>153</v>
      </c>
    </row>
    <row r="215" spans="1:5" x14ac:dyDescent="0.25">
      <c r="A215" s="16" t="s">
        <v>65</v>
      </c>
      <c r="B215" s="33">
        <v>45300</v>
      </c>
      <c r="C215" s="28">
        <v>86</v>
      </c>
      <c r="D215" s="28">
        <v>5</v>
      </c>
      <c r="E215" s="28">
        <f t="shared" si="7"/>
        <v>91</v>
      </c>
    </row>
    <row r="216" spans="1:5" x14ac:dyDescent="0.25">
      <c r="A216" s="16" t="s">
        <v>66</v>
      </c>
      <c r="B216" s="33">
        <v>45300</v>
      </c>
      <c r="C216" s="28">
        <v>65</v>
      </c>
      <c r="D216" s="28">
        <v>8</v>
      </c>
      <c r="E216" s="28">
        <f t="shared" si="7"/>
        <v>73</v>
      </c>
    </row>
    <row r="217" spans="1:5" x14ac:dyDescent="0.25">
      <c r="A217" s="16" t="s">
        <v>49</v>
      </c>
      <c r="B217" s="33">
        <v>45300</v>
      </c>
      <c r="C217" s="28">
        <v>16</v>
      </c>
      <c r="D217" s="28">
        <v>1</v>
      </c>
      <c r="E217" s="28">
        <f t="shared" si="7"/>
        <v>17</v>
      </c>
    </row>
    <row r="218" spans="1:5" x14ac:dyDescent="0.25">
      <c r="A218" s="16" t="s">
        <v>67</v>
      </c>
      <c r="B218" s="33">
        <v>45300</v>
      </c>
      <c r="C218" s="28">
        <v>33</v>
      </c>
      <c r="D218" s="28">
        <v>5</v>
      </c>
      <c r="E218" s="28">
        <f t="shared" si="7"/>
        <v>38</v>
      </c>
    </row>
    <row r="219" spans="1:5" x14ac:dyDescent="0.25">
      <c r="A219" s="16" t="s">
        <v>51</v>
      </c>
      <c r="B219" s="33">
        <v>45300</v>
      </c>
      <c r="C219" s="28">
        <v>24</v>
      </c>
      <c r="D219" s="28">
        <v>6</v>
      </c>
      <c r="E219" s="28">
        <f t="shared" si="7"/>
        <v>30</v>
      </c>
    </row>
    <row r="220" spans="1:5" x14ac:dyDescent="0.25">
      <c r="A220" s="16" t="s">
        <v>68</v>
      </c>
      <c r="B220" s="33">
        <v>45300</v>
      </c>
      <c r="C220" s="28">
        <v>160</v>
      </c>
      <c r="D220" s="28">
        <v>18</v>
      </c>
      <c r="E220" s="28">
        <f t="shared" si="7"/>
        <v>178</v>
      </c>
    </row>
    <row r="221" spans="1:5" x14ac:dyDescent="0.25">
      <c r="A221" s="16" t="s">
        <v>69</v>
      </c>
      <c r="B221" s="33">
        <v>45300</v>
      </c>
      <c r="C221" s="28">
        <v>40</v>
      </c>
      <c r="D221" s="28">
        <v>5</v>
      </c>
      <c r="E221" s="28">
        <f t="shared" si="7"/>
        <v>45</v>
      </c>
    </row>
    <row r="222" spans="1:5" x14ac:dyDescent="0.25">
      <c r="A222" s="16" t="s">
        <v>53</v>
      </c>
      <c r="B222" s="33">
        <v>45300</v>
      </c>
      <c r="C222" s="28">
        <v>42</v>
      </c>
      <c r="D222" s="28">
        <v>0</v>
      </c>
      <c r="E222" s="28">
        <f t="shared" si="7"/>
        <v>42</v>
      </c>
    </row>
    <row r="223" spans="1:5" x14ac:dyDescent="0.25">
      <c r="A223" s="16" t="s">
        <v>70</v>
      </c>
      <c r="B223" s="33">
        <v>45300</v>
      </c>
      <c r="C223" s="28">
        <v>42</v>
      </c>
      <c r="D223" s="28">
        <v>4</v>
      </c>
      <c r="E223" s="28">
        <f t="shared" si="7"/>
        <v>46</v>
      </c>
    </row>
    <row r="224" spans="1:5" x14ac:dyDescent="0.25">
      <c r="A224" s="16" t="s">
        <v>71</v>
      </c>
      <c r="B224" s="33">
        <v>45300</v>
      </c>
      <c r="C224" s="28">
        <v>60</v>
      </c>
      <c r="D224" s="28">
        <v>4</v>
      </c>
      <c r="E224" s="28">
        <f t="shared" si="7"/>
        <v>64</v>
      </c>
    </row>
    <row r="225" spans="1:5" x14ac:dyDescent="0.25">
      <c r="A225" s="16" t="s">
        <v>55</v>
      </c>
      <c r="B225" s="33">
        <v>45300</v>
      </c>
      <c r="C225" s="28">
        <v>44</v>
      </c>
      <c r="D225" s="28">
        <v>6</v>
      </c>
      <c r="E225" s="28">
        <f t="shared" si="7"/>
        <v>50</v>
      </c>
    </row>
    <row r="226" spans="1:5" x14ac:dyDescent="0.25">
      <c r="A226" s="16" t="s">
        <v>56</v>
      </c>
      <c r="B226" s="33">
        <v>45300</v>
      </c>
      <c r="C226" s="28">
        <v>77</v>
      </c>
      <c r="D226" s="28">
        <v>5</v>
      </c>
      <c r="E226" s="28">
        <f t="shared" si="7"/>
        <v>82</v>
      </c>
    </row>
    <row r="227" spans="1:5" x14ac:dyDescent="0.25">
      <c r="A227" s="16" t="s">
        <v>57</v>
      </c>
      <c r="B227" s="33">
        <v>45301</v>
      </c>
      <c r="C227" s="28">
        <v>47</v>
      </c>
      <c r="D227" s="28">
        <v>3</v>
      </c>
      <c r="E227" s="28">
        <f t="shared" ref="E227:E251" si="8">SUM(C227:D227)</f>
        <v>50</v>
      </c>
    </row>
    <row r="228" spans="1:5" x14ac:dyDescent="0.25">
      <c r="A228" s="16" t="s">
        <v>38</v>
      </c>
      <c r="B228" s="33">
        <v>45301</v>
      </c>
      <c r="C228" s="28">
        <v>23</v>
      </c>
      <c r="D228" s="28">
        <v>3</v>
      </c>
      <c r="E228" s="28">
        <f t="shared" si="8"/>
        <v>26</v>
      </c>
    </row>
    <row r="229" spans="1:5" x14ac:dyDescent="0.25">
      <c r="A229" s="16" t="s">
        <v>40</v>
      </c>
      <c r="B229" s="33">
        <v>45301</v>
      </c>
      <c r="C229" s="28">
        <v>53</v>
      </c>
      <c r="D229" s="28">
        <v>5</v>
      </c>
      <c r="E229" s="28">
        <f t="shared" si="8"/>
        <v>58</v>
      </c>
    </row>
    <row r="230" spans="1:5" x14ac:dyDescent="0.25">
      <c r="A230" s="16" t="s">
        <v>58</v>
      </c>
      <c r="B230" s="33">
        <v>45301</v>
      </c>
      <c r="C230" s="28">
        <v>48</v>
      </c>
      <c r="D230" s="28">
        <v>3</v>
      </c>
      <c r="E230" s="28">
        <f t="shared" si="8"/>
        <v>51</v>
      </c>
    </row>
    <row r="231" spans="1:5" x14ac:dyDescent="0.25">
      <c r="A231" s="16" t="s">
        <v>59</v>
      </c>
      <c r="B231" s="33">
        <v>45301</v>
      </c>
      <c r="C231" s="28">
        <v>79</v>
      </c>
      <c r="D231" s="28">
        <v>6</v>
      </c>
      <c r="E231" s="28">
        <f t="shared" si="8"/>
        <v>85</v>
      </c>
    </row>
    <row r="232" spans="1:5" x14ac:dyDescent="0.25">
      <c r="A232" s="16" t="s">
        <v>60</v>
      </c>
      <c r="B232" s="33">
        <v>45301</v>
      </c>
      <c r="C232" s="28">
        <v>56</v>
      </c>
      <c r="D232" s="28">
        <v>9</v>
      </c>
      <c r="E232" s="28">
        <f t="shared" si="8"/>
        <v>65</v>
      </c>
    </row>
    <row r="233" spans="1:5" x14ac:dyDescent="0.25">
      <c r="A233" s="16" t="s">
        <v>42</v>
      </c>
      <c r="B233" s="33">
        <v>45301</v>
      </c>
      <c r="C233" s="28">
        <v>22</v>
      </c>
      <c r="D233" s="28">
        <v>3</v>
      </c>
      <c r="E233" s="28">
        <f t="shared" si="8"/>
        <v>25</v>
      </c>
    </row>
    <row r="234" spans="1:5" x14ac:dyDescent="0.25">
      <c r="A234" s="16" t="s">
        <v>44</v>
      </c>
      <c r="B234" s="33">
        <v>45301</v>
      </c>
      <c r="C234" s="28">
        <v>72</v>
      </c>
      <c r="D234" s="28">
        <v>4</v>
      </c>
      <c r="E234" s="28">
        <f t="shared" si="8"/>
        <v>76</v>
      </c>
    </row>
    <row r="235" spans="1:5" x14ac:dyDescent="0.25">
      <c r="A235" s="16" t="s">
        <v>61</v>
      </c>
      <c r="B235" s="33">
        <v>45301</v>
      </c>
      <c r="C235" s="28">
        <v>125</v>
      </c>
      <c r="D235" s="28">
        <v>10</v>
      </c>
      <c r="E235" s="28">
        <f t="shared" si="8"/>
        <v>135</v>
      </c>
    </row>
    <row r="236" spans="1:5" x14ac:dyDescent="0.25">
      <c r="A236" s="16" t="s">
        <v>62</v>
      </c>
      <c r="B236" s="33">
        <v>45301</v>
      </c>
      <c r="C236" s="28">
        <v>41</v>
      </c>
      <c r="D236" s="28">
        <v>2</v>
      </c>
      <c r="E236" s="28">
        <f t="shared" si="8"/>
        <v>43</v>
      </c>
    </row>
    <row r="237" spans="1:5" x14ac:dyDescent="0.25">
      <c r="A237" s="16" t="s">
        <v>63</v>
      </c>
      <c r="B237" s="33">
        <v>45301</v>
      </c>
      <c r="C237" s="28">
        <v>34</v>
      </c>
      <c r="D237" s="28">
        <v>3</v>
      </c>
      <c r="E237" s="28">
        <f t="shared" si="8"/>
        <v>37</v>
      </c>
    </row>
    <row r="238" spans="1:5" x14ac:dyDescent="0.25">
      <c r="A238" s="16" t="s">
        <v>46</v>
      </c>
      <c r="B238" s="33">
        <v>45301</v>
      </c>
      <c r="C238" s="28">
        <v>55</v>
      </c>
      <c r="D238" s="28">
        <v>8</v>
      </c>
      <c r="E238" s="28">
        <f t="shared" si="8"/>
        <v>63</v>
      </c>
    </row>
    <row r="239" spans="1:5" x14ac:dyDescent="0.25">
      <c r="A239" s="16" t="s">
        <v>64</v>
      </c>
      <c r="B239" s="33">
        <v>45301</v>
      </c>
      <c r="C239" s="28">
        <v>135</v>
      </c>
      <c r="D239" s="28">
        <v>18</v>
      </c>
      <c r="E239" s="28">
        <f t="shared" si="8"/>
        <v>153</v>
      </c>
    </row>
    <row r="240" spans="1:5" x14ac:dyDescent="0.25">
      <c r="A240" s="16" t="s">
        <v>65</v>
      </c>
      <c r="B240" s="33">
        <v>45301</v>
      </c>
      <c r="C240" s="28">
        <v>86</v>
      </c>
      <c r="D240" s="28">
        <v>5</v>
      </c>
      <c r="E240" s="28">
        <f t="shared" si="8"/>
        <v>91</v>
      </c>
    </row>
    <row r="241" spans="1:5" x14ac:dyDescent="0.25">
      <c r="A241" s="16" t="s">
        <v>66</v>
      </c>
      <c r="B241" s="33">
        <v>45301</v>
      </c>
      <c r="C241" s="28">
        <v>65</v>
      </c>
      <c r="D241" s="28">
        <v>8</v>
      </c>
      <c r="E241" s="28">
        <f t="shared" si="8"/>
        <v>73</v>
      </c>
    </row>
    <row r="242" spans="1:5" x14ac:dyDescent="0.25">
      <c r="A242" s="16" t="s">
        <v>49</v>
      </c>
      <c r="B242" s="33">
        <v>45301</v>
      </c>
      <c r="C242" s="28">
        <v>16</v>
      </c>
      <c r="D242" s="28">
        <v>1</v>
      </c>
      <c r="E242" s="28">
        <f t="shared" si="8"/>
        <v>17</v>
      </c>
    </row>
    <row r="243" spans="1:5" x14ac:dyDescent="0.25">
      <c r="A243" s="16" t="s">
        <v>67</v>
      </c>
      <c r="B243" s="33">
        <v>45301</v>
      </c>
      <c r="C243" s="28">
        <v>33</v>
      </c>
      <c r="D243" s="28">
        <v>5</v>
      </c>
      <c r="E243" s="28">
        <f t="shared" si="8"/>
        <v>38</v>
      </c>
    </row>
    <row r="244" spans="1:5" x14ac:dyDescent="0.25">
      <c r="A244" s="16" t="s">
        <v>51</v>
      </c>
      <c r="B244" s="33">
        <v>45301</v>
      </c>
      <c r="C244" s="28">
        <v>24</v>
      </c>
      <c r="D244" s="28">
        <v>6</v>
      </c>
      <c r="E244" s="28">
        <f t="shared" si="8"/>
        <v>30</v>
      </c>
    </row>
    <row r="245" spans="1:5" x14ac:dyDescent="0.25">
      <c r="A245" s="16" t="s">
        <v>68</v>
      </c>
      <c r="B245" s="33">
        <v>45301</v>
      </c>
      <c r="C245" s="28">
        <v>160</v>
      </c>
      <c r="D245" s="28">
        <v>18</v>
      </c>
      <c r="E245" s="28">
        <f t="shared" si="8"/>
        <v>178</v>
      </c>
    </row>
    <row r="246" spans="1:5" x14ac:dyDescent="0.25">
      <c r="A246" s="16" t="s">
        <v>69</v>
      </c>
      <c r="B246" s="33">
        <v>45301</v>
      </c>
      <c r="C246" s="28">
        <v>40</v>
      </c>
      <c r="D246" s="28">
        <v>5</v>
      </c>
      <c r="E246" s="28">
        <f t="shared" si="8"/>
        <v>45</v>
      </c>
    </row>
    <row r="247" spans="1:5" x14ac:dyDescent="0.25">
      <c r="A247" s="16" t="s">
        <v>53</v>
      </c>
      <c r="B247" s="33">
        <v>45301</v>
      </c>
      <c r="C247" s="28">
        <v>42</v>
      </c>
      <c r="D247" s="28">
        <v>0</v>
      </c>
      <c r="E247" s="28">
        <f t="shared" si="8"/>
        <v>42</v>
      </c>
    </row>
    <row r="248" spans="1:5" x14ac:dyDescent="0.25">
      <c r="A248" s="16" t="s">
        <v>70</v>
      </c>
      <c r="B248" s="33">
        <v>45301</v>
      </c>
      <c r="C248" s="28">
        <v>42</v>
      </c>
      <c r="D248" s="28">
        <v>4</v>
      </c>
      <c r="E248" s="28">
        <f t="shared" si="8"/>
        <v>46</v>
      </c>
    </row>
    <row r="249" spans="1:5" x14ac:dyDescent="0.25">
      <c r="A249" s="16" t="s">
        <v>71</v>
      </c>
      <c r="B249" s="33">
        <v>45301</v>
      </c>
      <c r="C249" s="28">
        <v>60</v>
      </c>
      <c r="D249" s="28">
        <v>4</v>
      </c>
      <c r="E249" s="28">
        <f t="shared" si="8"/>
        <v>64</v>
      </c>
    </row>
    <row r="250" spans="1:5" x14ac:dyDescent="0.25">
      <c r="A250" s="16" t="s">
        <v>55</v>
      </c>
      <c r="B250" s="33">
        <v>45301</v>
      </c>
      <c r="C250" s="28">
        <v>44</v>
      </c>
      <c r="D250" s="28">
        <v>6</v>
      </c>
      <c r="E250" s="28">
        <f t="shared" si="8"/>
        <v>50</v>
      </c>
    </row>
    <row r="251" spans="1:5" x14ac:dyDescent="0.25">
      <c r="A251" s="16" t="s">
        <v>56</v>
      </c>
      <c r="B251" s="33">
        <v>45301</v>
      </c>
      <c r="C251" s="28">
        <v>77</v>
      </c>
      <c r="D251" s="28">
        <v>5</v>
      </c>
      <c r="E251" s="28">
        <f t="shared" si="8"/>
        <v>82</v>
      </c>
    </row>
    <row r="252" spans="1:5" x14ac:dyDescent="0.25">
      <c r="A252" s="16" t="s">
        <v>57</v>
      </c>
      <c r="B252" s="33">
        <v>45302</v>
      </c>
      <c r="C252" s="28">
        <v>48</v>
      </c>
      <c r="D252" s="28">
        <v>3</v>
      </c>
      <c r="E252" s="28">
        <f t="shared" ref="E252:E276" si="9">SUM(C252:D252)</f>
        <v>51</v>
      </c>
    </row>
    <row r="253" spans="1:5" x14ac:dyDescent="0.25">
      <c r="A253" s="16" t="s">
        <v>38</v>
      </c>
      <c r="B253" s="33">
        <v>45302</v>
      </c>
      <c r="C253" s="28">
        <v>25</v>
      </c>
      <c r="D253" s="28">
        <v>3</v>
      </c>
      <c r="E253" s="28">
        <f t="shared" si="9"/>
        <v>28</v>
      </c>
    </row>
    <row r="254" spans="1:5" x14ac:dyDescent="0.25">
      <c r="A254" s="16" t="s">
        <v>40</v>
      </c>
      <c r="B254" s="33">
        <v>45302</v>
      </c>
      <c r="C254" s="28">
        <v>53</v>
      </c>
      <c r="D254" s="28">
        <v>5</v>
      </c>
      <c r="E254" s="28">
        <f t="shared" si="9"/>
        <v>58</v>
      </c>
    </row>
    <row r="255" spans="1:5" x14ac:dyDescent="0.25">
      <c r="A255" s="16" t="s">
        <v>58</v>
      </c>
      <c r="B255" s="33">
        <v>45302</v>
      </c>
      <c r="C255" s="28">
        <v>31</v>
      </c>
      <c r="D255" s="28">
        <v>3</v>
      </c>
      <c r="E255" s="28">
        <f t="shared" si="9"/>
        <v>34</v>
      </c>
    </row>
    <row r="256" spans="1:5" x14ac:dyDescent="0.25">
      <c r="A256" s="16" t="s">
        <v>59</v>
      </c>
      <c r="B256" s="33">
        <v>45302</v>
      </c>
      <c r="C256" s="28">
        <v>87</v>
      </c>
      <c r="D256" s="28">
        <v>6</v>
      </c>
      <c r="E256" s="28">
        <f t="shared" si="9"/>
        <v>93</v>
      </c>
    </row>
    <row r="257" spans="1:5" x14ac:dyDescent="0.25">
      <c r="A257" s="16" t="s">
        <v>60</v>
      </c>
      <c r="B257" s="33">
        <v>45302</v>
      </c>
      <c r="C257" s="28">
        <v>56</v>
      </c>
      <c r="D257" s="28">
        <v>9</v>
      </c>
      <c r="E257" s="28">
        <f t="shared" si="9"/>
        <v>65</v>
      </c>
    </row>
    <row r="258" spans="1:5" x14ac:dyDescent="0.25">
      <c r="A258" s="16" t="s">
        <v>42</v>
      </c>
      <c r="B258" s="33">
        <v>45302</v>
      </c>
      <c r="C258" s="28">
        <v>22</v>
      </c>
      <c r="D258" s="28">
        <v>3</v>
      </c>
      <c r="E258" s="28">
        <f t="shared" si="9"/>
        <v>25</v>
      </c>
    </row>
    <row r="259" spans="1:5" x14ac:dyDescent="0.25">
      <c r="A259" s="16" t="s">
        <v>44</v>
      </c>
      <c r="B259" s="33">
        <v>45302</v>
      </c>
      <c r="C259" s="28">
        <v>72</v>
      </c>
      <c r="D259" s="28">
        <v>4</v>
      </c>
      <c r="E259" s="28">
        <f t="shared" si="9"/>
        <v>76</v>
      </c>
    </row>
    <row r="260" spans="1:5" x14ac:dyDescent="0.25">
      <c r="A260" s="16" t="s">
        <v>61</v>
      </c>
      <c r="B260" s="33">
        <v>45302</v>
      </c>
      <c r="C260" s="28">
        <v>125</v>
      </c>
      <c r="D260" s="28">
        <v>10</v>
      </c>
      <c r="E260" s="28">
        <f t="shared" si="9"/>
        <v>135</v>
      </c>
    </row>
    <row r="261" spans="1:5" x14ac:dyDescent="0.25">
      <c r="A261" s="16" t="s">
        <v>62</v>
      </c>
      <c r="B261" s="33">
        <v>45302</v>
      </c>
      <c r="C261" s="28">
        <v>41</v>
      </c>
      <c r="D261" s="28">
        <v>2</v>
      </c>
      <c r="E261" s="28">
        <f t="shared" si="9"/>
        <v>43</v>
      </c>
    </row>
    <row r="262" spans="1:5" x14ac:dyDescent="0.25">
      <c r="A262" s="16" t="s">
        <v>63</v>
      </c>
      <c r="B262" s="33">
        <v>45302</v>
      </c>
      <c r="C262" s="28">
        <v>34</v>
      </c>
      <c r="D262" s="28">
        <v>3</v>
      </c>
      <c r="E262" s="28">
        <f t="shared" si="9"/>
        <v>37</v>
      </c>
    </row>
    <row r="263" spans="1:5" x14ac:dyDescent="0.25">
      <c r="A263" s="16" t="s">
        <v>46</v>
      </c>
      <c r="B263" s="33">
        <v>45302</v>
      </c>
      <c r="C263" s="28">
        <v>55</v>
      </c>
      <c r="D263" s="28">
        <v>8</v>
      </c>
      <c r="E263" s="28">
        <f t="shared" si="9"/>
        <v>63</v>
      </c>
    </row>
    <row r="264" spans="1:5" x14ac:dyDescent="0.25">
      <c r="A264" s="16" t="s">
        <v>64</v>
      </c>
      <c r="B264" s="33">
        <v>45302</v>
      </c>
      <c r="C264" s="28">
        <v>135</v>
      </c>
      <c r="D264" s="28">
        <v>18</v>
      </c>
      <c r="E264" s="28">
        <f t="shared" si="9"/>
        <v>153</v>
      </c>
    </row>
    <row r="265" spans="1:5" x14ac:dyDescent="0.25">
      <c r="A265" s="16" t="s">
        <v>65</v>
      </c>
      <c r="B265" s="33">
        <v>45302</v>
      </c>
      <c r="C265" s="28">
        <v>86</v>
      </c>
      <c r="D265" s="28">
        <v>5</v>
      </c>
      <c r="E265" s="28">
        <f t="shared" si="9"/>
        <v>91</v>
      </c>
    </row>
    <row r="266" spans="1:5" x14ac:dyDescent="0.25">
      <c r="A266" s="16" t="s">
        <v>66</v>
      </c>
      <c r="B266" s="33">
        <v>45302</v>
      </c>
      <c r="C266" s="28">
        <v>65</v>
      </c>
      <c r="D266" s="28">
        <v>8</v>
      </c>
      <c r="E266" s="28">
        <f t="shared" si="9"/>
        <v>73</v>
      </c>
    </row>
    <row r="267" spans="1:5" x14ac:dyDescent="0.25">
      <c r="A267" s="16" t="s">
        <v>49</v>
      </c>
      <c r="B267" s="33">
        <v>45302</v>
      </c>
      <c r="C267" s="28">
        <v>16</v>
      </c>
      <c r="D267" s="28">
        <v>1</v>
      </c>
      <c r="E267" s="28">
        <f t="shared" si="9"/>
        <v>17</v>
      </c>
    </row>
    <row r="268" spans="1:5" x14ac:dyDescent="0.25">
      <c r="A268" s="16" t="s">
        <v>67</v>
      </c>
      <c r="B268" s="33">
        <v>45302</v>
      </c>
      <c r="C268" s="28">
        <v>33</v>
      </c>
      <c r="D268" s="28">
        <v>5</v>
      </c>
      <c r="E268" s="28">
        <f t="shared" si="9"/>
        <v>38</v>
      </c>
    </row>
    <row r="269" spans="1:5" x14ac:dyDescent="0.25">
      <c r="A269" s="16" t="s">
        <v>51</v>
      </c>
      <c r="B269" s="33">
        <v>45302</v>
      </c>
      <c r="C269" s="28">
        <v>23</v>
      </c>
      <c r="D269" s="28">
        <v>6</v>
      </c>
      <c r="E269" s="28">
        <f t="shared" si="9"/>
        <v>29</v>
      </c>
    </row>
    <row r="270" spans="1:5" x14ac:dyDescent="0.25">
      <c r="A270" s="16" t="s">
        <v>68</v>
      </c>
      <c r="B270" s="33">
        <v>45302</v>
      </c>
      <c r="C270" s="28">
        <v>163</v>
      </c>
      <c r="D270" s="28">
        <v>18</v>
      </c>
      <c r="E270" s="28">
        <f t="shared" si="9"/>
        <v>181</v>
      </c>
    </row>
    <row r="271" spans="1:5" x14ac:dyDescent="0.25">
      <c r="A271" s="16" t="s">
        <v>69</v>
      </c>
      <c r="B271" s="33">
        <v>45302</v>
      </c>
      <c r="C271" s="28">
        <v>40</v>
      </c>
      <c r="D271" s="28">
        <v>5</v>
      </c>
      <c r="E271" s="28">
        <f t="shared" si="9"/>
        <v>45</v>
      </c>
    </row>
    <row r="272" spans="1:5" x14ac:dyDescent="0.25">
      <c r="A272" s="16" t="s">
        <v>53</v>
      </c>
      <c r="B272" s="33">
        <v>45302</v>
      </c>
      <c r="C272" s="28">
        <v>42</v>
      </c>
      <c r="D272" s="28">
        <v>0</v>
      </c>
      <c r="E272" s="28">
        <f t="shared" si="9"/>
        <v>42</v>
      </c>
    </row>
    <row r="273" spans="1:5" x14ac:dyDescent="0.25">
      <c r="A273" s="16" t="s">
        <v>70</v>
      </c>
      <c r="B273" s="33">
        <v>45302</v>
      </c>
      <c r="C273" s="28">
        <v>42</v>
      </c>
      <c r="D273" s="28">
        <v>4</v>
      </c>
      <c r="E273" s="28">
        <f t="shared" si="9"/>
        <v>46</v>
      </c>
    </row>
    <row r="274" spans="1:5" x14ac:dyDescent="0.25">
      <c r="A274" s="16" t="s">
        <v>71</v>
      </c>
      <c r="B274" s="33">
        <v>45302</v>
      </c>
      <c r="C274" s="28">
        <v>60</v>
      </c>
      <c r="D274" s="28">
        <v>4</v>
      </c>
      <c r="E274" s="28">
        <f t="shared" si="9"/>
        <v>64</v>
      </c>
    </row>
    <row r="275" spans="1:5" x14ac:dyDescent="0.25">
      <c r="A275" s="16" t="s">
        <v>55</v>
      </c>
      <c r="B275" s="33">
        <v>45302</v>
      </c>
      <c r="C275" s="28">
        <v>44</v>
      </c>
      <c r="D275" s="28">
        <v>6</v>
      </c>
      <c r="E275" s="28">
        <f t="shared" si="9"/>
        <v>50</v>
      </c>
    </row>
    <row r="276" spans="1:5" x14ac:dyDescent="0.25">
      <c r="A276" s="16" t="s">
        <v>56</v>
      </c>
      <c r="B276" s="33">
        <v>45302</v>
      </c>
      <c r="C276" s="28">
        <v>77</v>
      </c>
      <c r="D276" s="28">
        <v>5</v>
      </c>
      <c r="E276" s="28">
        <f t="shared" si="9"/>
        <v>82</v>
      </c>
    </row>
    <row r="277" spans="1:5" x14ac:dyDescent="0.25">
      <c r="A277" s="16" t="s">
        <v>57</v>
      </c>
      <c r="B277" s="33">
        <v>45303</v>
      </c>
      <c r="C277" s="28">
        <v>49</v>
      </c>
      <c r="D277" s="28">
        <v>3</v>
      </c>
      <c r="E277" s="28">
        <f t="shared" ref="E277:E301" si="10">SUM(C277:D277)</f>
        <v>52</v>
      </c>
    </row>
    <row r="278" spans="1:5" x14ac:dyDescent="0.25">
      <c r="A278" s="16" t="s">
        <v>38</v>
      </c>
      <c r="B278" s="33">
        <v>45303</v>
      </c>
      <c r="C278" s="28">
        <v>25</v>
      </c>
      <c r="D278" s="28">
        <v>3</v>
      </c>
      <c r="E278" s="28">
        <f t="shared" si="10"/>
        <v>28</v>
      </c>
    </row>
    <row r="279" spans="1:5" x14ac:dyDescent="0.25">
      <c r="A279" s="16" t="s">
        <v>40</v>
      </c>
      <c r="B279" s="33">
        <v>45303</v>
      </c>
      <c r="C279" s="28">
        <v>54</v>
      </c>
      <c r="D279" s="28">
        <v>5</v>
      </c>
      <c r="E279" s="28">
        <f t="shared" si="10"/>
        <v>59</v>
      </c>
    </row>
    <row r="280" spans="1:5" x14ac:dyDescent="0.25">
      <c r="A280" s="16" t="s">
        <v>58</v>
      </c>
      <c r="B280" s="33">
        <v>45303</v>
      </c>
      <c r="C280" s="28">
        <v>31</v>
      </c>
      <c r="D280" s="28">
        <v>3</v>
      </c>
      <c r="E280" s="28">
        <f t="shared" si="10"/>
        <v>34</v>
      </c>
    </row>
    <row r="281" spans="1:5" x14ac:dyDescent="0.25">
      <c r="A281" s="16" t="s">
        <v>59</v>
      </c>
      <c r="B281" s="33">
        <v>45303</v>
      </c>
      <c r="C281" s="28">
        <v>87</v>
      </c>
      <c r="D281" s="28">
        <v>6</v>
      </c>
      <c r="E281" s="28">
        <f t="shared" si="10"/>
        <v>93</v>
      </c>
    </row>
    <row r="282" spans="1:5" x14ac:dyDescent="0.25">
      <c r="A282" s="16" t="s">
        <v>60</v>
      </c>
      <c r="B282" s="33">
        <v>45303</v>
      </c>
      <c r="C282" s="28">
        <v>56</v>
      </c>
      <c r="D282" s="28">
        <v>9</v>
      </c>
      <c r="E282" s="28">
        <f t="shared" si="10"/>
        <v>65</v>
      </c>
    </row>
    <row r="283" spans="1:5" x14ac:dyDescent="0.25">
      <c r="A283" s="16" t="s">
        <v>42</v>
      </c>
      <c r="B283" s="33">
        <v>45303</v>
      </c>
      <c r="C283" s="28">
        <v>19</v>
      </c>
      <c r="D283" s="28">
        <v>1</v>
      </c>
      <c r="E283" s="28">
        <f t="shared" si="10"/>
        <v>20</v>
      </c>
    </row>
    <row r="284" spans="1:5" x14ac:dyDescent="0.25">
      <c r="A284" s="16" t="s">
        <v>44</v>
      </c>
      <c r="B284" s="33">
        <v>45303</v>
      </c>
      <c r="C284" s="28">
        <v>71</v>
      </c>
      <c r="D284" s="28">
        <v>4</v>
      </c>
      <c r="E284" s="28">
        <f t="shared" si="10"/>
        <v>75</v>
      </c>
    </row>
    <row r="285" spans="1:5" x14ac:dyDescent="0.25">
      <c r="A285" s="16" t="s">
        <v>61</v>
      </c>
      <c r="B285" s="33">
        <v>45303</v>
      </c>
      <c r="C285" s="28">
        <v>125</v>
      </c>
      <c r="D285" s="28">
        <v>10</v>
      </c>
      <c r="E285" s="28">
        <f t="shared" si="10"/>
        <v>135</v>
      </c>
    </row>
    <row r="286" spans="1:5" x14ac:dyDescent="0.25">
      <c r="A286" s="16" t="s">
        <v>62</v>
      </c>
      <c r="B286" s="33">
        <v>45303</v>
      </c>
      <c r="C286" s="28">
        <v>41</v>
      </c>
      <c r="D286" s="28">
        <v>2</v>
      </c>
      <c r="E286" s="28">
        <f t="shared" si="10"/>
        <v>43</v>
      </c>
    </row>
    <row r="287" spans="1:5" x14ac:dyDescent="0.25">
      <c r="A287" s="16" t="s">
        <v>63</v>
      </c>
      <c r="B287" s="33">
        <v>45303</v>
      </c>
      <c r="C287" s="28">
        <v>34</v>
      </c>
      <c r="D287" s="28">
        <v>2</v>
      </c>
      <c r="E287" s="28">
        <f t="shared" si="10"/>
        <v>36</v>
      </c>
    </row>
    <row r="288" spans="1:5" x14ac:dyDescent="0.25">
      <c r="A288" s="16" t="s">
        <v>46</v>
      </c>
      <c r="B288" s="33">
        <v>45303</v>
      </c>
      <c r="C288" s="28">
        <v>55</v>
      </c>
      <c r="D288" s="28">
        <v>8</v>
      </c>
      <c r="E288" s="28">
        <f t="shared" si="10"/>
        <v>63</v>
      </c>
    </row>
    <row r="289" spans="1:5" x14ac:dyDescent="0.25">
      <c r="A289" s="16" t="s">
        <v>64</v>
      </c>
      <c r="B289" s="33">
        <v>45303</v>
      </c>
      <c r="C289" s="28">
        <v>136</v>
      </c>
      <c r="D289" s="28">
        <v>18</v>
      </c>
      <c r="E289" s="28">
        <f t="shared" si="10"/>
        <v>154</v>
      </c>
    </row>
    <row r="290" spans="1:5" x14ac:dyDescent="0.25">
      <c r="A290" s="16" t="s">
        <v>65</v>
      </c>
      <c r="B290" s="33">
        <v>45303</v>
      </c>
      <c r="C290" s="28">
        <v>86</v>
      </c>
      <c r="D290" s="28">
        <v>5</v>
      </c>
      <c r="E290" s="28">
        <f t="shared" si="10"/>
        <v>91</v>
      </c>
    </row>
    <row r="291" spans="1:5" x14ac:dyDescent="0.25">
      <c r="A291" s="16" t="s">
        <v>66</v>
      </c>
      <c r="B291" s="33">
        <v>45303</v>
      </c>
      <c r="C291" s="28">
        <v>65</v>
      </c>
      <c r="D291" s="28">
        <v>8</v>
      </c>
      <c r="E291" s="28">
        <f t="shared" si="10"/>
        <v>73</v>
      </c>
    </row>
    <row r="292" spans="1:5" x14ac:dyDescent="0.25">
      <c r="A292" s="16" t="s">
        <v>49</v>
      </c>
      <c r="B292" s="33">
        <v>45303</v>
      </c>
      <c r="C292" s="28">
        <v>17</v>
      </c>
      <c r="D292" s="28">
        <v>1</v>
      </c>
      <c r="E292" s="28">
        <f t="shared" si="10"/>
        <v>18</v>
      </c>
    </row>
    <row r="293" spans="1:5" x14ac:dyDescent="0.25">
      <c r="A293" s="16" t="s">
        <v>67</v>
      </c>
      <c r="B293" s="33">
        <v>45303</v>
      </c>
      <c r="C293" s="28">
        <v>33</v>
      </c>
      <c r="D293" s="28">
        <v>5</v>
      </c>
      <c r="E293" s="28">
        <f t="shared" si="10"/>
        <v>38</v>
      </c>
    </row>
    <row r="294" spans="1:5" x14ac:dyDescent="0.25">
      <c r="A294" s="16" t="s">
        <v>51</v>
      </c>
      <c r="B294" s="33">
        <v>45303</v>
      </c>
      <c r="C294" s="28">
        <v>23</v>
      </c>
      <c r="D294" s="28">
        <v>6</v>
      </c>
      <c r="E294" s="28">
        <f t="shared" si="10"/>
        <v>29</v>
      </c>
    </row>
    <row r="295" spans="1:5" x14ac:dyDescent="0.25">
      <c r="A295" s="16" t="s">
        <v>68</v>
      </c>
      <c r="B295" s="33">
        <v>45303</v>
      </c>
      <c r="C295" s="28">
        <v>163</v>
      </c>
      <c r="D295" s="28">
        <v>18</v>
      </c>
      <c r="E295" s="28">
        <f t="shared" si="10"/>
        <v>181</v>
      </c>
    </row>
    <row r="296" spans="1:5" x14ac:dyDescent="0.25">
      <c r="A296" s="16" t="s">
        <v>69</v>
      </c>
      <c r="B296" s="33">
        <v>45303</v>
      </c>
      <c r="C296" s="28">
        <v>40</v>
      </c>
      <c r="D296" s="28">
        <v>5</v>
      </c>
      <c r="E296" s="28">
        <f t="shared" si="10"/>
        <v>45</v>
      </c>
    </row>
    <row r="297" spans="1:5" x14ac:dyDescent="0.25">
      <c r="A297" s="16" t="s">
        <v>53</v>
      </c>
      <c r="B297" s="33">
        <v>45303</v>
      </c>
      <c r="C297" s="28">
        <v>42</v>
      </c>
      <c r="D297" s="28">
        <v>0</v>
      </c>
      <c r="E297" s="28">
        <f t="shared" si="10"/>
        <v>42</v>
      </c>
    </row>
    <row r="298" spans="1:5" x14ac:dyDescent="0.25">
      <c r="A298" s="16" t="s">
        <v>70</v>
      </c>
      <c r="B298" s="33">
        <v>45303</v>
      </c>
      <c r="C298" s="28">
        <v>42</v>
      </c>
      <c r="D298" s="28">
        <v>4</v>
      </c>
      <c r="E298" s="28">
        <f t="shared" si="10"/>
        <v>46</v>
      </c>
    </row>
    <row r="299" spans="1:5" x14ac:dyDescent="0.25">
      <c r="A299" s="16" t="s">
        <v>71</v>
      </c>
      <c r="B299" s="33">
        <v>45303</v>
      </c>
      <c r="C299" s="28">
        <v>60</v>
      </c>
      <c r="D299" s="28">
        <v>4</v>
      </c>
      <c r="E299" s="28">
        <f t="shared" si="10"/>
        <v>64</v>
      </c>
    </row>
    <row r="300" spans="1:5" x14ac:dyDescent="0.25">
      <c r="A300" s="16" t="s">
        <v>55</v>
      </c>
      <c r="B300" s="33">
        <v>45303</v>
      </c>
      <c r="C300" s="28">
        <v>44</v>
      </c>
      <c r="D300" s="28">
        <v>6</v>
      </c>
      <c r="E300" s="28">
        <f t="shared" si="10"/>
        <v>50</v>
      </c>
    </row>
    <row r="301" spans="1:5" x14ac:dyDescent="0.25">
      <c r="A301" s="16" t="s">
        <v>56</v>
      </c>
      <c r="B301" s="33">
        <v>45303</v>
      </c>
      <c r="C301" s="28">
        <v>77</v>
      </c>
      <c r="D301" s="28">
        <v>5</v>
      </c>
      <c r="E301" s="28">
        <f t="shared" si="10"/>
        <v>82</v>
      </c>
    </row>
    <row r="302" spans="1:5" x14ac:dyDescent="0.25">
      <c r="A302" s="16" t="s">
        <v>76</v>
      </c>
      <c r="B302" s="33">
        <v>45303</v>
      </c>
      <c r="C302" s="28">
        <v>42</v>
      </c>
      <c r="D302" s="28">
        <v>0</v>
      </c>
      <c r="E302" s="28">
        <f>SUM(C302:D302)</f>
        <v>42</v>
      </c>
    </row>
    <row r="303" spans="1:5" x14ac:dyDescent="0.25">
      <c r="A303" s="16" t="s">
        <v>57</v>
      </c>
      <c r="B303" s="33">
        <v>45304</v>
      </c>
      <c r="C303" s="28">
        <v>50</v>
      </c>
      <c r="D303" s="28">
        <v>3</v>
      </c>
      <c r="E303" s="28">
        <f t="shared" ref="E303:E328" si="11">SUM(C303:D303)</f>
        <v>53</v>
      </c>
    </row>
    <row r="304" spans="1:5" x14ac:dyDescent="0.25">
      <c r="A304" s="16" t="s">
        <v>38</v>
      </c>
      <c r="B304" s="33">
        <v>45304</v>
      </c>
      <c r="C304" s="28">
        <v>26</v>
      </c>
      <c r="D304" s="28">
        <v>3</v>
      </c>
      <c r="E304" s="28">
        <f t="shared" si="11"/>
        <v>29</v>
      </c>
    </row>
    <row r="305" spans="1:5" x14ac:dyDescent="0.25">
      <c r="A305" s="16" t="s">
        <v>40</v>
      </c>
      <c r="B305" s="33">
        <v>45304</v>
      </c>
      <c r="C305" s="28">
        <v>55</v>
      </c>
      <c r="D305" s="28">
        <v>5</v>
      </c>
      <c r="E305" s="28">
        <f t="shared" si="11"/>
        <v>60</v>
      </c>
    </row>
    <row r="306" spans="1:5" x14ac:dyDescent="0.25">
      <c r="A306" s="16" t="s">
        <v>58</v>
      </c>
      <c r="B306" s="33">
        <v>45304</v>
      </c>
      <c r="C306" s="28">
        <v>31</v>
      </c>
      <c r="D306" s="28">
        <v>3</v>
      </c>
      <c r="E306" s="28">
        <f t="shared" si="11"/>
        <v>34</v>
      </c>
    </row>
    <row r="307" spans="1:5" x14ac:dyDescent="0.25">
      <c r="A307" s="16" t="s">
        <v>59</v>
      </c>
      <c r="B307" s="33">
        <v>45304</v>
      </c>
      <c r="C307" s="28">
        <v>87</v>
      </c>
      <c r="D307" s="28">
        <v>6</v>
      </c>
      <c r="E307" s="28">
        <f t="shared" si="11"/>
        <v>93</v>
      </c>
    </row>
    <row r="308" spans="1:5" x14ac:dyDescent="0.25">
      <c r="A308" s="16" t="s">
        <v>42</v>
      </c>
      <c r="B308" s="33">
        <v>45304</v>
      </c>
      <c r="C308" s="28">
        <v>56</v>
      </c>
      <c r="D308" s="28">
        <v>7</v>
      </c>
      <c r="E308" s="28">
        <f t="shared" si="11"/>
        <v>63</v>
      </c>
    </row>
    <row r="309" spans="1:5" x14ac:dyDescent="0.25">
      <c r="A309" s="16" t="s">
        <v>44</v>
      </c>
      <c r="B309" s="33">
        <v>45304</v>
      </c>
      <c r="C309" s="28">
        <v>20</v>
      </c>
      <c r="D309" s="28">
        <v>3</v>
      </c>
      <c r="E309" s="28">
        <f t="shared" si="11"/>
        <v>23</v>
      </c>
    </row>
    <row r="310" spans="1:5" x14ac:dyDescent="0.25">
      <c r="A310" s="16" t="s">
        <v>61</v>
      </c>
      <c r="B310" s="33">
        <v>45304</v>
      </c>
      <c r="C310" s="28">
        <v>78</v>
      </c>
      <c r="D310" s="28">
        <v>4</v>
      </c>
      <c r="E310" s="28">
        <f t="shared" si="11"/>
        <v>82</v>
      </c>
    </row>
    <row r="311" spans="1:5" x14ac:dyDescent="0.25">
      <c r="A311" s="16" t="s">
        <v>62</v>
      </c>
      <c r="B311" s="33">
        <v>45304</v>
      </c>
      <c r="C311" s="28">
        <v>120</v>
      </c>
      <c r="D311" s="28">
        <v>10</v>
      </c>
      <c r="E311" s="28">
        <f t="shared" si="11"/>
        <v>130</v>
      </c>
    </row>
    <row r="312" spans="1:5" x14ac:dyDescent="0.25">
      <c r="A312" s="16" t="s">
        <v>63</v>
      </c>
      <c r="B312" s="33">
        <v>45304</v>
      </c>
      <c r="C312" s="28">
        <v>42</v>
      </c>
      <c r="D312" s="28">
        <v>1</v>
      </c>
      <c r="E312" s="28">
        <f t="shared" si="11"/>
        <v>43</v>
      </c>
    </row>
    <row r="313" spans="1:5" x14ac:dyDescent="0.25">
      <c r="A313" s="16" t="s">
        <v>46</v>
      </c>
      <c r="B313" s="33">
        <v>45304</v>
      </c>
      <c r="C313" s="28">
        <v>33</v>
      </c>
      <c r="D313" s="28">
        <v>3</v>
      </c>
      <c r="E313" s="28">
        <f t="shared" si="11"/>
        <v>36</v>
      </c>
    </row>
    <row r="314" spans="1:5" x14ac:dyDescent="0.25">
      <c r="A314" s="16" t="s">
        <v>65</v>
      </c>
      <c r="B314" s="33">
        <v>45304</v>
      </c>
      <c r="C314" s="28">
        <v>54</v>
      </c>
      <c r="D314" s="28">
        <v>8</v>
      </c>
      <c r="E314" s="28">
        <f t="shared" si="11"/>
        <v>62</v>
      </c>
    </row>
    <row r="315" spans="1:5" x14ac:dyDescent="0.25">
      <c r="A315" s="16" t="s">
        <v>49</v>
      </c>
      <c r="B315" s="33">
        <v>45304</v>
      </c>
      <c r="C315" s="28">
        <v>139</v>
      </c>
      <c r="D315" s="28">
        <v>21</v>
      </c>
      <c r="E315" s="28">
        <f t="shared" si="11"/>
        <v>160</v>
      </c>
    </row>
    <row r="316" spans="1:5" x14ac:dyDescent="0.25">
      <c r="A316" s="16" t="s">
        <v>67</v>
      </c>
      <c r="B316" s="33">
        <v>45304</v>
      </c>
      <c r="C316" s="28">
        <v>85</v>
      </c>
      <c r="D316" s="28">
        <v>4</v>
      </c>
      <c r="E316" s="28">
        <f t="shared" si="11"/>
        <v>89</v>
      </c>
    </row>
    <row r="317" spans="1:5" x14ac:dyDescent="0.25">
      <c r="A317" s="16" t="s">
        <v>64</v>
      </c>
      <c r="B317" s="33">
        <v>45304</v>
      </c>
      <c r="C317" s="28">
        <v>65</v>
      </c>
      <c r="D317" s="28">
        <v>5</v>
      </c>
      <c r="E317" s="28">
        <f t="shared" si="11"/>
        <v>70</v>
      </c>
    </row>
    <row r="318" spans="1:5" x14ac:dyDescent="0.25">
      <c r="A318" s="16" t="s">
        <v>51</v>
      </c>
      <c r="B318" s="33">
        <v>45304</v>
      </c>
      <c r="C318" s="28">
        <v>16</v>
      </c>
      <c r="D318" s="28">
        <v>2</v>
      </c>
      <c r="E318" s="28">
        <f t="shared" si="11"/>
        <v>18</v>
      </c>
    </row>
    <row r="319" spans="1:5" x14ac:dyDescent="0.25">
      <c r="A319" s="16" t="s">
        <v>68</v>
      </c>
      <c r="B319" s="33">
        <v>45304</v>
      </c>
      <c r="C319" s="28">
        <v>35</v>
      </c>
      <c r="D319" s="28">
        <v>5</v>
      </c>
      <c r="E319" s="28">
        <f t="shared" si="11"/>
        <v>40</v>
      </c>
    </row>
    <row r="320" spans="1:5" x14ac:dyDescent="0.25">
      <c r="A320" s="16" t="s">
        <v>53</v>
      </c>
      <c r="B320" s="33">
        <v>45304</v>
      </c>
      <c r="C320" s="28">
        <v>22</v>
      </c>
      <c r="D320" s="28">
        <v>5</v>
      </c>
      <c r="E320" s="28">
        <f t="shared" si="11"/>
        <v>27</v>
      </c>
    </row>
    <row r="321" spans="1:5" x14ac:dyDescent="0.25">
      <c r="A321" s="16" t="s">
        <v>66</v>
      </c>
      <c r="B321" s="33">
        <v>45304</v>
      </c>
      <c r="C321" s="28">
        <v>158</v>
      </c>
      <c r="D321" s="28">
        <v>18</v>
      </c>
      <c r="E321" s="28">
        <f t="shared" si="11"/>
        <v>176</v>
      </c>
    </row>
    <row r="322" spans="1:5" x14ac:dyDescent="0.25">
      <c r="A322" s="16" t="s">
        <v>60</v>
      </c>
      <c r="B322" s="33">
        <v>45304</v>
      </c>
      <c r="C322" s="28">
        <v>37</v>
      </c>
      <c r="D322" s="28">
        <v>5</v>
      </c>
      <c r="E322" s="28">
        <f t="shared" si="11"/>
        <v>42</v>
      </c>
    </row>
    <row r="323" spans="1:5" x14ac:dyDescent="0.25">
      <c r="A323" s="16" t="s">
        <v>76</v>
      </c>
      <c r="B323" s="33">
        <v>45304</v>
      </c>
      <c r="C323" s="28">
        <v>42</v>
      </c>
      <c r="D323" s="28">
        <v>0</v>
      </c>
      <c r="E323" s="28">
        <f t="shared" si="11"/>
        <v>42</v>
      </c>
    </row>
    <row r="324" spans="1:5" x14ac:dyDescent="0.25">
      <c r="A324" s="16" t="s">
        <v>70</v>
      </c>
      <c r="B324" s="33">
        <v>45304</v>
      </c>
      <c r="C324" s="28">
        <v>41</v>
      </c>
      <c r="D324" s="28">
        <v>4</v>
      </c>
      <c r="E324" s="28">
        <f t="shared" si="11"/>
        <v>45</v>
      </c>
    </row>
    <row r="325" spans="1:5" x14ac:dyDescent="0.25">
      <c r="A325" s="16" t="s">
        <v>71</v>
      </c>
      <c r="B325" s="33">
        <v>45304</v>
      </c>
      <c r="C325" s="28">
        <v>64</v>
      </c>
      <c r="D325" s="28">
        <v>8</v>
      </c>
      <c r="E325" s="28">
        <f t="shared" si="11"/>
        <v>72</v>
      </c>
    </row>
    <row r="326" spans="1:5" x14ac:dyDescent="0.25">
      <c r="A326" s="16" t="s">
        <v>55</v>
      </c>
      <c r="B326" s="33">
        <v>45304</v>
      </c>
      <c r="C326" s="28">
        <v>45</v>
      </c>
      <c r="D326" s="28">
        <v>6</v>
      </c>
      <c r="E326" s="28">
        <f t="shared" si="11"/>
        <v>51</v>
      </c>
    </row>
    <row r="327" spans="1:5" x14ac:dyDescent="0.25">
      <c r="A327" s="16" t="s">
        <v>69</v>
      </c>
      <c r="B327" s="33">
        <v>45304</v>
      </c>
      <c r="C327" s="28">
        <v>80</v>
      </c>
      <c r="D327" s="28">
        <v>5</v>
      </c>
      <c r="E327" s="28">
        <f t="shared" si="11"/>
        <v>85</v>
      </c>
    </row>
    <row r="328" spans="1:5" x14ac:dyDescent="0.25">
      <c r="A328" s="16" t="s">
        <v>56</v>
      </c>
      <c r="B328" s="33">
        <v>45304</v>
      </c>
      <c r="C328" s="28">
        <v>21</v>
      </c>
      <c r="D328" s="28">
        <v>3</v>
      </c>
      <c r="E328" s="28">
        <f t="shared" si="11"/>
        <v>24</v>
      </c>
    </row>
    <row r="329" spans="1:5" x14ac:dyDescent="0.25">
      <c r="A329" s="16" t="s">
        <v>57</v>
      </c>
      <c r="B329" s="33">
        <v>45305</v>
      </c>
      <c r="C329" s="28">
        <v>50</v>
      </c>
      <c r="D329" s="28">
        <v>3</v>
      </c>
      <c r="E329" s="28">
        <f t="shared" ref="E329:E354" si="12">SUM(C329:D329)</f>
        <v>53</v>
      </c>
    </row>
    <row r="330" spans="1:5" x14ac:dyDescent="0.25">
      <c r="A330" s="16" t="s">
        <v>38</v>
      </c>
      <c r="B330" s="33">
        <v>45305</v>
      </c>
      <c r="C330" s="28">
        <v>26</v>
      </c>
      <c r="D330" s="28">
        <v>3</v>
      </c>
      <c r="E330" s="28">
        <f t="shared" si="12"/>
        <v>29</v>
      </c>
    </row>
    <row r="331" spans="1:5" x14ac:dyDescent="0.25">
      <c r="A331" s="16" t="s">
        <v>40</v>
      </c>
      <c r="B331" s="33">
        <v>45305</v>
      </c>
      <c r="C331" s="28">
        <v>55</v>
      </c>
      <c r="D331" s="28">
        <v>5</v>
      </c>
      <c r="E331" s="28">
        <f t="shared" si="12"/>
        <v>60</v>
      </c>
    </row>
    <row r="332" spans="1:5" x14ac:dyDescent="0.25">
      <c r="A332" s="16" t="s">
        <v>58</v>
      </c>
      <c r="B332" s="33">
        <v>45305</v>
      </c>
      <c r="C332" s="28">
        <v>31</v>
      </c>
      <c r="D332" s="28">
        <v>3</v>
      </c>
      <c r="E332" s="28">
        <f t="shared" si="12"/>
        <v>34</v>
      </c>
    </row>
    <row r="333" spans="1:5" x14ac:dyDescent="0.25">
      <c r="A333" s="16" t="s">
        <v>59</v>
      </c>
      <c r="B333" s="33">
        <v>45305</v>
      </c>
      <c r="C333" s="28">
        <v>87</v>
      </c>
      <c r="D333" s="28">
        <v>6</v>
      </c>
      <c r="E333" s="28">
        <f t="shared" si="12"/>
        <v>93</v>
      </c>
    </row>
    <row r="334" spans="1:5" x14ac:dyDescent="0.25">
      <c r="A334" s="16" t="s">
        <v>42</v>
      </c>
      <c r="B334" s="33">
        <v>45305</v>
      </c>
      <c r="C334" s="28">
        <v>56</v>
      </c>
      <c r="D334" s="28">
        <v>7</v>
      </c>
      <c r="E334" s="28">
        <f t="shared" si="12"/>
        <v>63</v>
      </c>
    </row>
    <row r="335" spans="1:5" x14ac:dyDescent="0.25">
      <c r="A335" s="16" t="s">
        <v>44</v>
      </c>
      <c r="B335" s="33">
        <v>45305</v>
      </c>
      <c r="C335" s="28">
        <v>20</v>
      </c>
      <c r="D335" s="28">
        <v>3</v>
      </c>
      <c r="E335" s="28">
        <f t="shared" si="12"/>
        <v>23</v>
      </c>
    </row>
    <row r="336" spans="1:5" x14ac:dyDescent="0.25">
      <c r="A336" s="16" t="s">
        <v>61</v>
      </c>
      <c r="B336" s="33">
        <v>45305</v>
      </c>
      <c r="C336" s="28">
        <v>78</v>
      </c>
      <c r="D336" s="28">
        <v>4</v>
      </c>
      <c r="E336" s="28">
        <f t="shared" si="12"/>
        <v>82</v>
      </c>
    </row>
    <row r="337" spans="1:5" x14ac:dyDescent="0.25">
      <c r="A337" s="16" t="s">
        <v>62</v>
      </c>
      <c r="B337" s="33">
        <v>45305</v>
      </c>
      <c r="C337" s="28">
        <v>120</v>
      </c>
      <c r="D337" s="28">
        <v>10</v>
      </c>
      <c r="E337" s="28">
        <f t="shared" si="12"/>
        <v>130</v>
      </c>
    </row>
    <row r="338" spans="1:5" x14ac:dyDescent="0.25">
      <c r="A338" s="16" t="s">
        <v>63</v>
      </c>
      <c r="B338" s="33">
        <v>45305</v>
      </c>
      <c r="C338" s="28">
        <v>42</v>
      </c>
      <c r="D338" s="28">
        <v>1</v>
      </c>
      <c r="E338" s="28">
        <f t="shared" si="12"/>
        <v>43</v>
      </c>
    </row>
    <row r="339" spans="1:5" x14ac:dyDescent="0.25">
      <c r="A339" s="16" t="s">
        <v>46</v>
      </c>
      <c r="B339" s="33">
        <v>45305</v>
      </c>
      <c r="C339" s="28">
        <v>33</v>
      </c>
      <c r="D339" s="28">
        <v>3</v>
      </c>
      <c r="E339" s="28">
        <f t="shared" si="12"/>
        <v>36</v>
      </c>
    </row>
    <row r="340" spans="1:5" x14ac:dyDescent="0.25">
      <c r="A340" s="16" t="s">
        <v>65</v>
      </c>
      <c r="B340" s="33">
        <v>45305</v>
      </c>
      <c r="C340" s="28">
        <v>54</v>
      </c>
      <c r="D340" s="28">
        <v>8</v>
      </c>
      <c r="E340" s="28">
        <f t="shared" si="12"/>
        <v>62</v>
      </c>
    </row>
    <row r="341" spans="1:5" x14ac:dyDescent="0.25">
      <c r="A341" s="16" t="s">
        <v>49</v>
      </c>
      <c r="B341" s="33">
        <v>45305</v>
      </c>
      <c r="C341" s="28">
        <v>139</v>
      </c>
      <c r="D341" s="28">
        <v>21</v>
      </c>
      <c r="E341" s="28">
        <f t="shared" si="12"/>
        <v>160</v>
      </c>
    </row>
    <row r="342" spans="1:5" x14ac:dyDescent="0.25">
      <c r="A342" s="16" t="s">
        <v>67</v>
      </c>
      <c r="B342" s="33">
        <v>45305</v>
      </c>
      <c r="C342" s="28">
        <v>85</v>
      </c>
      <c r="D342" s="28">
        <v>4</v>
      </c>
      <c r="E342" s="28">
        <f t="shared" si="12"/>
        <v>89</v>
      </c>
    </row>
    <row r="343" spans="1:5" x14ac:dyDescent="0.25">
      <c r="A343" s="16" t="s">
        <v>64</v>
      </c>
      <c r="B343" s="33">
        <v>45305</v>
      </c>
      <c r="C343" s="28">
        <v>65</v>
      </c>
      <c r="D343" s="28">
        <v>5</v>
      </c>
      <c r="E343" s="28">
        <f t="shared" si="12"/>
        <v>70</v>
      </c>
    </row>
    <row r="344" spans="1:5" x14ac:dyDescent="0.25">
      <c r="A344" s="16" t="s">
        <v>51</v>
      </c>
      <c r="B344" s="33">
        <v>45305</v>
      </c>
      <c r="C344" s="28">
        <v>16</v>
      </c>
      <c r="D344" s="28">
        <v>2</v>
      </c>
      <c r="E344" s="28">
        <f t="shared" si="12"/>
        <v>18</v>
      </c>
    </row>
    <row r="345" spans="1:5" x14ac:dyDescent="0.25">
      <c r="A345" s="16" t="s">
        <v>68</v>
      </c>
      <c r="B345" s="33">
        <v>45305</v>
      </c>
      <c r="C345" s="28">
        <v>35</v>
      </c>
      <c r="D345" s="28">
        <v>5</v>
      </c>
      <c r="E345" s="28">
        <f t="shared" si="12"/>
        <v>40</v>
      </c>
    </row>
    <row r="346" spans="1:5" x14ac:dyDescent="0.25">
      <c r="A346" s="16" t="s">
        <v>53</v>
      </c>
      <c r="B346" s="33">
        <v>45305</v>
      </c>
      <c r="C346" s="28">
        <v>22</v>
      </c>
      <c r="D346" s="28">
        <v>5</v>
      </c>
      <c r="E346" s="28">
        <f t="shared" si="12"/>
        <v>27</v>
      </c>
    </row>
    <row r="347" spans="1:5" x14ac:dyDescent="0.25">
      <c r="A347" s="16" t="s">
        <v>66</v>
      </c>
      <c r="B347" s="33">
        <v>45305</v>
      </c>
      <c r="C347" s="28">
        <v>158</v>
      </c>
      <c r="D347" s="28">
        <v>18</v>
      </c>
      <c r="E347" s="28">
        <f t="shared" si="12"/>
        <v>176</v>
      </c>
    </row>
    <row r="348" spans="1:5" x14ac:dyDescent="0.25">
      <c r="A348" s="16" t="s">
        <v>60</v>
      </c>
      <c r="B348" s="33">
        <v>45305</v>
      </c>
      <c r="C348" s="28">
        <v>37</v>
      </c>
      <c r="D348" s="28">
        <v>5</v>
      </c>
      <c r="E348" s="28">
        <f t="shared" si="12"/>
        <v>42</v>
      </c>
    </row>
    <row r="349" spans="1:5" x14ac:dyDescent="0.25">
      <c r="A349" s="16" t="s">
        <v>76</v>
      </c>
      <c r="B349" s="33">
        <v>45305</v>
      </c>
      <c r="C349" s="28">
        <v>42</v>
      </c>
      <c r="D349" s="28">
        <v>0</v>
      </c>
      <c r="E349" s="28">
        <f t="shared" si="12"/>
        <v>42</v>
      </c>
    </row>
    <row r="350" spans="1:5" x14ac:dyDescent="0.25">
      <c r="A350" s="16" t="s">
        <v>70</v>
      </c>
      <c r="B350" s="33">
        <v>45305</v>
      </c>
      <c r="C350" s="28">
        <v>41</v>
      </c>
      <c r="D350" s="28">
        <v>4</v>
      </c>
      <c r="E350" s="28">
        <f t="shared" si="12"/>
        <v>45</v>
      </c>
    </row>
    <row r="351" spans="1:5" x14ac:dyDescent="0.25">
      <c r="A351" s="16" t="s">
        <v>71</v>
      </c>
      <c r="B351" s="33">
        <v>45305</v>
      </c>
      <c r="C351" s="28">
        <v>64</v>
      </c>
      <c r="D351" s="28">
        <v>8</v>
      </c>
      <c r="E351" s="28">
        <f t="shared" si="12"/>
        <v>72</v>
      </c>
    </row>
    <row r="352" spans="1:5" x14ac:dyDescent="0.25">
      <c r="A352" s="16" t="s">
        <v>55</v>
      </c>
      <c r="B352" s="33">
        <v>45305</v>
      </c>
      <c r="C352" s="28">
        <v>45</v>
      </c>
      <c r="D352" s="28">
        <v>6</v>
      </c>
      <c r="E352" s="28">
        <f t="shared" si="12"/>
        <v>51</v>
      </c>
    </row>
    <row r="353" spans="1:5" x14ac:dyDescent="0.25">
      <c r="A353" s="16" t="s">
        <v>69</v>
      </c>
      <c r="B353" s="33">
        <v>45305</v>
      </c>
      <c r="C353" s="28">
        <v>80</v>
      </c>
      <c r="D353" s="28">
        <v>5</v>
      </c>
      <c r="E353" s="28">
        <f t="shared" si="12"/>
        <v>85</v>
      </c>
    </row>
    <row r="354" spans="1:5" x14ac:dyDescent="0.25">
      <c r="A354" s="16" t="s">
        <v>56</v>
      </c>
      <c r="B354" s="33">
        <v>45305</v>
      </c>
      <c r="C354" s="28">
        <v>21</v>
      </c>
      <c r="D354" s="28">
        <v>3</v>
      </c>
      <c r="E354" s="28">
        <f t="shared" si="12"/>
        <v>24</v>
      </c>
    </row>
    <row r="355" spans="1:5" x14ac:dyDescent="0.25">
      <c r="A355" s="16" t="s">
        <v>57</v>
      </c>
      <c r="B355" s="33">
        <v>45306</v>
      </c>
      <c r="C355" s="28">
        <v>50</v>
      </c>
      <c r="D355" s="28">
        <v>3</v>
      </c>
      <c r="E355" s="28">
        <f t="shared" ref="E355:E380" si="13">SUM(C355:D355)</f>
        <v>53</v>
      </c>
    </row>
    <row r="356" spans="1:5" x14ac:dyDescent="0.25">
      <c r="A356" s="16" t="s">
        <v>38</v>
      </c>
      <c r="B356" s="33">
        <v>45306</v>
      </c>
      <c r="C356" s="28">
        <v>26</v>
      </c>
      <c r="D356" s="28">
        <v>3</v>
      </c>
      <c r="E356" s="28">
        <f t="shared" si="13"/>
        <v>29</v>
      </c>
    </row>
    <row r="357" spans="1:5" x14ac:dyDescent="0.25">
      <c r="A357" s="16" t="s">
        <v>40</v>
      </c>
      <c r="B357" s="33">
        <v>45306</v>
      </c>
      <c r="C357" s="28">
        <v>55</v>
      </c>
      <c r="D357" s="28">
        <v>5</v>
      </c>
      <c r="E357" s="28">
        <f t="shared" si="13"/>
        <v>60</v>
      </c>
    </row>
    <row r="358" spans="1:5" x14ac:dyDescent="0.25">
      <c r="A358" s="16" t="s">
        <v>58</v>
      </c>
      <c r="B358" s="33">
        <v>45306</v>
      </c>
      <c r="C358" s="28">
        <v>31</v>
      </c>
      <c r="D358" s="28">
        <v>3</v>
      </c>
      <c r="E358" s="28">
        <f t="shared" si="13"/>
        <v>34</v>
      </c>
    </row>
    <row r="359" spans="1:5" x14ac:dyDescent="0.25">
      <c r="A359" s="16" t="s">
        <v>59</v>
      </c>
      <c r="B359" s="33">
        <v>45306</v>
      </c>
      <c r="C359" s="28">
        <v>87</v>
      </c>
      <c r="D359" s="28">
        <v>6</v>
      </c>
      <c r="E359" s="28">
        <f t="shared" si="13"/>
        <v>93</v>
      </c>
    </row>
    <row r="360" spans="1:5" x14ac:dyDescent="0.25">
      <c r="A360" s="16" t="s">
        <v>42</v>
      </c>
      <c r="B360" s="33">
        <v>45306</v>
      </c>
      <c r="C360" s="28">
        <v>56</v>
      </c>
      <c r="D360" s="28">
        <v>7</v>
      </c>
      <c r="E360" s="28">
        <f t="shared" si="13"/>
        <v>63</v>
      </c>
    </row>
    <row r="361" spans="1:5" x14ac:dyDescent="0.25">
      <c r="A361" s="16" t="s">
        <v>44</v>
      </c>
      <c r="B361" s="33">
        <v>45306</v>
      </c>
      <c r="C361" s="28">
        <v>20</v>
      </c>
      <c r="D361" s="28">
        <v>3</v>
      </c>
      <c r="E361" s="28">
        <f t="shared" si="13"/>
        <v>23</v>
      </c>
    </row>
    <row r="362" spans="1:5" x14ac:dyDescent="0.25">
      <c r="A362" s="16" t="s">
        <v>61</v>
      </c>
      <c r="B362" s="33">
        <v>45306</v>
      </c>
      <c r="C362" s="28">
        <v>78</v>
      </c>
      <c r="D362" s="28">
        <v>4</v>
      </c>
      <c r="E362" s="28">
        <f t="shared" si="13"/>
        <v>82</v>
      </c>
    </row>
    <row r="363" spans="1:5" x14ac:dyDescent="0.25">
      <c r="A363" s="16" t="s">
        <v>62</v>
      </c>
      <c r="B363" s="33">
        <v>45306</v>
      </c>
      <c r="C363" s="28">
        <v>120</v>
      </c>
      <c r="D363" s="28">
        <v>10</v>
      </c>
      <c r="E363" s="28">
        <f t="shared" si="13"/>
        <v>130</v>
      </c>
    </row>
    <row r="364" spans="1:5" x14ac:dyDescent="0.25">
      <c r="A364" s="16" t="s">
        <v>63</v>
      </c>
      <c r="B364" s="33">
        <v>45306</v>
      </c>
      <c r="C364" s="28">
        <v>42</v>
      </c>
      <c r="D364" s="28">
        <v>1</v>
      </c>
      <c r="E364" s="28">
        <f t="shared" si="13"/>
        <v>43</v>
      </c>
    </row>
    <row r="365" spans="1:5" x14ac:dyDescent="0.25">
      <c r="A365" s="16" t="s">
        <v>46</v>
      </c>
      <c r="B365" s="33">
        <v>45306</v>
      </c>
      <c r="C365" s="28">
        <v>33</v>
      </c>
      <c r="D365" s="28">
        <v>3</v>
      </c>
      <c r="E365" s="28">
        <f t="shared" si="13"/>
        <v>36</v>
      </c>
    </row>
    <row r="366" spans="1:5" x14ac:dyDescent="0.25">
      <c r="A366" s="16" t="s">
        <v>65</v>
      </c>
      <c r="B366" s="33">
        <v>45306</v>
      </c>
      <c r="C366" s="28">
        <v>54</v>
      </c>
      <c r="D366" s="28">
        <v>8</v>
      </c>
      <c r="E366" s="28">
        <f t="shared" si="13"/>
        <v>62</v>
      </c>
    </row>
    <row r="367" spans="1:5" x14ac:dyDescent="0.25">
      <c r="A367" s="16" t="s">
        <v>49</v>
      </c>
      <c r="B367" s="33">
        <v>45306</v>
      </c>
      <c r="C367" s="28">
        <v>139</v>
      </c>
      <c r="D367" s="28">
        <v>21</v>
      </c>
      <c r="E367" s="28">
        <f t="shared" si="13"/>
        <v>160</v>
      </c>
    </row>
    <row r="368" spans="1:5" x14ac:dyDescent="0.25">
      <c r="A368" s="16" t="s">
        <v>67</v>
      </c>
      <c r="B368" s="33">
        <v>45306</v>
      </c>
      <c r="C368" s="28">
        <v>85</v>
      </c>
      <c r="D368" s="28">
        <v>4</v>
      </c>
      <c r="E368" s="28">
        <f t="shared" si="13"/>
        <v>89</v>
      </c>
    </row>
    <row r="369" spans="1:5" x14ac:dyDescent="0.25">
      <c r="A369" s="16" t="s">
        <v>64</v>
      </c>
      <c r="B369" s="33">
        <v>45306</v>
      </c>
      <c r="C369" s="28">
        <v>65</v>
      </c>
      <c r="D369" s="28">
        <v>5</v>
      </c>
      <c r="E369" s="28">
        <f t="shared" si="13"/>
        <v>70</v>
      </c>
    </row>
    <row r="370" spans="1:5" x14ac:dyDescent="0.25">
      <c r="A370" s="16" t="s">
        <v>51</v>
      </c>
      <c r="B370" s="33">
        <v>45306</v>
      </c>
      <c r="C370" s="28">
        <v>16</v>
      </c>
      <c r="D370" s="28">
        <v>2</v>
      </c>
      <c r="E370" s="28">
        <f t="shared" si="13"/>
        <v>18</v>
      </c>
    </row>
    <row r="371" spans="1:5" x14ac:dyDescent="0.25">
      <c r="A371" s="16" t="s">
        <v>68</v>
      </c>
      <c r="B371" s="33">
        <v>45306</v>
      </c>
      <c r="C371" s="28">
        <v>35</v>
      </c>
      <c r="D371" s="28">
        <v>5</v>
      </c>
      <c r="E371" s="28">
        <f t="shared" si="13"/>
        <v>40</v>
      </c>
    </row>
    <row r="372" spans="1:5" x14ac:dyDescent="0.25">
      <c r="A372" s="16" t="s">
        <v>53</v>
      </c>
      <c r="B372" s="33">
        <v>45306</v>
      </c>
      <c r="C372" s="28">
        <v>22</v>
      </c>
      <c r="D372" s="28">
        <v>5</v>
      </c>
      <c r="E372" s="28">
        <f t="shared" si="13"/>
        <v>27</v>
      </c>
    </row>
    <row r="373" spans="1:5" x14ac:dyDescent="0.25">
      <c r="A373" s="16" t="s">
        <v>66</v>
      </c>
      <c r="B373" s="33">
        <v>45306</v>
      </c>
      <c r="C373" s="28">
        <v>158</v>
      </c>
      <c r="D373" s="28">
        <v>18</v>
      </c>
      <c r="E373" s="28">
        <f t="shared" si="13"/>
        <v>176</v>
      </c>
    </row>
    <row r="374" spans="1:5" x14ac:dyDescent="0.25">
      <c r="A374" s="16" t="s">
        <v>60</v>
      </c>
      <c r="B374" s="33">
        <v>45306</v>
      </c>
      <c r="C374" s="28">
        <v>37</v>
      </c>
      <c r="D374" s="28">
        <v>5</v>
      </c>
      <c r="E374" s="28">
        <f t="shared" si="13"/>
        <v>42</v>
      </c>
    </row>
    <row r="375" spans="1:5" x14ac:dyDescent="0.25">
      <c r="A375" s="16" t="s">
        <v>76</v>
      </c>
      <c r="B375" s="33">
        <v>45306</v>
      </c>
      <c r="C375" s="28">
        <v>42</v>
      </c>
      <c r="D375" s="28">
        <v>0</v>
      </c>
      <c r="E375" s="28">
        <f t="shared" si="13"/>
        <v>42</v>
      </c>
    </row>
    <row r="376" spans="1:5" x14ac:dyDescent="0.25">
      <c r="A376" s="16" t="s">
        <v>70</v>
      </c>
      <c r="B376" s="33">
        <v>45306</v>
      </c>
      <c r="C376" s="28">
        <v>41</v>
      </c>
      <c r="D376" s="28">
        <v>4</v>
      </c>
      <c r="E376" s="28">
        <f t="shared" si="13"/>
        <v>45</v>
      </c>
    </row>
    <row r="377" spans="1:5" x14ac:dyDescent="0.25">
      <c r="A377" s="16" t="s">
        <v>71</v>
      </c>
      <c r="B377" s="33">
        <v>45306</v>
      </c>
      <c r="C377" s="28">
        <v>64</v>
      </c>
      <c r="D377" s="28">
        <v>8</v>
      </c>
      <c r="E377" s="28">
        <f t="shared" si="13"/>
        <v>72</v>
      </c>
    </row>
    <row r="378" spans="1:5" x14ac:dyDescent="0.25">
      <c r="A378" s="16" t="s">
        <v>55</v>
      </c>
      <c r="B378" s="33">
        <v>45306</v>
      </c>
      <c r="C378" s="28">
        <v>45</v>
      </c>
      <c r="D378" s="28">
        <v>6</v>
      </c>
      <c r="E378" s="28">
        <f t="shared" si="13"/>
        <v>51</v>
      </c>
    </row>
    <row r="379" spans="1:5" x14ac:dyDescent="0.25">
      <c r="A379" s="16" t="s">
        <v>69</v>
      </c>
      <c r="B379" s="33">
        <v>45306</v>
      </c>
      <c r="C379" s="28">
        <v>80</v>
      </c>
      <c r="D379" s="28">
        <v>5</v>
      </c>
      <c r="E379" s="28">
        <f t="shared" si="13"/>
        <v>85</v>
      </c>
    </row>
    <row r="380" spans="1:5" x14ac:dyDescent="0.25">
      <c r="A380" s="16" t="s">
        <v>56</v>
      </c>
      <c r="B380" s="33">
        <v>45306</v>
      </c>
      <c r="C380" s="28">
        <v>21</v>
      </c>
      <c r="D380" s="28">
        <v>3</v>
      </c>
      <c r="E380" s="28">
        <f t="shared" si="13"/>
        <v>24</v>
      </c>
    </row>
    <row r="381" spans="1:5" x14ac:dyDescent="0.25">
      <c r="A381" s="16" t="s">
        <v>57</v>
      </c>
      <c r="B381" s="33">
        <v>45307</v>
      </c>
      <c r="C381" s="28">
        <v>50</v>
      </c>
      <c r="D381" s="28">
        <v>3</v>
      </c>
      <c r="E381" s="28">
        <f t="shared" ref="E381:E406" si="14">SUM(C381:D381)</f>
        <v>53</v>
      </c>
    </row>
    <row r="382" spans="1:5" x14ac:dyDescent="0.25">
      <c r="A382" s="16" t="s">
        <v>38</v>
      </c>
      <c r="B382" s="33">
        <v>45307</v>
      </c>
      <c r="C382" s="28">
        <v>26</v>
      </c>
      <c r="D382" s="28">
        <v>3</v>
      </c>
      <c r="E382" s="28">
        <f t="shared" si="14"/>
        <v>29</v>
      </c>
    </row>
    <row r="383" spans="1:5" x14ac:dyDescent="0.25">
      <c r="A383" s="16" t="s">
        <v>40</v>
      </c>
      <c r="B383" s="33">
        <v>45307</v>
      </c>
      <c r="C383" s="28">
        <v>55</v>
      </c>
      <c r="D383" s="28">
        <v>5</v>
      </c>
      <c r="E383" s="28">
        <f t="shared" si="14"/>
        <v>60</v>
      </c>
    </row>
    <row r="384" spans="1:5" x14ac:dyDescent="0.25">
      <c r="A384" s="16" t="s">
        <v>58</v>
      </c>
      <c r="B384" s="33">
        <v>45307</v>
      </c>
      <c r="C384" s="28">
        <v>31</v>
      </c>
      <c r="D384" s="28">
        <v>3</v>
      </c>
      <c r="E384" s="28">
        <f t="shared" si="14"/>
        <v>34</v>
      </c>
    </row>
    <row r="385" spans="1:5" x14ac:dyDescent="0.25">
      <c r="A385" s="16" t="s">
        <v>59</v>
      </c>
      <c r="B385" s="33">
        <v>45307</v>
      </c>
      <c r="C385" s="28">
        <v>88</v>
      </c>
      <c r="D385" s="28">
        <v>6</v>
      </c>
      <c r="E385" s="28">
        <f t="shared" si="14"/>
        <v>94</v>
      </c>
    </row>
    <row r="386" spans="1:5" x14ac:dyDescent="0.25">
      <c r="A386" s="16" t="s">
        <v>42</v>
      </c>
      <c r="B386" s="33">
        <v>45307</v>
      </c>
      <c r="C386" s="28">
        <v>56</v>
      </c>
      <c r="D386" s="28">
        <v>7</v>
      </c>
      <c r="E386" s="28">
        <f t="shared" si="14"/>
        <v>63</v>
      </c>
    </row>
    <row r="387" spans="1:5" x14ac:dyDescent="0.25">
      <c r="A387" s="16" t="s">
        <v>44</v>
      </c>
      <c r="B387" s="33">
        <v>45307</v>
      </c>
      <c r="C387" s="28">
        <v>20</v>
      </c>
      <c r="D387" s="28">
        <v>3</v>
      </c>
      <c r="E387" s="28">
        <f t="shared" si="14"/>
        <v>23</v>
      </c>
    </row>
    <row r="388" spans="1:5" x14ac:dyDescent="0.25">
      <c r="A388" s="16" t="s">
        <v>61</v>
      </c>
      <c r="B388" s="33">
        <v>45307</v>
      </c>
      <c r="C388" s="28">
        <v>78</v>
      </c>
      <c r="D388" s="28">
        <v>4</v>
      </c>
      <c r="E388" s="28">
        <f t="shared" si="14"/>
        <v>82</v>
      </c>
    </row>
    <row r="389" spans="1:5" x14ac:dyDescent="0.25">
      <c r="A389" s="16" t="s">
        <v>62</v>
      </c>
      <c r="B389" s="33">
        <v>45307</v>
      </c>
      <c r="C389" s="28">
        <v>120</v>
      </c>
      <c r="D389" s="28">
        <v>10</v>
      </c>
      <c r="E389" s="28">
        <f t="shared" si="14"/>
        <v>130</v>
      </c>
    </row>
    <row r="390" spans="1:5" x14ac:dyDescent="0.25">
      <c r="A390" s="16" t="s">
        <v>63</v>
      </c>
      <c r="B390" s="33">
        <v>45307</v>
      </c>
      <c r="C390" s="28">
        <v>42</v>
      </c>
      <c r="D390" s="28">
        <v>1</v>
      </c>
      <c r="E390" s="28">
        <f t="shared" si="14"/>
        <v>43</v>
      </c>
    </row>
    <row r="391" spans="1:5" x14ac:dyDescent="0.25">
      <c r="A391" s="16" t="s">
        <v>46</v>
      </c>
      <c r="B391" s="33">
        <v>45307</v>
      </c>
      <c r="C391" s="28">
        <v>33</v>
      </c>
      <c r="D391" s="28">
        <v>3</v>
      </c>
      <c r="E391" s="28">
        <f t="shared" si="14"/>
        <v>36</v>
      </c>
    </row>
    <row r="392" spans="1:5" x14ac:dyDescent="0.25">
      <c r="A392" s="16" t="s">
        <v>65</v>
      </c>
      <c r="B392" s="33">
        <v>45307</v>
      </c>
      <c r="C392" s="28">
        <v>54</v>
      </c>
      <c r="D392" s="28">
        <v>8</v>
      </c>
      <c r="E392" s="28">
        <f t="shared" si="14"/>
        <v>62</v>
      </c>
    </row>
    <row r="393" spans="1:5" x14ac:dyDescent="0.25">
      <c r="A393" s="16" t="s">
        <v>49</v>
      </c>
      <c r="B393" s="33">
        <v>45307</v>
      </c>
      <c r="C393" s="28">
        <v>139</v>
      </c>
      <c r="D393" s="28">
        <v>21</v>
      </c>
      <c r="E393" s="28">
        <f t="shared" si="14"/>
        <v>160</v>
      </c>
    </row>
    <row r="394" spans="1:5" x14ac:dyDescent="0.25">
      <c r="A394" s="16" t="s">
        <v>67</v>
      </c>
      <c r="B394" s="33">
        <v>45307</v>
      </c>
      <c r="C394" s="28">
        <v>87</v>
      </c>
      <c r="D394" s="28">
        <v>4</v>
      </c>
      <c r="E394" s="28">
        <f t="shared" si="14"/>
        <v>91</v>
      </c>
    </row>
    <row r="395" spans="1:5" x14ac:dyDescent="0.25">
      <c r="A395" s="16" t="s">
        <v>64</v>
      </c>
      <c r="B395" s="33">
        <v>45307</v>
      </c>
      <c r="C395" s="28">
        <v>65</v>
      </c>
      <c r="D395" s="28">
        <v>5</v>
      </c>
      <c r="E395" s="28">
        <f t="shared" si="14"/>
        <v>70</v>
      </c>
    </row>
    <row r="396" spans="1:5" x14ac:dyDescent="0.25">
      <c r="A396" s="16" t="s">
        <v>51</v>
      </c>
      <c r="B396" s="33">
        <v>45307</v>
      </c>
      <c r="C396" s="28">
        <v>16</v>
      </c>
      <c r="D396" s="28">
        <v>2</v>
      </c>
      <c r="E396" s="28">
        <f t="shared" si="14"/>
        <v>18</v>
      </c>
    </row>
    <row r="397" spans="1:5" x14ac:dyDescent="0.25">
      <c r="A397" s="16" t="s">
        <v>68</v>
      </c>
      <c r="B397" s="33">
        <v>45307</v>
      </c>
      <c r="C397" s="28">
        <v>36</v>
      </c>
      <c r="D397" s="28">
        <v>5</v>
      </c>
      <c r="E397" s="28">
        <f t="shared" si="14"/>
        <v>41</v>
      </c>
    </row>
    <row r="398" spans="1:5" x14ac:dyDescent="0.25">
      <c r="A398" s="16" t="s">
        <v>53</v>
      </c>
      <c r="B398" s="33">
        <v>45307</v>
      </c>
      <c r="C398" s="28">
        <v>22</v>
      </c>
      <c r="D398" s="28">
        <v>5</v>
      </c>
      <c r="E398" s="28">
        <f t="shared" si="14"/>
        <v>27</v>
      </c>
    </row>
    <row r="399" spans="1:5" x14ac:dyDescent="0.25">
      <c r="A399" s="16" t="s">
        <v>66</v>
      </c>
      <c r="B399" s="33">
        <v>45307</v>
      </c>
      <c r="C399" s="28">
        <v>158</v>
      </c>
      <c r="D399" s="28">
        <v>18</v>
      </c>
      <c r="E399" s="28">
        <f t="shared" si="14"/>
        <v>176</v>
      </c>
    </row>
    <row r="400" spans="1:5" x14ac:dyDescent="0.25">
      <c r="A400" s="16" t="s">
        <v>60</v>
      </c>
      <c r="B400" s="33">
        <v>45307</v>
      </c>
      <c r="C400" s="28">
        <v>37</v>
      </c>
      <c r="D400" s="28">
        <v>5</v>
      </c>
      <c r="E400" s="28">
        <f t="shared" si="14"/>
        <v>42</v>
      </c>
    </row>
    <row r="401" spans="1:5" x14ac:dyDescent="0.25">
      <c r="A401" s="16" t="s">
        <v>76</v>
      </c>
      <c r="B401" s="33">
        <v>45307</v>
      </c>
      <c r="C401" s="28">
        <v>42</v>
      </c>
      <c r="D401" s="28">
        <v>0</v>
      </c>
      <c r="E401" s="28">
        <f t="shared" si="14"/>
        <v>42</v>
      </c>
    </row>
    <row r="402" spans="1:5" x14ac:dyDescent="0.25">
      <c r="A402" s="16" t="s">
        <v>70</v>
      </c>
      <c r="B402" s="33">
        <v>45307</v>
      </c>
      <c r="C402" s="28">
        <v>41</v>
      </c>
      <c r="D402" s="28">
        <v>4</v>
      </c>
      <c r="E402" s="28">
        <f t="shared" si="14"/>
        <v>45</v>
      </c>
    </row>
    <row r="403" spans="1:5" x14ac:dyDescent="0.25">
      <c r="A403" s="16" t="s">
        <v>71</v>
      </c>
      <c r="B403" s="33">
        <v>45307</v>
      </c>
      <c r="C403" s="28">
        <v>64</v>
      </c>
      <c r="D403" s="28">
        <v>8</v>
      </c>
      <c r="E403" s="28">
        <f t="shared" si="14"/>
        <v>72</v>
      </c>
    </row>
    <row r="404" spans="1:5" x14ac:dyDescent="0.25">
      <c r="A404" s="16" t="s">
        <v>55</v>
      </c>
      <c r="B404" s="33">
        <v>45307</v>
      </c>
      <c r="C404" s="28">
        <v>45</v>
      </c>
      <c r="D404" s="28">
        <v>6</v>
      </c>
      <c r="E404" s="28">
        <f t="shared" si="14"/>
        <v>51</v>
      </c>
    </row>
    <row r="405" spans="1:5" x14ac:dyDescent="0.25">
      <c r="A405" s="16" t="s">
        <v>69</v>
      </c>
      <c r="B405" s="33">
        <v>45307</v>
      </c>
      <c r="C405" s="28">
        <v>80</v>
      </c>
      <c r="D405" s="28">
        <v>5</v>
      </c>
      <c r="E405" s="28">
        <f t="shared" si="14"/>
        <v>85</v>
      </c>
    </row>
    <row r="406" spans="1:5" x14ac:dyDescent="0.25">
      <c r="A406" s="16" t="s">
        <v>56</v>
      </c>
      <c r="B406" s="33">
        <v>45307</v>
      </c>
      <c r="C406" s="28">
        <v>21</v>
      </c>
      <c r="D406" s="28">
        <v>3</v>
      </c>
      <c r="E406" s="28">
        <f t="shared" si="14"/>
        <v>24</v>
      </c>
    </row>
    <row r="407" spans="1:5" x14ac:dyDescent="0.25">
      <c r="A407" s="16" t="s">
        <v>57</v>
      </c>
      <c r="B407" s="33">
        <v>45308</v>
      </c>
      <c r="C407" s="28">
        <v>52</v>
      </c>
      <c r="D407" s="28">
        <v>4</v>
      </c>
      <c r="E407" s="28">
        <f t="shared" ref="E407:E432" si="15">SUM(C407:D407)</f>
        <v>56</v>
      </c>
    </row>
    <row r="408" spans="1:5" x14ac:dyDescent="0.25">
      <c r="A408" s="16" t="s">
        <v>38</v>
      </c>
      <c r="B408" s="33">
        <v>45308</v>
      </c>
      <c r="C408" s="28">
        <v>27</v>
      </c>
      <c r="D408" s="28">
        <v>3</v>
      </c>
      <c r="E408" s="28">
        <f t="shared" si="15"/>
        <v>30</v>
      </c>
    </row>
    <row r="409" spans="1:5" x14ac:dyDescent="0.25">
      <c r="A409" s="16" t="s">
        <v>40</v>
      </c>
      <c r="B409" s="33">
        <v>45308</v>
      </c>
      <c r="C409" s="28">
        <v>55</v>
      </c>
      <c r="D409" s="28">
        <v>5</v>
      </c>
      <c r="E409" s="28">
        <f t="shared" si="15"/>
        <v>60</v>
      </c>
    </row>
    <row r="410" spans="1:5" x14ac:dyDescent="0.25">
      <c r="A410" s="16" t="s">
        <v>58</v>
      </c>
      <c r="B410" s="33">
        <v>45308</v>
      </c>
      <c r="C410" s="28">
        <v>31</v>
      </c>
      <c r="D410" s="28">
        <v>3</v>
      </c>
      <c r="E410" s="28">
        <f t="shared" si="15"/>
        <v>34</v>
      </c>
    </row>
    <row r="411" spans="1:5" x14ac:dyDescent="0.25">
      <c r="A411" s="16" t="s">
        <v>59</v>
      </c>
      <c r="B411" s="33">
        <v>45308</v>
      </c>
      <c r="C411" s="28">
        <v>88</v>
      </c>
      <c r="D411" s="28">
        <v>6</v>
      </c>
      <c r="E411" s="28">
        <f t="shared" si="15"/>
        <v>94</v>
      </c>
    </row>
    <row r="412" spans="1:5" x14ac:dyDescent="0.25">
      <c r="A412" s="16" t="s">
        <v>42</v>
      </c>
      <c r="B412" s="33">
        <v>45308</v>
      </c>
      <c r="C412" s="28">
        <v>55</v>
      </c>
      <c r="D412" s="28">
        <v>7</v>
      </c>
      <c r="E412" s="28">
        <f t="shared" si="15"/>
        <v>62</v>
      </c>
    </row>
    <row r="413" spans="1:5" x14ac:dyDescent="0.25">
      <c r="A413" s="16" t="s">
        <v>44</v>
      </c>
      <c r="B413" s="33">
        <v>45308</v>
      </c>
      <c r="C413" s="28">
        <v>19</v>
      </c>
      <c r="D413" s="28">
        <v>3</v>
      </c>
      <c r="E413" s="28">
        <f t="shared" si="15"/>
        <v>22</v>
      </c>
    </row>
    <row r="414" spans="1:5" x14ac:dyDescent="0.25">
      <c r="A414" s="16" t="s">
        <v>61</v>
      </c>
      <c r="B414" s="33">
        <v>45308</v>
      </c>
      <c r="C414" s="28">
        <v>78</v>
      </c>
      <c r="D414" s="28">
        <v>4</v>
      </c>
      <c r="E414" s="28">
        <f t="shared" si="15"/>
        <v>82</v>
      </c>
    </row>
    <row r="415" spans="1:5" x14ac:dyDescent="0.25">
      <c r="A415" s="16" t="s">
        <v>62</v>
      </c>
      <c r="B415" s="33">
        <v>45308</v>
      </c>
      <c r="C415" s="28">
        <v>120</v>
      </c>
      <c r="D415" s="28">
        <v>10</v>
      </c>
      <c r="E415" s="28">
        <f t="shared" si="15"/>
        <v>130</v>
      </c>
    </row>
    <row r="416" spans="1:5" x14ac:dyDescent="0.25">
      <c r="A416" s="16" t="s">
        <v>63</v>
      </c>
      <c r="B416" s="33">
        <v>45308</v>
      </c>
      <c r="C416" s="28">
        <v>41</v>
      </c>
      <c r="D416" s="28">
        <v>1</v>
      </c>
      <c r="E416" s="28">
        <f t="shared" si="15"/>
        <v>42</v>
      </c>
    </row>
    <row r="417" spans="1:5" x14ac:dyDescent="0.25">
      <c r="A417" s="16" t="s">
        <v>46</v>
      </c>
      <c r="B417" s="33">
        <v>45308</v>
      </c>
      <c r="C417" s="28">
        <v>34</v>
      </c>
      <c r="D417" s="28">
        <v>3</v>
      </c>
      <c r="E417" s="28">
        <f t="shared" si="15"/>
        <v>37</v>
      </c>
    </row>
    <row r="418" spans="1:5" x14ac:dyDescent="0.25">
      <c r="A418" s="16" t="s">
        <v>65</v>
      </c>
      <c r="B418" s="33">
        <v>45308</v>
      </c>
      <c r="C418" s="28">
        <v>54</v>
      </c>
      <c r="D418" s="28">
        <v>8</v>
      </c>
      <c r="E418" s="28">
        <f t="shared" si="15"/>
        <v>62</v>
      </c>
    </row>
    <row r="419" spans="1:5" x14ac:dyDescent="0.25">
      <c r="A419" s="16" t="s">
        <v>49</v>
      </c>
      <c r="B419" s="33">
        <v>45308</v>
      </c>
      <c r="C419" s="28">
        <v>139</v>
      </c>
      <c r="D419" s="28">
        <v>21</v>
      </c>
      <c r="E419" s="28">
        <f t="shared" si="15"/>
        <v>160</v>
      </c>
    </row>
    <row r="420" spans="1:5" x14ac:dyDescent="0.25">
      <c r="A420" s="16" t="s">
        <v>67</v>
      </c>
      <c r="B420" s="33">
        <v>45308</v>
      </c>
      <c r="C420" s="28">
        <v>87</v>
      </c>
      <c r="D420" s="28">
        <v>4</v>
      </c>
      <c r="E420" s="28">
        <f t="shared" si="15"/>
        <v>91</v>
      </c>
    </row>
    <row r="421" spans="1:5" x14ac:dyDescent="0.25">
      <c r="A421" s="16" t="s">
        <v>64</v>
      </c>
      <c r="B421" s="33">
        <v>45308</v>
      </c>
      <c r="C421" s="28">
        <v>65</v>
      </c>
      <c r="D421" s="28">
        <v>5</v>
      </c>
      <c r="E421" s="28">
        <f t="shared" si="15"/>
        <v>70</v>
      </c>
    </row>
    <row r="422" spans="1:5" x14ac:dyDescent="0.25">
      <c r="A422" s="16" t="s">
        <v>51</v>
      </c>
      <c r="B422" s="33">
        <v>45308</v>
      </c>
      <c r="C422" s="28">
        <v>16</v>
      </c>
      <c r="D422" s="28">
        <v>2</v>
      </c>
      <c r="E422" s="28">
        <f t="shared" si="15"/>
        <v>18</v>
      </c>
    </row>
    <row r="423" spans="1:5" x14ac:dyDescent="0.25">
      <c r="A423" s="16" t="s">
        <v>68</v>
      </c>
      <c r="B423" s="33">
        <v>45308</v>
      </c>
      <c r="C423" s="28">
        <v>36</v>
      </c>
      <c r="D423" s="28">
        <v>5</v>
      </c>
      <c r="E423" s="28">
        <f t="shared" si="15"/>
        <v>41</v>
      </c>
    </row>
    <row r="424" spans="1:5" x14ac:dyDescent="0.25">
      <c r="A424" s="16" t="s">
        <v>53</v>
      </c>
      <c r="B424" s="33">
        <v>45308</v>
      </c>
      <c r="C424" s="28">
        <v>22</v>
      </c>
      <c r="D424" s="28">
        <v>5</v>
      </c>
      <c r="E424" s="28">
        <f t="shared" si="15"/>
        <v>27</v>
      </c>
    </row>
    <row r="425" spans="1:5" x14ac:dyDescent="0.25">
      <c r="A425" s="16" t="s">
        <v>66</v>
      </c>
      <c r="B425" s="33">
        <v>45308</v>
      </c>
      <c r="C425" s="28">
        <v>158</v>
      </c>
      <c r="D425" s="28">
        <v>18</v>
      </c>
      <c r="E425" s="28">
        <f t="shared" si="15"/>
        <v>176</v>
      </c>
    </row>
    <row r="426" spans="1:5" x14ac:dyDescent="0.25">
      <c r="A426" s="16" t="s">
        <v>60</v>
      </c>
      <c r="B426" s="33">
        <v>45308</v>
      </c>
      <c r="C426" s="28">
        <v>37</v>
      </c>
      <c r="D426" s="28">
        <v>5</v>
      </c>
      <c r="E426" s="28">
        <f t="shared" si="15"/>
        <v>42</v>
      </c>
    </row>
    <row r="427" spans="1:5" x14ac:dyDescent="0.25">
      <c r="A427" s="16" t="s">
        <v>76</v>
      </c>
      <c r="B427" s="33">
        <v>45308</v>
      </c>
      <c r="C427" s="28">
        <v>42</v>
      </c>
      <c r="D427" s="28">
        <v>0</v>
      </c>
      <c r="E427" s="28">
        <f t="shared" si="15"/>
        <v>42</v>
      </c>
    </row>
    <row r="428" spans="1:5" x14ac:dyDescent="0.25">
      <c r="A428" s="16" t="s">
        <v>70</v>
      </c>
      <c r="B428" s="33">
        <v>45308</v>
      </c>
      <c r="C428" s="28">
        <v>41</v>
      </c>
      <c r="D428" s="28">
        <v>4</v>
      </c>
      <c r="E428" s="28">
        <f t="shared" si="15"/>
        <v>45</v>
      </c>
    </row>
    <row r="429" spans="1:5" x14ac:dyDescent="0.25">
      <c r="A429" s="16" t="s">
        <v>71</v>
      </c>
      <c r="B429" s="33">
        <v>45308</v>
      </c>
      <c r="C429" s="28">
        <v>64</v>
      </c>
      <c r="D429" s="28">
        <v>8</v>
      </c>
      <c r="E429" s="28">
        <f t="shared" si="15"/>
        <v>72</v>
      </c>
    </row>
    <row r="430" spans="1:5" x14ac:dyDescent="0.25">
      <c r="A430" s="16" t="s">
        <v>55</v>
      </c>
      <c r="B430" s="33">
        <v>45308</v>
      </c>
      <c r="C430" s="28">
        <v>45</v>
      </c>
      <c r="D430" s="28">
        <v>6</v>
      </c>
      <c r="E430" s="28">
        <f t="shared" si="15"/>
        <v>51</v>
      </c>
    </row>
    <row r="431" spans="1:5" x14ac:dyDescent="0.25">
      <c r="A431" s="16" t="s">
        <v>69</v>
      </c>
      <c r="B431" s="33">
        <v>45308</v>
      </c>
      <c r="C431" s="28">
        <v>81</v>
      </c>
      <c r="D431" s="28">
        <v>5</v>
      </c>
      <c r="E431" s="28">
        <f t="shared" si="15"/>
        <v>86</v>
      </c>
    </row>
    <row r="432" spans="1:5" x14ac:dyDescent="0.25">
      <c r="A432" s="16" t="s">
        <v>56</v>
      </c>
      <c r="B432" s="33">
        <v>45308</v>
      </c>
      <c r="C432" s="28">
        <v>21</v>
      </c>
      <c r="D432" s="28">
        <v>3</v>
      </c>
      <c r="E432" s="28">
        <f t="shared" si="15"/>
        <v>24</v>
      </c>
    </row>
    <row r="433" spans="1:5" x14ac:dyDescent="0.25">
      <c r="A433" s="16" t="s">
        <v>57</v>
      </c>
      <c r="B433" s="33">
        <v>45309</v>
      </c>
      <c r="C433" s="28">
        <v>52</v>
      </c>
      <c r="D433" s="28">
        <v>4</v>
      </c>
      <c r="E433" s="28">
        <f t="shared" ref="E433:E458" si="16">SUM(C433:D433)</f>
        <v>56</v>
      </c>
    </row>
    <row r="434" spans="1:5" x14ac:dyDescent="0.25">
      <c r="A434" s="16" t="s">
        <v>38</v>
      </c>
      <c r="B434" s="33">
        <v>45309</v>
      </c>
      <c r="C434" s="28">
        <v>27</v>
      </c>
      <c r="D434" s="28">
        <v>3</v>
      </c>
      <c r="E434" s="28">
        <f t="shared" si="16"/>
        <v>30</v>
      </c>
    </row>
    <row r="435" spans="1:5" x14ac:dyDescent="0.25">
      <c r="A435" s="16" t="s">
        <v>40</v>
      </c>
      <c r="B435" s="33">
        <v>45309</v>
      </c>
      <c r="C435" s="28">
        <v>55</v>
      </c>
      <c r="D435" s="28">
        <v>5</v>
      </c>
      <c r="E435" s="28">
        <f t="shared" si="16"/>
        <v>60</v>
      </c>
    </row>
    <row r="436" spans="1:5" x14ac:dyDescent="0.25">
      <c r="A436" s="16" t="s">
        <v>58</v>
      </c>
      <c r="B436" s="33">
        <v>45309</v>
      </c>
      <c r="C436" s="28">
        <v>31</v>
      </c>
      <c r="D436" s="28">
        <v>3</v>
      </c>
      <c r="E436" s="28">
        <f t="shared" si="16"/>
        <v>34</v>
      </c>
    </row>
    <row r="437" spans="1:5" x14ac:dyDescent="0.25">
      <c r="A437" s="16" t="s">
        <v>59</v>
      </c>
      <c r="B437" s="33">
        <v>45309</v>
      </c>
      <c r="C437" s="28">
        <v>89</v>
      </c>
      <c r="D437" s="28">
        <v>6</v>
      </c>
      <c r="E437" s="28">
        <f t="shared" si="16"/>
        <v>95</v>
      </c>
    </row>
    <row r="438" spans="1:5" x14ac:dyDescent="0.25">
      <c r="A438" s="16" t="s">
        <v>42</v>
      </c>
      <c r="B438" s="33">
        <v>45309</v>
      </c>
      <c r="C438" s="28">
        <v>57</v>
      </c>
      <c r="D438" s="28">
        <v>6</v>
      </c>
      <c r="E438" s="28">
        <f t="shared" si="16"/>
        <v>63</v>
      </c>
    </row>
    <row r="439" spans="1:5" x14ac:dyDescent="0.25">
      <c r="A439" s="16" t="s">
        <v>44</v>
      </c>
      <c r="B439" s="33">
        <v>45309</v>
      </c>
      <c r="C439" s="28">
        <v>18</v>
      </c>
      <c r="D439" s="28">
        <v>3</v>
      </c>
      <c r="E439" s="28">
        <f t="shared" si="16"/>
        <v>21</v>
      </c>
    </row>
    <row r="440" spans="1:5" x14ac:dyDescent="0.25">
      <c r="A440" s="16" t="s">
        <v>61</v>
      </c>
      <c r="B440" s="33">
        <v>45309</v>
      </c>
      <c r="C440" s="28">
        <v>79</v>
      </c>
      <c r="D440" s="28">
        <v>4</v>
      </c>
      <c r="E440" s="28">
        <f t="shared" si="16"/>
        <v>83</v>
      </c>
    </row>
    <row r="441" spans="1:5" x14ac:dyDescent="0.25">
      <c r="A441" s="16" t="s">
        <v>62</v>
      </c>
      <c r="B441" s="33">
        <v>45309</v>
      </c>
      <c r="C441" s="28">
        <v>120</v>
      </c>
      <c r="D441" s="28">
        <v>10</v>
      </c>
      <c r="E441" s="28">
        <f t="shared" si="16"/>
        <v>130</v>
      </c>
    </row>
    <row r="442" spans="1:5" x14ac:dyDescent="0.25">
      <c r="A442" s="16" t="s">
        <v>63</v>
      </c>
      <c r="B442" s="33">
        <v>45309</v>
      </c>
      <c r="C442" s="28">
        <v>41</v>
      </c>
      <c r="D442" s="28">
        <v>1</v>
      </c>
      <c r="E442" s="28">
        <f t="shared" si="16"/>
        <v>42</v>
      </c>
    </row>
    <row r="443" spans="1:5" x14ac:dyDescent="0.25">
      <c r="A443" s="16" t="s">
        <v>46</v>
      </c>
      <c r="B443" s="33">
        <v>45309</v>
      </c>
      <c r="C443" s="28">
        <v>34</v>
      </c>
      <c r="D443" s="28">
        <v>3</v>
      </c>
      <c r="E443" s="28">
        <f t="shared" si="16"/>
        <v>37</v>
      </c>
    </row>
    <row r="444" spans="1:5" x14ac:dyDescent="0.25">
      <c r="A444" s="16" t="s">
        <v>65</v>
      </c>
      <c r="B444" s="33">
        <v>45309</v>
      </c>
      <c r="C444" s="28">
        <v>54</v>
      </c>
      <c r="D444" s="28">
        <v>8</v>
      </c>
      <c r="E444" s="28">
        <f t="shared" si="16"/>
        <v>62</v>
      </c>
    </row>
    <row r="445" spans="1:5" x14ac:dyDescent="0.25">
      <c r="A445" s="16" t="s">
        <v>49</v>
      </c>
      <c r="B445" s="33">
        <v>45309</v>
      </c>
      <c r="C445" s="28">
        <v>139</v>
      </c>
      <c r="D445" s="28">
        <v>21</v>
      </c>
      <c r="E445" s="28">
        <f t="shared" si="16"/>
        <v>160</v>
      </c>
    </row>
    <row r="446" spans="1:5" x14ac:dyDescent="0.25">
      <c r="A446" s="16" t="s">
        <v>67</v>
      </c>
      <c r="B446" s="33">
        <v>45309</v>
      </c>
      <c r="C446" s="28">
        <v>85</v>
      </c>
      <c r="D446" s="28">
        <v>4</v>
      </c>
      <c r="E446" s="28">
        <f t="shared" si="16"/>
        <v>89</v>
      </c>
    </row>
    <row r="447" spans="1:5" x14ac:dyDescent="0.25">
      <c r="A447" s="16" t="s">
        <v>64</v>
      </c>
      <c r="B447" s="33">
        <v>45309</v>
      </c>
      <c r="C447" s="28">
        <v>64</v>
      </c>
      <c r="D447" s="28">
        <v>5</v>
      </c>
      <c r="E447" s="28">
        <f t="shared" si="16"/>
        <v>69</v>
      </c>
    </row>
    <row r="448" spans="1:5" x14ac:dyDescent="0.25">
      <c r="A448" s="16" t="s">
        <v>51</v>
      </c>
      <c r="B448" s="33">
        <v>45309</v>
      </c>
      <c r="C448" s="28">
        <v>16</v>
      </c>
      <c r="D448" s="28">
        <v>2</v>
      </c>
      <c r="E448" s="28">
        <f t="shared" si="16"/>
        <v>18</v>
      </c>
    </row>
    <row r="449" spans="1:5" x14ac:dyDescent="0.25">
      <c r="A449" s="16" t="s">
        <v>68</v>
      </c>
      <c r="B449" s="33">
        <v>45309</v>
      </c>
      <c r="C449" s="28">
        <v>36</v>
      </c>
      <c r="D449" s="28">
        <v>5</v>
      </c>
      <c r="E449" s="28">
        <f t="shared" si="16"/>
        <v>41</v>
      </c>
    </row>
    <row r="450" spans="1:5" x14ac:dyDescent="0.25">
      <c r="A450" s="16" t="s">
        <v>53</v>
      </c>
      <c r="B450" s="33">
        <v>45309</v>
      </c>
      <c r="C450" s="28">
        <v>22</v>
      </c>
      <c r="D450" s="28">
        <v>5</v>
      </c>
      <c r="E450" s="28">
        <f t="shared" si="16"/>
        <v>27</v>
      </c>
    </row>
    <row r="451" spans="1:5" x14ac:dyDescent="0.25">
      <c r="A451" s="16" t="s">
        <v>66</v>
      </c>
      <c r="B451" s="33">
        <v>45309</v>
      </c>
      <c r="C451" s="28">
        <v>158</v>
      </c>
      <c r="D451" s="28">
        <v>18</v>
      </c>
      <c r="E451" s="28">
        <f t="shared" si="16"/>
        <v>176</v>
      </c>
    </row>
    <row r="452" spans="1:5" x14ac:dyDescent="0.25">
      <c r="A452" s="16" t="s">
        <v>60</v>
      </c>
      <c r="B452" s="33">
        <v>45309</v>
      </c>
      <c r="C452" s="28">
        <v>37</v>
      </c>
      <c r="D452" s="28">
        <v>5</v>
      </c>
      <c r="E452" s="28">
        <f t="shared" si="16"/>
        <v>42</v>
      </c>
    </row>
    <row r="453" spans="1:5" x14ac:dyDescent="0.25">
      <c r="A453" s="16" t="s">
        <v>76</v>
      </c>
      <c r="B453" s="33">
        <v>45309</v>
      </c>
      <c r="C453" s="28">
        <v>43</v>
      </c>
      <c r="D453" s="28">
        <v>0</v>
      </c>
      <c r="E453" s="28">
        <f t="shared" si="16"/>
        <v>43</v>
      </c>
    </row>
    <row r="454" spans="1:5" x14ac:dyDescent="0.25">
      <c r="A454" s="16" t="s">
        <v>70</v>
      </c>
      <c r="B454" s="33">
        <v>45309</v>
      </c>
      <c r="C454" s="28">
        <v>41</v>
      </c>
      <c r="D454" s="28">
        <v>4</v>
      </c>
      <c r="E454" s="28">
        <f t="shared" si="16"/>
        <v>45</v>
      </c>
    </row>
    <row r="455" spans="1:5" x14ac:dyDescent="0.25">
      <c r="A455" s="16" t="s">
        <v>71</v>
      </c>
      <c r="B455" s="33">
        <v>45309</v>
      </c>
      <c r="C455" s="28">
        <v>64</v>
      </c>
      <c r="D455" s="28">
        <v>8</v>
      </c>
      <c r="E455" s="28">
        <f t="shared" si="16"/>
        <v>72</v>
      </c>
    </row>
    <row r="456" spans="1:5" x14ac:dyDescent="0.25">
      <c r="A456" s="16" t="s">
        <v>55</v>
      </c>
      <c r="B456" s="33">
        <v>45309</v>
      </c>
      <c r="C456" s="28">
        <v>45</v>
      </c>
      <c r="D456" s="28">
        <v>6</v>
      </c>
      <c r="E456" s="28">
        <f t="shared" si="16"/>
        <v>51</v>
      </c>
    </row>
    <row r="457" spans="1:5" x14ac:dyDescent="0.25">
      <c r="A457" s="16" t="s">
        <v>69</v>
      </c>
      <c r="B457" s="33">
        <v>45309</v>
      </c>
      <c r="C457" s="28">
        <v>80</v>
      </c>
      <c r="D457" s="28">
        <v>5</v>
      </c>
      <c r="E457" s="28">
        <f t="shared" si="16"/>
        <v>85</v>
      </c>
    </row>
    <row r="458" spans="1:5" x14ac:dyDescent="0.25">
      <c r="A458" s="16" t="s">
        <v>56</v>
      </c>
      <c r="B458" s="33">
        <v>45309</v>
      </c>
      <c r="C458" s="28">
        <v>21</v>
      </c>
      <c r="D458" s="28">
        <v>3</v>
      </c>
      <c r="E458" s="28">
        <f t="shared" si="16"/>
        <v>24</v>
      </c>
    </row>
    <row r="459" spans="1:5" x14ac:dyDescent="0.25">
      <c r="A459" s="16" t="s">
        <v>57</v>
      </c>
      <c r="B459" s="33">
        <v>45310</v>
      </c>
      <c r="C459" s="28">
        <v>52</v>
      </c>
      <c r="D459" s="28">
        <v>4</v>
      </c>
      <c r="E459" s="28">
        <f t="shared" ref="E459:E484" si="17">SUM(C459:D459)</f>
        <v>56</v>
      </c>
    </row>
    <row r="460" spans="1:5" x14ac:dyDescent="0.25">
      <c r="A460" s="16" t="s">
        <v>38</v>
      </c>
      <c r="B460" s="33">
        <v>45310</v>
      </c>
      <c r="C460" s="28">
        <v>27</v>
      </c>
      <c r="D460" s="28">
        <v>3</v>
      </c>
      <c r="E460" s="28">
        <f t="shared" si="17"/>
        <v>30</v>
      </c>
    </row>
    <row r="461" spans="1:5" x14ac:dyDescent="0.25">
      <c r="A461" s="16" t="s">
        <v>40</v>
      </c>
      <c r="B461" s="33">
        <v>45310</v>
      </c>
      <c r="C461" s="28">
        <v>55</v>
      </c>
      <c r="D461" s="28">
        <v>5</v>
      </c>
      <c r="E461" s="28">
        <f t="shared" si="17"/>
        <v>60</v>
      </c>
    </row>
    <row r="462" spans="1:5" x14ac:dyDescent="0.25">
      <c r="A462" s="16" t="s">
        <v>58</v>
      </c>
      <c r="B462" s="33">
        <v>45310</v>
      </c>
      <c r="C462" s="28">
        <v>31</v>
      </c>
      <c r="D462" s="28">
        <v>3</v>
      </c>
      <c r="E462" s="28">
        <f t="shared" si="17"/>
        <v>34</v>
      </c>
    </row>
    <row r="463" spans="1:5" x14ac:dyDescent="0.25">
      <c r="A463" s="16" t="s">
        <v>59</v>
      </c>
      <c r="B463" s="33">
        <v>45310</v>
      </c>
      <c r="C463" s="28">
        <v>89</v>
      </c>
      <c r="D463" s="28">
        <v>6</v>
      </c>
      <c r="E463" s="28">
        <f t="shared" si="17"/>
        <v>95</v>
      </c>
    </row>
    <row r="464" spans="1:5" x14ac:dyDescent="0.25">
      <c r="A464" s="16" t="s">
        <v>42</v>
      </c>
      <c r="B464" s="33">
        <v>45310</v>
      </c>
      <c r="C464" s="28">
        <v>57</v>
      </c>
      <c r="D464" s="28">
        <v>6</v>
      </c>
      <c r="E464" s="28">
        <f t="shared" si="17"/>
        <v>63</v>
      </c>
    </row>
    <row r="465" spans="1:5" x14ac:dyDescent="0.25">
      <c r="A465" s="16" t="s">
        <v>44</v>
      </c>
      <c r="B465" s="33">
        <v>45310</v>
      </c>
      <c r="C465" s="28">
        <v>18</v>
      </c>
      <c r="D465" s="28">
        <v>3</v>
      </c>
      <c r="E465" s="28">
        <f t="shared" si="17"/>
        <v>21</v>
      </c>
    </row>
    <row r="466" spans="1:5" x14ac:dyDescent="0.25">
      <c r="A466" s="16" t="s">
        <v>61</v>
      </c>
      <c r="B466" s="33">
        <v>45310</v>
      </c>
      <c r="C466" s="28">
        <v>79</v>
      </c>
      <c r="D466" s="28">
        <v>4</v>
      </c>
      <c r="E466" s="28">
        <f t="shared" si="17"/>
        <v>83</v>
      </c>
    </row>
    <row r="467" spans="1:5" x14ac:dyDescent="0.25">
      <c r="A467" s="16" t="s">
        <v>62</v>
      </c>
      <c r="B467" s="33">
        <v>45310</v>
      </c>
      <c r="C467" s="28">
        <v>120</v>
      </c>
      <c r="D467" s="28">
        <v>10</v>
      </c>
      <c r="E467" s="28">
        <f t="shared" si="17"/>
        <v>130</v>
      </c>
    </row>
    <row r="468" spans="1:5" x14ac:dyDescent="0.25">
      <c r="A468" s="16" t="s">
        <v>63</v>
      </c>
      <c r="B468" s="33">
        <v>45310</v>
      </c>
      <c r="C468" s="28">
        <v>41</v>
      </c>
      <c r="D468" s="28">
        <v>1</v>
      </c>
      <c r="E468" s="28">
        <f t="shared" si="17"/>
        <v>42</v>
      </c>
    </row>
    <row r="469" spans="1:5" x14ac:dyDescent="0.25">
      <c r="A469" s="16" t="s">
        <v>46</v>
      </c>
      <c r="B469" s="33">
        <v>45310</v>
      </c>
      <c r="C469" s="28">
        <v>34</v>
      </c>
      <c r="D469" s="28">
        <v>3</v>
      </c>
      <c r="E469" s="28">
        <f t="shared" si="17"/>
        <v>37</v>
      </c>
    </row>
    <row r="470" spans="1:5" x14ac:dyDescent="0.25">
      <c r="A470" s="16" t="s">
        <v>65</v>
      </c>
      <c r="B470" s="33">
        <v>45310</v>
      </c>
      <c r="C470" s="28">
        <v>54</v>
      </c>
      <c r="D470" s="28">
        <v>8</v>
      </c>
      <c r="E470" s="28">
        <f t="shared" si="17"/>
        <v>62</v>
      </c>
    </row>
    <row r="471" spans="1:5" x14ac:dyDescent="0.25">
      <c r="A471" s="16" t="s">
        <v>49</v>
      </c>
      <c r="B471" s="33">
        <v>45310</v>
      </c>
      <c r="C471" s="28">
        <v>139</v>
      </c>
      <c r="D471" s="28">
        <v>21</v>
      </c>
      <c r="E471" s="28">
        <f t="shared" si="17"/>
        <v>160</v>
      </c>
    </row>
    <row r="472" spans="1:5" x14ac:dyDescent="0.25">
      <c r="A472" s="16" t="s">
        <v>67</v>
      </c>
      <c r="B472" s="33">
        <v>45310</v>
      </c>
      <c r="C472" s="28">
        <v>85</v>
      </c>
      <c r="D472" s="28">
        <v>4</v>
      </c>
      <c r="E472" s="28">
        <f t="shared" si="17"/>
        <v>89</v>
      </c>
    </row>
    <row r="473" spans="1:5" x14ac:dyDescent="0.25">
      <c r="A473" s="16" t="s">
        <v>64</v>
      </c>
      <c r="B473" s="33">
        <v>45310</v>
      </c>
      <c r="C473" s="28">
        <v>64</v>
      </c>
      <c r="D473" s="28">
        <v>5</v>
      </c>
      <c r="E473" s="28">
        <f t="shared" si="17"/>
        <v>69</v>
      </c>
    </row>
    <row r="474" spans="1:5" x14ac:dyDescent="0.25">
      <c r="A474" s="16" t="s">
        <v>51</v>
      </c>
      <c r="B474" s="33">
        <v>45310</v>
      </c>
      <c r="C474" s="28">
        <v>16</v>
      </c>
      <c r="D474" s="28">
        <v>2</v>
      </c>
      <c r="E474" s="28">
        <f t="shared" si="17"/>
        <v>18</v>
      </c>
    </row>
    <row r="475" spans="1:5" x14ac:dyDescent="0.25">
      <c r="A475" s="16" t="s">
        <v>68</v>
      </c>
      <c r="B475" s="33">
        <v>45310</v>
      </c>
      <c r="C475" s="28">
        <v>36</v>
      </c>
      <c r="D475" s="28">
        <v>5</v>
      </c>
      <c r="E475" s="28">
        <f t="shared" si="17"/>
        <v>41</v>
      </c>
    </row>
    <row r="476" spans="1:5" x14ac:dyDescent="0.25">
      <c r="A476" s="16" t="s">
        <v>53</v>
      </c>
      <c r="B476" s="33">
        <v>45310</v>
      </c>
      <c r="C476" s="28">
        <v>22</v>
      </c>
      <c r="D476" s="28">
        <v>5</v>
      </c>
      <c r="E476" s="28">
        <f t="shared" si="17"/>
        <v>27</v>
      </c>
    </row>
    <row r="477" spans="1:5" x14ac:dyDescent="0.25">
      <c r="A477" s="16" t="s">
        <v>66</v>
      </c>
      <c r="B477" s="33">
        <v>45310</v>
      </c>
      <c r="C477" s="28">
        <v>158</v>
      </c>
      <c r="D477" s="28">
        <v>18</v>
      </c>
      <c r="E477" s="28">
        <f t="shared" si="17"/>
        <v>176</v>
      </c>
    </row>
    <row r="478" spans="1:5" x14ac:dyDescent="0.25">
      <c r="A478" s="16" t="s">
        <v>60</v>
      </c>
      <c r="B478" s="33">
        <v>45310</v>
      </c>
      <c r="C478" s="28">
        <v>37</v>
      </c>
      <c r="D478" s="28">
        <v>5</v>
      </c>
      <c r="E478" s="28">
        <f t="shared" si="17"/>
        <v>42</v>
      </c>
    </row>
    <row r="479" spans="1:5" x14ac:dyDescent="0.25">
      <c r="A479" s="16" t="s">
        <v>76</v>
      </c>
      <c r="B479" s="33">
        <v>45310</v>
      </c>
      <c r="C479" s="28">
        <v>43</v>
      </c>
      <c r="D479" s="28">
        <v>0</v>
      </c>
      <c r="E479" s="28">
        <f t="shared" si="17"/>
        <v>43</v>
      </c>
    </row>
    <row r="480" spans="1:5" x14ac:dyDescent="0.25">
      <c r="A480" s="16" t="s">
        <v>70</v>
      </c>
      <c r="B480" s="33">
        <v>45310</v>
      </c>
      <c r="C480" s="28">
        <v>41</v>
      </c>
      <c r="D480" s="28">
        <v>4</v>
      </c>
      <c r="E480" s="28">
        <f t="shared" si="17"/>
        <v>45</v>
      </c>
    </row>
    <row r="481" spans="1:5" x14ac:dyDescent="0.25">
      <c r="A481" s="16" t="s">
        <v>71</v>
      </c>
      <c r="B481" s="33">
        <v>45310</v>
      </c>
      <c r="C481" s="28">
        <v>64</v>
      </c>
      <c r="D481" s="28">
        <v>8</v>
      </c>
      <c r="E481" s="28">
        <f t="shared" si="17"/>
        <v>72</v>
      </c>
    </row>
    <row r="482" spans="1:5" x14ac:dyDescent="0.25">
      <c r="A482" s="16" t="s">
        <v>55</v>
      </c>
      <c r="B482" s="33">
        <v>45310</v>
      </c>
      <c r="C482" s="28">
        <v>45</v>
      </c>
      <c r="D482" s="28">
        <v>6</v>
      </c>
      <c r="E482" s="28">
        <f t="shared" si="17"/>
        <v>51</v>
      </c>
    </row>
    <row r="483" spans="1:5" x14ac:dyDescent="0.25">
      <c r="A483" s="16" t="s">
        <v>69</v>
      </c>
      <c r="B483" s="33">
        <v>45310</v>
      </c>
      <c r="C483" s="28">
        <v>80</v>
      </c>
      <c r="D483" s="28">
        <v>5</v>
      </c>
      <c r="E483" s="28">
        <f t="shared" si="17"/>
        <v>85</v>
      </c>
    </row>
    <row r="484" spans="1:5" x14ac:dyDescent="0.25">
      <c r="A484" s="16" t="s">
        <v>56</v>
      </c>
      <c r="B484" s="33">
        <v>45310</v>
      </c>
      <c r="C484" s="28">
        <v>21</v>
      </c>
      <c r="D484" s="28">
        <v>3</v>
      </c>
      <c r="E484" s="28">
        <f t="shared" si="17"/>
        <v>24</v>
      </c>
    </row>
    <row r="485" spans="1:5" x14ac:dyDescent="0.25">
      <c r="A485" s="16" t="s">
        <v>57</v>
      </c>
      <c r="B485" s="33">
        <v>45311</v>
      </c>
      <c r="C485" s="28">
        <v>52</v>
      </c>
      <c r="D485" s="28">
        <v>4</v>
      </c>
      <c r="E485" s="28">
        <f t="shared" ref="E485:E510" si="18">SUM(C485:D485)</f>
        <v>56</v>
      </c>
    </row>
    <row r="486" spans="1:5" x14ac:dyDescent="0.25">
      <c r="A486" s="16" t="s">
        <v>38</v>
      </c>
      <c r="B486" s="33">
        <v>45311</v>
      </c>
      <c r="C486" s="28">
        <v>27</v>
      </c>
      <c r="D486" s="28">
        <v>3</v>
      </c>
      <c r="E486" s="28">
        <f t="shared" si="18"/>
        <v>30</v>
      </c>
    </row>
    <row r="487" spans="1:5" x14ac:dyDescent="0.25">
      <c r="A487" s="16" t="s">
        <v>40</v>
      </c>
      <c r="B487" s="33">
        <v>45311</v>
      </c>
      <c r="C487" s="28">
        <v>56</v>
      </c>
      <c r="D487" s="28">
        <v>5</v>
      </c>
      <c r="E487" s="28">
        <f t="shared" si="18"/>
        <v>61</v>
      </c>
    </row>
    <row r="488" spans="1:5" x14ac:dyDescent="0.25">
      <c r="A488" s="16" t="s">
        <v>58</v>
      </c>
      <c r="B488" s="33">
        <v>45311</v>
      </c>
      <c r="C488" s="28">
        <v>31</v>
      </c>
      <c r="D488" s="28">
        <v>3</v>
      </c>
      <c r="E488" s="28">
        <f t="shared" si="18"/>
        <v>34</v>
      </c>
    </row>
    <row r="489" spans="1:5" x14ac:dyDescent="0.25">
      <c r="A489" s="16" t="s">
        <v>59</v>
      </c>
      <c r="B489" s="33">
        <v>45311</v>
      </c>
      <c r="C489" s="28">
        <v>89</v>
      </c>
      <c r="D489" s="28">
        <v>6</v>
      </c>
      <c r="E489" s="28">
        <f t="shared" si="18"/>
        <v>95</v>
      </c>
    </row>
    <row r="490" spans="1:5" x14ac:dyDescent="0.25">
      <c r="A490" s="16" t="s">
        <v>42</v>
      </c>
      <c r="B490" s="33">
        <v>45311</v>
      </c>
      <c r="C490" s="28">
        <v>57</v>
      </c>
      <c r="D490" s="28">
        <v>6</v>
      </c>
      <c r="E490" s="28">
        <f t="shared" si="18"/>
        <v>63</v>
      </c>
    </row>
    <row r="491" spans="1:5" x14ac:dyDescent="0.25">
      <c r="A491" s="16" t="s">
        <v>44</v>
      </c>
      <c r="B491" s="33">
        <v>45311</v>
      </c>
      <c r="C491" s="28">
        <v>16</v>
      </c>
      <c r="D491" s="28">
        <v>3</v>
      </c>
      <c r="E491" s="28">
        <f t="shared" si="18"/>
        <v>19</v>
      </c>
    </row>
    <row r="492" spans="1:5" x14ac:dyDescent="0.25">
      <c r="A492" s="16" t="s">
        <v>61</v>
      </c>
      <c r="B492" s="33">
        <v>45311</v>
      </c>
      <c r="C492" s="28">
        <v>79</v>
      </c>
      <c r="D492" s="28">
        <v>4</v>
      </c>
      <c r="E492" s="28">
        <f t="shared" si="18"/>
        <v>83</v>
      </c>
    </row>
    <row r="493" spans="1:5" x14ac:dyDescent="0.25">
      <c r="A493" s="16" t="s">
        <v>62</v>
      </c>
      <c r="B493" s="33">
        <v>45311</v>
      </c>
      <c r="C493" s="28">
        <v>120</v>
      </c>
      <c r="D493" s="28">
        <v>10</v>
      </c>
      <c r="E493" s="28">
        <f t="shared" si="18"/>
        <v>130</v>
      </c>
    </row>
    <row r="494" spans="1:5" x14ac:dyDescent="0.25">
      <c r="A494" s="16" t="s">
        <v>63</v>
      </c>
      <c r="B494" s="33">
        <v>45311</v>
      </c>
      <c r="C494" s="28">
        <v>39</v>
      </c>
      <c r="D494" s="28">
        <v>1</v>
      </c>
      <c r="E494" s="28">
        <f t="shared" si="18"/>
        <v>40</v>
      </c>
    </row>
    <row r="495" spans="1:5" x14ac:dyDescent="0.25">
      <c r="A495" s="16" t="s">
        <v>46</v>
      </c>
      <c r="B495" s="33">
        <v>45311</v>
      </c>
      <c r="C495" s="28">
        <v>34</v>
      </c>
      <c r="D495" s="28">
        <v>3</v>
      </c>
      <c r="E495" s="28">
        <f t="shared" si="18"/>
        <v>37</v>
      </c>
    </row>
    <row r="496" spans="1:5" x14ac:dyDescent="0.25">
      <c r="A496" s="16" t="s">
        <v>65</v>
      </c>
      <c r="B496" s="33">
        <v>45311</v>
      </c>
      <c r="C496" s="28">
        <v>54</v>
      </c>
      <c r="D496" s="28">
        <v>8</v>
      </c>
      <c r="E496" s="28">
        <f t="shared" si="18"/>
        <v>62</v>
      </c>
    </row>
    <row r="497" spans="1:5" x14ac:dyDescent="0.25">
      <c r="A497" s="16" t="s">
        <v>49</v>
      </c>
      <c r="B497" s="33">
        <v>45311</v>
      </c>
      <c r="C497" s="28">
        <v>139</v>
      </c>
      <c r="D497" s="28">
        <v>21</v>
      </c>
      <c r="E497" s="28">
        <f t="shared" si="18"/>
        <v>160</v>
      </c>
    </row>
    <row r="498" spans="1:5" x14ac:dyDescent="0.25">
      <c r="A498" s="16" t="s">
        <v>67</v>
      </c>
      <c r="B498" s="33">
        <v>45311</v>
      </c>
      <c r="C498" s="28">
        <v>82</v>
      </c>
      <c r="D498" s="28">
        <v>4</v>
      </c>
      <c r="E498" s="28">
        <f t="shared" si="18"/>
        <v>86</v>
      </c>
    </row>
    <row r="499" spans="1:5" x14ac:dyDescent="0.25">
      <c r="A499" s="16" t="s">
        <v>64</v>
      </c>
      <c r="B499" s="33">
        <v>45311</v>
      </c>
      <c r="C499" s="28">
        <v>66</v>
      </c>
      <c r="D499" s="28">
        <v>5</v>
      </c>
      <c r="E499" s="28">
        <f t="shared" si="18"/>
        <v>71</v>
      </c>
    </row>
    <row r="500" spans="1:5" x14ac:dyDescent="0.25">
      <c r="A500" s="16" t="s">
        <v>51</v>
      </c>
      <c r="B500" s="33">
        <v>45311</v>
      </c>
      <c r="C500" s="28">
        <v>17</v>
      </c>
      <c r="D500" s="28">
        <v>2</v>
      </c>
      <c r="E500" s="28">
        <f t="shared" si="18"/>
        <v>19</v>
      </c>
    </row>
    <row r="501" spans="1:5" x14ac:dyDescent="0.25">
      <c r="A501" s="16" t="s">
        <v>68</v>
      </c>
      <c r="B501" s="33">
        <v>45311</v>
      </c>
      <c r="C501" s="28">
        <v>36</v>
      </c>
      <c r="D501" s="28">
        <v>5</v>
      </c>
      <c r="E501" s="28">
        <f t="shared" si="18"/>
        <v>41</v>
      </c>
    </row>
    <row r="502" spans="1:5" x14ac:dyDescent="0.25">
      <c r="A502" s="16" t="s">
        <v>53</v>
      </c>
      <c r="B502" s="33">
        <v>45311</v>
      </c>
      <c r="C502" s="28">
        <v>22</v>
      </c>
      <c r="D502" s="28">
        <v>5</v>
      </c>
      <c r="E502" s="28">
        <f t="shared" si="18"/>
        <v>27</v>
      </c>
    </row>
    <row r="503" spans="1:5" x14ac:dyDescent="0.25">
      <c r="A503" s="16" t="s">
        <v>66</v>
      </c>
      <c r="B503" s="33">
        <v>45311</v>
      </c>
      <c r="C503" s="28">
        <v>158</v>
      </c>
      <c r="D503" s="28">
        <v>18</v>
      </c>
      <c r="E503" s="28">
        <f t="shared" si="18"/>
        <v>176</v>
      </c>
    </row>
    <row r="504" spans="1:5" x14ac:dyDescent="0.25">
      <c r="A504" s="16" t="s">
        <v>60</v>
      </c>
      <c r="B504" s="33">
        <v>45311</v>
      </c>
      <c r="C504" s="28">
        <v>35</v>
      </c>
      <c r="D504" s="28">
        <v>6</v>
      </c>
      <c r="E504" s="28">
        <f t="shared" si="18"/>
        <v>41</v>
      </c>
    </row>
    <row r="505" spans="1:5" x14ac:dyDescent="0.25">
      <c r="A505" s="16" t="s">
        <v>76</v>
      </c>
      <c r="B505" s="33">
        <v>45311</v>
      </c>
      <c r="C505" s="28">
        <v>43</v>
      </c>
      <c r="D505" s="28">
        <v>0</v>
      </c>
      <c r="E505" s="28">
        <f t="shared" si="18"/>
        <v>43</v>
      </c>
    </row>
    <row r="506" spans="1:5" x14ac:dyDescent="0.25">
      <c r="A506" s="16" t="s">
        <v>70</v>
      </c>
      <c r="B506" s="33">
        <v>45311</v>
      </c>
      <c r="C506" s="28">
        <v>41</v>
      </c>
      <c r="D506" s="28">
        <v>4</v>
      </c>
      <c r="E506" s="28">
        <f t="shared" si="18"/>
        <v>45</v>
      </c>
    </row>
    <row r="507" spans="1:5" x14ac:dyDescent="0.25">
      <c r="A507" s="16" t="s">
        <v>71</v>
      </c>
      <c r="B507" s="33">
        <v>45311</v>
      </c>
      <c r="C507" s="28">
        <v>64</v>
      </c>
      <c r="D507" s="28">
        <v>8</v>
      </c>
      <c r="E507" s="28">
        <f t="shared" si="18"/>
        <v>72</v>
      </c>
    </row>
    <row r="508" spans="1:5" x14ac:dyDescent="0.25">
      <c r="A508" s="16" t="s">
        <v>55</v>
      </c>
      <c r="B508" s="33">
        <v>45311</v>
      </c>
      <c r="C508" s="28">
        <v>45</v>
      </c>
      <c r="D508" s="28">
        <v>6</v>
      </c>
      <c r="E508" s="28">
        <f t="shared" si="18"/>
        <v>51</v>
      </c>
    </row>
    <row r="509" spans="1:5" x14ac:dyDescent="0.25">
      <c r="A509" s="16" t="s">
        <v>69</v>
      </c>
      <c r="B509" s="33">
        <v>45311</v>
      </c>
      <c r="C509" s="28">
        <v>81</v>
      </c>
      <c r="D509" s="28">
        <v>5</v>
      </c>
      <c r="E509" s="28">
        <f t="shared" si="18"/>
        <v>86</v>
      </c>
    </row>
    <row r="510" spans="1:5" x14ac:dyDescent="0.25">
      <c r="A510" s="16" t="s">
        <v>56</v>
      </c>
      <c r="B510" s="33">
        <v>45311</v>
      </c>
      <c r="C510" s="28">
        <v>21</v>
      </c>
      <c r="D510" s="28">
        <v>3</v>
      </c>
      <c r="E510" s="28">
        <f t="shared" si="18"/>
        <v>24</v>
      </c>
    </row>
    <row r="511" spans="1:5" x14ac:dyDescent="0.25">
      <c r="A511" s="16" t="s">
        <v>57</v>
      </c>
      <c r="B511" s="33">
        <v>45312</v>
      </c>
      <c r="C511" s="28">
        <v>52</v>
      </c>
      <c r="D511" s="28">
        <v>4</v>
      </c>
      <c r="E511" s="28">
        <f t="shared" ref="E511:E536" si="19">SUM(C511:D511)</f>
        <v>56</v>
      </c>
    </row>
    <row r="512" spans="1:5" x14ac:dyDescent="0.25">
      <c r="A512" s="16" t="s">
        <v>38</v>
      </c>
      <c r="B512" s="33">
        <v>45312</v>
      </c>
      <c r="C512" s="28">
        <v>27</v>
      </c>
      <c r="D512" s="28">
        <v>3</v>
      </c>
      <c r="E512" s="28">
        <f t="shared" si="19"/>
        <v>30</v>
      </c>
    </row>
    <row r="513" spans="1:5" x14ac:dyDescent="0.25">
      <c r="A513" s="16" t="s">
        <v>40</v>
      </c>
      <c r="B513" s="33">
        <v>45312</v>
      </c>
      <c r="C513" s="28">
        <v>56</v>
      </c>
      <c r="D513" s="28">
        <v>5</v>
      </c>
      <c r="E513" s="28">
        <f t="shared" si="19"/>
        <v>61</v>
      </c>
    </row>
    <row r="514" spans="1:5" x14ac:dyDescent="0.25">
      <c r="A514" s="16" t="s">
        <v>58</v>
      </c>
      <c r="B514" s="33">
        <v>45312</v>
      </c>
      <c r="C514" s="28">
        <v>31</v>
      </c>
      <c r="D514" s="28">
        <v>3</v>
      </c>
      <c r="E514" s="28">
        <f t="shared" si="19"/>
        <v>34</v>
      </c>
    </row>
    <row r="515" spans="1:5" x14ac:dyDescent="0.25">
      <c r="A515" s="16" t="s">
        <v>59</v>
      </c>
      <c r="B515" s="33">
        <v>45312</v>
      </c>
      <c r="C515" s="28">
        <v>89</v>
      </c>
      <c r="D515" s="28">
        <v>6</v>
      </c>
      <c r="E515" s="28">
        <f t="shared" si="19"/>
        <v>95</v>
      </c>
    </row>
    <row r="516" spans="1:5" x14ac:dyDescent="0.25">
      <c r="A516" s="16" t="s">
        <v>42</v>
      </c>
      <c r="B516" s="33">
        <v>45312</v>
      </c>
      <c r="C516" s="28">
        <v>57</v>
      </c>
      <c r="D516" s="28">
        <v>6</v>
      </c>
      <c r="E516" s="28">
        <f t="shared" si="19"/>
        <v>63</v>
      </c>
    </row>
    <row r="517" spans="1:5" x14ac:dyDescent="0.25">
      <c r="A517" s="16" t="s">
        <v>44</v>
      </c>
      <c r="B517" s="33">
        <v>45312</v>
      </c>
      <c r="C517" s="28">
        <v>16</v>
      </c>
      <c r="D517" s="28">
        <v>3</v>
      </c>
      <c r="E517" s="28">
        <f t="shared" si="19"/>
        <v>19</v>
      </c>
    </row>
    <row r="518" spans="1:5" x14ac:dyDescent="0.25">
      <c r="A518" s="16" t="s">
        <v>61</v>
      </c>
      <c r="B518" s="33">
        <v>45312</v>
      </c>
      <c r="C518" s="28">
        <v>79</v>
      </c>
      <c r="D518" s="28">
        <v>4</v>
      </c>
      <c r="E518" s="28">
        <f t="shared" si="19"/>
        <v>83</v>
      </c>
    </row>
    <row r="519" spans="1:5" x14ac:dyDescent="0.25">
      <c r="A519" s="16" t="s">
        <v>62</v>
      </c>
      <c r="B519" s="33">
        <v>45312</v>
      </c>
      <c r="C519" s="28">
        <v>120</v>
      </c>
      <c r="D519" s="28">
        <v>10</v>
      </c>
      <c r="E519" s="28">
        <f t="shared" si="19"/>
        <v>130</v>
      </c>
    </row>
    <row r="520" spans="1:5" x14ac:dyDescent="0.25">
      <c r="A520" s="16" t="s">
        <v>63</v>
      </c>
      <c r="B520" s="33">
        <v>45312</v>
      </c>
      <c r="C520" s="28">
        <v>39</v>
      </c>
      <c r="D520" s="28">
        <v>1</v>
      </c>
      <c r="E520" s="28">
        <f t="shared" si="19"/>
        <v>40</v>
      </c>
    </row>
    <row r="521" spans="1:5" x14ac:dyDescent="0.25">
      <c r="A521" s="16" t="s">
        <v>46</v>
      </c>
      <c r="B521" s="33">
        <v>45312</v>
      </c>
      <c r="C521" s="28">
        <v>34</v>
      </c>
      <c r="D521" s="28">
        <v>3</v>
      </c>
      <c r="E521" s="28">
        <f t="shared" si="19"/>
        <v>37</v>
      </c>
    </row>
    <row r="522" spans="1:5" x14ac:dyDescent="0.25">
      <c r="A522" s="16" t="s">
        <v>65</v>
      </c>
      <c r="B522" s="33">
        <v>45312</v>
      </c>
      <c r="C522" s="28">
        <v>54</v>
      </c>
      <c r="D522" s="28">
        <v>8</v>
      </c>
      <c r="E522" s="28">
        <f t="shared" si="19"/>
        <v>62</v>
      </c>
    </row>
    <row r="523" spans="1:5" x14ac:dyDescent="0.25">
      <c r="A523" s="16" t="s">
        <v>49</v>
      </c>
      <c r="B523" s="33">
        <v>45312</v>
      </c>
      <c r="C523" s="28">
        <v>139</v>
      </c>
      <c r="D523" s="28">
        <v>21</v>
      </c>
      <c r="E523" s="28">
        <f t="shared" si="19"/>
        <v>160</v>
      </c>
    </row>
    <row r="524" spans="1:5" x14ac:dyDescent="0.25">
      <c r="A524" s="16" t="s">
        <v>67</v>
      </c>
      <c r="B524" s="33">
        <v>45312</v>
      </c>
      <c r="C524" s="28">
        <v>82</v>
      </c>
      <c r="D524" s="28">
        <v>4</v>
      </c>
      <c r="E524" s="28">
        <f t="shared" si="19"/>
        <v>86</v>
      </c>
    </row>
    <row r="525" spans="1:5" x14ac:dyDescent="0.25">
      <c r="A525" s="16" t="s">
        <v>64</v>
      </c>
      <c r="B525" s="33">
        <v>45312</v>
      </c>
      <c r="C525" s="28">
        <v>66</v>
      </c>
      <c r="D525" s="28">
        <v>5</v>
      </c>
      <c r="E525" s="28">
        <f t="shared" si="19"/>
        <v>71</v>
      </c>
    </row>
    <row r="526" spans="1:5" x14ac:dyDescent="0.25">
      <c r="A526" s="16" t="s">
        <v>51</v>
      </c>
      <c r="B526" s="33">
        <v>45312</v>
      </c>
      <c r="C526" s="28">
        <v>17</v>
      </c>
      <c r="D526" s="28">
        <v>2</v>
      </c>
      <c r="E526" s="28">
        <f t="shared" si="19"/>
        <v>19</v>
      </c>
    </row>
    <row r="527" spans="1:5" x14ac:dyDescent="0.25">
      <c r="A527" s="16" t="s">
        <v>68</v>
      </c>
      <c r="B527" s="33">
        <v>45312</v>
      </c>
      <c r="C527" s="28">
        <v>36</v>
      </c>
      <c r="D527" s="28">
        <v>5</v>
      </c>
      <c r="E527" s="28">
        <f t="shared" si="19"/>
        <v>41</v>
      </c>
    </row>
    <row r="528" spans="1:5" x14ac:dyDescent="0.25">
      <c r="A528" s="16" t="s">
        <v>53</v>
      </c>
      <c r="B528" s="33">
        <v>45312</v>
      </c>
      <c r="C528" s="28">
        <v>22</v>
      </c>
      <c r="D528" s="28">
        <v>5</v>
      </c>
      <c r="E528" s="28">
        <f t="shared" si="19"/>
        <v>27</v>
      </c>
    </row>
    <row r="529" spans="1:5" x14ac:dyDescent="0.25">
      <c r="A529" s="16" t="s">
        <v>66</v>
      </c>
      <c r="B529" s="33">
        <v>45312</v>
      </c>
      <c r="C529" s="28">
        <v>158</v>
      </c>
      <c r="D529" s="28">
        <v>18</v>
      </c>
      <c r="E529" s="28">
        <f t="shared" si="19"/>
        <v>176</v>
      </c>
    </row>
    <row r="530" spans="1:5" x14ac:dyDescent="0.25">
      <c r="A530" s="16" t="s">
        <v>60</v>
      </c>
      <c r="B530" s="33">
        <v>45312</v>
      </c>
      <c r="C530" s="28">
        <v>35</v>
      </c>
      <c r="D530" s="28">
        <v>6</v>
      </c>
      <c r="E530" s="28">
        <f t="shared" si="19"/>
        <v>41</v>
      </c>
    </row>
    <row r="531" spans="1:5" x14ac:dyDescent="0.25">
      <c r="A531" s="16" t="s">
        <v>76</v>
      </c>
      <c r="B531" s="33">
        <v>45312</v>
      </c>
      <c r="C531" s="28">
        <v>43</v>
      </c>
      <c r="D531" s="28">
        <v>0</v>
      </c>
      <c r="E531" s="28">
        <f t="shared" si="19"/>
        <v>43</v>
      </c>
    </row>
    <row r="532" spans="1:5" x14ac:dyDescent="0.25">
      <c r="A532" s="16" t="s">
        <v>70</v>
      </c>
      <c r="B532" s="33">
        <v>45312</v>
      </c>
      <c r="C532" s="28">
        <v>41</v>
      </c>
      <c r="D532" s="28">
        <v>4</v>
      </c>
      <c r="E532" s="28">
        <f t="shared" si="19"/>
        <v>45</v>
      </c>
    </row>
    <row r="533" spans="1:5" x14ac:dyDescent="0.25">
      <c r="A533" s="16" t="s">
        <v>71</v>
      </c>
      <c r="B533" s="33">
        <v>45312</v>
      </c>
      <c r="C533" s="28">
        <v>64</v>
      </c>
      <c r="D533" s="28">
        <v>8</v>
      </c>
      <c r="E533" s="28">
        <f t="shared" si="19"/>
        <v>72</v>
      </c>
    </row>
    <row r="534" spans="1:5" x14ac:dyDescent="0.25">
      <c r="A534" s="16" t="s">
        <v>55</v>
      </c>
      <c r="B534" s="33">
        <v>45312</v>
      </c>
      <c r="C534" s="28">
        <v>45</v>
      </c>
      <c r="D534" s="28">
        <v>6</v>
      </c>
      <c r="E534" s="28">
        <f t="shared" si="19"/>
        <v>51</v>
      </c>
    </row>
    <row r="535" spans="1:5" x14ac:dyDescent="0.25">
      <c r="A535" s="16" t="s">
        <v>69</v>
      </c>
      <c r="B535" s="33">
        <v>45312</v>
      </c>
      <c r="C535" s="28">
        <v>81</v>
      </c>
      <c r="D535" s="28">
        <v>5</v>
      </c>
      <c r="E535" s="28">
        <f t="shared" si="19"/>
        <v>86</v>
      </c>
    </row>
    <row r="536" spans="1:5" x14ac:dyDescent="0.25">
      <c r="A536" s="16" t="s">
        <v>56</v>
      </c>
      <c r="B536" s="33">
        <v>45312</v>
      </c>
      <c r="C536" s="28">
        <v>21</v>
      </c>
      <c r="D536" s="28">
        <v>3</v>
      </c>
      <c r="E536" s="28">
        <f t="shared" si="19"/>
        <v>24</v>
      </c>
    </row>
    <row r="537" spans="1:5" x14ac:dyDescent="0.25">
      <c r="A537" s="16" t="s">
        <v>57</v>
      </c>
      <c r="B537" s="33">
        <v>45313</v>
      </c>
      <c r="C537" s="28">
        <v>52</v>
      </c>
      <c r="D537" s="28">
        <v>4</v>
      </c>
      <c r="E537" s="28">
        <f t="shared" ref="E537:E562" si="20">SUM(C537:D537)</f>
        <v>56</v>
      </c>
    </row>
    <row r="538" spans="1:5" x14ac:dyDescent="0.25">
      <c r="A538" s="16" t="s">
        <v>38</v>
      </c>
      <c r="B538" s="33">
        <v>45313</v>
      </c>
      <c r="C538" s="28">
        <v>27</v>
      </c>
      <c r="D538" s="28">
        <v>3</v>
      </c>
      <c r="E538" s="28">
        <f t="shared" si="20"/>
        <v>30</v>
      </c>
    </row>
    <row r="539" spans="1:5" x14ac:dyDescent="0.25">
      <c r="A539" s="16" t="s">
        <v>40</v>
      </c>
      <c r="B539" s="33">
        <v>45313</v>
      </c>
      <c r="C539" s="28">
        <v>56</v>
      </c>
      <c r="D539" s="28">
        <v>5</v>
      </c>
      <c r="E539" s="28">
        <f t="shared" si="20"/>
        <v>61</v>
      </c>
    </row>
    <row r="540" spans="1:5" x14ac:dyDescent="0.25">
      <c r="A540" s="16" t="s">
        <v>58</v>
      </c>
      <c r="B540" s="33">
        <v>45313</v>
      </c>
      <c r="C540" s="28">
        <v>31</v>
      </c>
      <c r="D540" s="28">
        <v>3</v>
      </c>
      <c r="E540" s="28">
        <f t="shared" si="20"/>
        <v>34</v>
      </c>
    </row>
    <row r="541" spans="1:5" x14ac:dyDescent="0.25">
      <c r="A541" s="16" t="s">
        <v>59</v>
      </c>
      <c r="B541" s="33">
        <v>45313</v>
      </c>
      <c r="C541" s="28">
        <v>89</v>
      </c>
      <c r="D541" s="28">
        <v>6</v>
      </c>
      <c r="E541" s="28">
        <f t="shared" si="20"/>
        <v>95</v>
      </c>
    </row>
    <row r="542" spans="1:5" x14ac:dyDescent="0.25">
      <c r="A542" s="16" t="s">
        <v>42</v>
      </c>
      <c r="B542" s="33">
        <v>45313</v>
      </c>
      <c r="C542" s="28">
        <v>57</v>
      </c>
      <c r="D542" s="28">
        <v>6</v>
      </c>
      <c r="E542" s="28">
        <f t="shared" si="20"/>
        <v>63</v>
      </c>
    </row>
    <row r="543" spans="1:5" x14ac:dyDescent="0.25">
      <c r="A543" s="16" t="s">
        <v>44</v>
      </c>
      <c r="B543" s="33">
        <v>45313</v>
      </c>
      <c r="C543" s="28">
        <v>16</v>
      </c>
      <c r="D543" s="28">
        <v>3</v>
      </c>
      <c r="E543" s="28">
        <f t="shared" si="20"/>
        <v>19</v>
      </c>
    </row>
    <row r="544" spans="1:5" x14ac:dyDescent="0.25">
      <c r="A544" s="16" t="s">
        <v>61</v>
      </c>
      <c r="B544" s="33">
        <v>45313</v>
      </c>
      <c r="C544" s="28">
        <v>79</v>
      </c>
      <c r="D544" s="28">
        <v>4</v>
      </c>
      <c r="E544" s="28">
        <f t="shared" si="20"/>
        <v>83</v>
      </c>
    </row>
    <row r="545" spans="1:5" x14ac:dyDescent="0.25">
      <c r="A545" s="16" t="s">
        <v>62</v>
      </c>
      <c r="B545" s="33">
        <v>45313</v>
      </c>
      <c r="C545" s="28">
        <v>120</v>
      </c>
      <c r="D545" s="28">
        <v>10</v>
      </c>
      <c r="E545" s="28">
        <f t="shared" si="20"/>
        <v>130</v>
      </c>
    </row>
    <row r="546" spans="1:5" x14ac:dyDescent="0.25">
      <c r="A546" s="16" t="s">
        <v>63</v>
      </c>
      <c r="B546" s="33">
        <v>45313</v>
      </c>
      <c r="C546" s="28">
        <v>39</v>
      </c>
      <c r="D546" s="28">
        <v>1</v>
      </c>
      <c r="E546" s="28">
        <f t="shared" si="20"/>
        <v>40</v>
      </c>
    </row>
    <row r="547" spans="1:5" x14ac:dyDescent="0.25">
      <c r="A547" s="16" t="s">
        <v>46</v>
      </c>
      <c r="B547" s="33">
        <v>45313</v>
      </c>
      <c r="C547" s="28">
        <v>34</v>
      </c>
      <c r="D547" s="28">
        <v>3</v>
      </c>
      <c r="E547" s="28">
        <f t="shared" si="20"/>
        <v>37</v>
      </c>
    </row>
    <row r="548" spans="1:5" x14ac:dyDescent="0.25">
      <c r="A548" s="16" t="s">
        <v>65</v>
      </c>
      <c r="B548" s="33">
        <v>45313</v>
      </c>
      <c r="C548" s="28">
        <v>54</v>
      </c>
      <c r="D548" s="28">
        <v>8</v>
      </c>
      <c r="E548" s="28">
        <f t="shared" si="20"/>
        <v>62</v>
      </c>
    </row>
    <row r="549" spans="1:5" x14ac:dyDescent="0.25">
      <c r="A549" s="16" t="s">
        <v>49</v>
      </c>
      <c r="B549" s="33">
        <v>45313</v>
      </c>
      <c r="C549" s="28">
        <v>139</v>
      </c>
      <c r="D549" s="28">
        <v>21</v>
      </c>
      <c r="E549" s="28">
        <f t="shared" si="20"/>
        <v>160</v>
      </c>
    </row>
    <row r="550" spans="1:5" x14ac:dyDescent="0.25">
      <c r="A550" s="16" t="s">
        <v>67</v>
      </c>
      <c r="B550" s="33">
        <v>45313</v>
      </c>
      <c r="C550" s="28">
        <v>82</v>
      </c>
      <c r="D550" s="28">
        <v>4</v>
      </c>
      <c r="E550" s="28">
        <f t="shared" si="20"/>
        <v>86</v>
      </c>
    </row>
    <row r="551" spans="1:5" x14ac:dyDescent="0.25">
      <c r="A551" s="16" t="s">
        <v>64</v>
      </c>
      <c r="B551" s="33">
        <v>45313</v>
      </c>
      <c r="C551" s="28">
        <v>66</v>
      </c>
      <c r="D551" s="28">
        <v>5</v>
      </c>
      <c r="E551" s="28">
        <f t="shared" si="20"/>
        <v>71</v>
      </c>
    </row>
    <row r="552" spans="1:5" x14ac:dyDescent="0.25">
      <c r="A552" s="16" t="s">
        <v>51</v>
      </c>
      <c r="B552" s="33">
        <v>45313</v>
      </c>
      <c r="C552" s="28">
        <v>17</v>
      </c>
      <c r="D552" s="28">
        <v>2</v>
      </c>
      <c r="E552" s="28">
        <f t="shared" si="20"/>
        <v>19</v>
      </c>
    </row>
    <row r="553" spans="1:5" x14ac:dyDescent="0.25">
      <c r="A553" s="16" t="s">
        <v>68</v>
      </c>
      <c r="B553" s="33">
        <v>45313</v>
      </c>
      <c r="C553" s="28">
        <v>36</v>
      </c>
      <c r="D553" s="28">
        <v>5</v>
      </c>
      <c r="E553" s="28">
        <f t="shared" si="20"/>
        <v>41</v>
      </c>
    </row>
    <row r="554" spans="1:5" x14ac:dyDescent="0.25">
      <c r="A554" s="16" t="s">
        <v>53</v>
      </c>
      <c r="B554" s="33">
        <v>45313</v>
      </c>
      <c r="C554" s="28">
        <v>22</v>
      </c>
      <c r="D554" s="28">
        <v>5</v>
      </c>
      <c r="E554" s="28">
        <f t="shared" si="20"/>
        <v>27</v>
      </c>
    </row>
    <row r="555" spans="1:5" x14ac:dyDescent="0.25">
      <c r="A555" s="16" t="s">
        <v>66</v>
      </c>
      <c r="B555" s="33">
        <v>45313</v>
      </c>
      <c r="C555" s="28">
        <v>158</v>
      </c>
      <c r="D555" s="28">
        <v>18</v>
      </c>
      <c r="E555" s="28">
        <f t="shared" si="20"/>
        <v>176</v>
      </c>
    </row>
    <row r="556" spans="1:5" x14ac:dyDescent="0.25">
      <c r="A556" s="16" t="s">
        <v>60</v>
      </c>
      <c r="B556" s="33">
        <v>45313</v>
      </c>
      <c r="C556" s="28">
        <v>35</v>
      </c>
      <c r="D556" s="28">
        <v>6</v>
      </c>
      <c r="E556" s="28">
        <f t="shared" si="20"/>
        <v>41</v>
      </c>
    </row>
    <row r="557" spans="1:5" x14ac:dyDescent="0.25">
      <c r="A557" s="16" t="s">
        <v>76</v>
      </c>
      <c r="B557" s="33">
        <v>45313</v>
      </c>
      <c r="C557" s="28">
        <v>43</v>
      </c>
      <c r="D557" s="28">
        <v>0</v>
      </c>
      <c r="E557" s="28">
        <f t="shared" si="20"/>
        <v>43</v>
      </c>
    </row>
    <row r="558" spans="1:5" x14ac:dyDescent="0.25">
      <c r="A558" s="16" t="s">
        <v>70</v>
      </c>
      <c r="B558" s="33">
        <v>45313</v>
      </c>
      <c r="C558" s="28">
        <v>41</v>
      </c>
      <c r="D558" s="28">
        <v>4</v>
      </c>
      <c r="E558" s="28">
        <f t="shared" si="20"/>
        <v>45</v>
      </c>
    </row>
    <row r="559" spans="1:5" x14ac:dyDescent="0.25">
      <c r="A559" s="16" t="s">
        <v>71</v>
      </c>
      <c r="B559" s="33">
        <v>45313</v>
      </c>
      <c r="C559" s="28">
        <v>64</v>
      </c>
      <c r="D559" s="28">
        <v>8</v>
      </c>
      <c r="E559" s="28">
        <f t="shared" si="20"/>
        <v>72</v>
      </c>
    </row>
    <row r="560" spans="1:5" x14ac:dyDescent="0.25">
      <c r="A560" s="16" t="s">
        <v>55</v>
      </c>
      <c r="B560" s="33">
        <v>45313</v>
      </c>
      <c r="C560" s="28">
        <v>45</v>
      </c>
      <c r="D560" s="28">
        <v>6</v>
      </c>
      <c r="E560" s="28">
        <f t="shared" si="20"/>
        <v>51</v>
      </c>
    </row>
    <row r="561" spans="1:5" x14ac:dyDescent="0.25">
      <c r="A561" s="16" t="s">
        <v>69</v>
      </c>
      <c r="B561" s="33">
        <v>45313</v>
      </c>
      <c r="C561" s="28">
        <v>81</v>
      </c>
      <c r="D561" s="28">
        <v>5</v>
      </c>
      <c r="E561" s="28">
        <f t="shared" si="20"/>
        <v>86</v>
      </c>
    </row>
    <row r="562" spans="1:5" x14ac:dyDescent="0.25">
      <c r="A562" s="16" t="s">
        <v>56</v>
      </c>
      <c r="B562" s="33">
        <v>45313</v>
      </c>
      <c r="C562" s="28">
        <v>21</v>
      </c>
      <c r="D562" s="28">
        <v>3</v>
      </c>
      <c r="E562" s="28">
        <f t="shared" si="20"/>
        <v>24</v>
      </c>
    </row>
    <row r="563" spans="1:5" x14ac:dyDescent="0.25">
      <c r="A563" s="16" t="s">
        <v>57</v>
      </c>
      <c r="B563" s="33">
        <v>45314</v>
      </c>
      <c r="C563" s="28">
        <v>52</v>
      </c>
      <c r="D563" s="28">
        <v>4</v>
      </c>
      <c r="E563" s="28">
        <f t="shared" ref="E563:E588" si="21">SUM(C563:D563)</f>
        <v>56</v>
      </c>
    </row>
    <row r="564" spans="1:5" x14ac:dyDescent="0.25">
      <c r="A564" s="16" t="s">
        <v>38</v>
      </c>
      <c r="B564" s="33">
        <v>45314</v>
      </c>
      <c r="C564" s="28">
        <v>27</v>
      </c>
      <c r="D564" s="28">
        <v>3</v>
      </c>
      <c r="E564" s="28">
        <f t="shared" si="21"/>
        <v>30</v>
      </c>
    </row>
    <row r="565" spans="1:5" x14ac:dyDescent="0.25">
      <c r="A565" s="16" t="s">
        <v>40</v>
      </c>
      <c r="B565" s="33">
        <v>45314</v>
      </c>
      <c r="C565" s="28">
        <v>56</v>
      </c>
      <c r="D565" s="28">
        <v>5</v>
      </c>
      <c r="E565" s="28">
        <f t="shared" si="21"/>
        <v>61</v>
      </c>
    </row>
    <row r="566" spans="1:5" x14ac:dyDescent="0.25">
      <c r="A566" s="16" t="s">
        <v>58</v>
      </c>
      <c r="B566" s="33">
        <v>45314</v>
      </c>
      <c r="C566" s="28">
        <v>31</v>
      </c>
      <c r="D566" s="28">
        <v>3</v>
      </c>
      <c r="E566" s="28">
        <f t="shared" si="21"/>
        <v>34</v>
      </c>
    </row>
    <row r="567" spans="1:5" x14ac:dyDescent="0.25">
      <c r="A567" s="16" t="s">
        <v>59</v>
      </c>
      <c r="B567" s="33">
        <v>45314</v>
      </c>
      <c r="C567" s="28">
        <v>89</v>
      </c>
      <c r="D567" s="28">
        <v>6</v>
      </c>
      <c r="E567" s="28">
        <f t="shared" si="21"/>
        <v>95</v>
      </c>
    </row>
    <row r="568" spans="1:5" x14ac:dyDescent="0.25">
      <c r="A568" s="16" t="s">
        <v>42</v>
      </c>
      <c r="B568" s="33">
        <v>45314</v>
      </c>
      <c r="C568" s="28">
        <v>57</v>
      </c>
      <c r="D568" s="28">
        <v>6</v>
      </c>
      <c r="E568" s="28">
        <f t="shared" si="21"/>
        <v>63</v>
      </c>
    </row>
    <row r="569" spans="1:5" x14ac:dyDescent="0.25">
      <c r="A569" s="16" t="s">
        <v>44</v>
      </c>
      <c r="B569" s="33">
        <v>45314</v>
      </c>
      <c r="C569" s="28">
        <v>16</v>
      </c>
      <c r="D569" s="28">
        <v>3</v>
      </c>
      <c r="E569" s="28">
        <f t="shared" si="21"/>
        <v>19</v>
      </c>
    </row>
    <row r="570" spans="1:5" x14ac:dyDescent="0.25">
      <c r="A570" s="16" t="s">
        <v>61</v>
      </c>
      <c r="B570" s="33">
        <v>45314</v>
      </c>
      <c r="C570" s="28">
        <v>79</v>
      </c>
      <c r="D570" s="28">
        <v>4</v>
      </c>
      <c r="E570" s="28">
        <f t="shared" si="21"/>
        <v>83</v>
      </c>
    </row>
    <row r="571" spans="1:5" x14ac:dyDescent="0.25">
      <c r="A571" s="16" t="s">
        <v>62</v>
      </c>
      <c r="B571" s="33">
        <v>45314</v>
      </c>
      <c r="C571" s="28">
        <v>120</v>
      </c>
      <c r="D571" s="28">
        <v>10</v>
      </c>
      <c r="E571" s="28">
        <f t="shared" si="21"/>
        <v>130</v>
      </c>
    </row>
    <row r="572" spans="1:5" x14ac:dyDescent="0.25">
      <c r="A572" s="16" t="s">
        <v>63</v>
      </c>
      <c r="B572" s="33">
        <v>45314</v>
      </c>
      <c r="C572" s="28">
        <v>39</v>
      </c>
      <c r="D572" s="28">
        <v>1</v>
      </c>
      <c r="E572" s="28">
        <f t="shared" si="21"/>
        <v>40</v>
      </c>
    </row>
    <row r="573" spans="1:5" x14ac:dyDescent="0.25">
      <c r="A573" s="16" t="s">
        <v>46</v>
      </c>
      <c r="B573" s="33">
        <v>45314</v>
      </c>
      <c r="C573" s="28">
        <v>34</v>
      </c>
      <c r="D573" s="28">
        <v>3</v>
      </c>
      <c r="E573" s="28">
        <f t="shared" si="21"/>
        <v>37</v>
      </c>
    </row>
    <row r="574" spans="1:5" x14ac:dyDescent="0.25">
      <c r="A574" s="16" t="s">
        <v>65</v>
      </c>
      <c r="B574" s="33">
        <v>45314</v>
      </c>
      <c r="C574" s="28">
        <v>54</v>
      </c>
      <c r="D574" s="28">
        <v>8</v>
      </c>
      <c r="E574" s="28">
        <f t="shared" si="21"/>
        <v>62</v>
      </c>
    </row>
    <row r="575" spans="1:5" x14ac:dyDescent="0.25">
      <c r="A575" s="16" t="s">
        <v>49</v>
      </c>
      <c r="B575" s="33">
        <v>45314</v>
      </c>
      <c r="C575" s="28">
        <v>139</v>
      </c>
      <c r="D575" s="28">
        <v>21</v>
      </c>
      <c r="E575" s="28">
        <f t="shared" si="21"/>
        <v>160</v>
      </c>
    </row>
    <row r="576" spans="1:5" x14ac:dyDescent="0.25">
      <c r="A576" s="16" t="s">
        <v>67</v>
      </c>
      <c r="B576" s="33">
        <v>45314</v>
      </c>
      <c r="C576" s="28">
        <v>82</v>
      </c>
      <c r="D576" s="28">
        <v>4</v>
      </c>
      <c r="E576" s="28">
        <f t="shared" si="21"/>
        <v>86</v>
      </c>
    </row>
    <row r="577" spans="1:5" x14ac:dyDescent="0.25">
      <c r="A577" s="16" t="s">
        <v>64</v>
      </c>
      <c r="B577" s="33">
        <v>45314</v>
      </c>
      <c r="C577" s="28">
        <v>66</v>
      </c>
      <c r="D577" s="28">
        <v>5</v>
      </c>
      <c r="E577" s="28">
        <f t="shared" si="21"/>
        <v>71</v>
      </c>
    </row>
    <row r="578" spans="1:5" x14ac:dyDescent="0.25">
      <c r="A578" s="16" t="s">
        <v>51</v>
      </c>
      <c r="B578" s="33">
        <v>45314</v>
      </c>
      <c r="C578" s="28">
        <v>17</v>
      </c>
      <c r="D578" s="28">
        <v>2</v>
      </c>
      <c r="E578" s="28">
        <f t="shared" si="21"/>
        <v>19</v>
      </c>
    </row>
    <row r="579" spans="1:5" x14ac:dyDescent="0.25">
      <c r="A579" s="16" t="s">
        <v>68</v>
      </c>
      <c r="B579" s="33">
        <v>45314</v>
      </c>
      <c r="C579" s="28">
        <v>36</v>
      </c>
      <c r="D579" s="28">
        <v>5</v>
      </c>
      <c r="E579" s="28">
        <f t="shared" si="21"/>
        <v>41</v>
      </c>
    </row>
    <row r="580" spans="1:5" x14ac:dyDescent="0.25">
      <c r="A580" s="16" t="s">
        <v>53</v>
      </c>
      <c r="B580" s="33">
        <v>45314</v>
      </c>
      <c r="C580" s="28">
        <v>22</v>
      </c>
      <c r="D580" s="28">
        <v>5</v>
      </c>
      <c r="E580" s="28">
        <f t="shared" si="21"/>
        <v>27</v>
      </c>
    </row>
    <row r="581" spans="1:5" x14ac:dyDescent="0.25">
      <c r="A581" s="16" t="s">
        <v>66</v>
      </c>
      <c r="B581" s="33">
        <v>45314</v>
      </c>
      <c r="C581" s="28">
        <v>158</v>
      </c>
      <c r="D581" s="28">
        <v>18</v>
      </c>
      <c r="E581" s="28">
        <f t="shared" si="21"/>
        <v>176</v>
      </c>
    </row>
    <row r="582" spans="1:5" x14ac:dyDescent="0.25">
      <c r="A582" s="16" t="s">
        <v>60</v>
      </c>
      <c r="B582" s="33">
        <v>45314</v>
      </c>
      <c r="C582" s="28">
        <v>35</v>
      </c>
      <c r="D582" s="28">
        <v>6</v>
      </c>
      <c r="E582" s="28">
        <f t="shared" si="21"/>
        <v>41</v>
      </c>
    </row>
    <row r="583" spans="1:5" x14ac:dyDescent="0.25">
      <c r="A583" s="16" t="s">
        <v>76</v>
      </c>
      <c r="B583" s="33">
        <v>45314</v>
      </c>
      <c r="C583" s="28">
        <v>43</v>
      </c>
      <c r="D583" s="28">
        <v>0</v>
      </c>
      <c r="E583" s="28">
        <f t="shared" si="21"/>
        <v>43</v>
      </c>
    </row>
    <row r="584" spans="1:5" x14ac:dyDescent="0.25">
      <c r="A584" s="16" t="s">
        <v>70</v>
      </c>
      <c r="B584" s="33">
        <v>45314</v>
      </c>
      <c r="C584" s="28">
        <v>41</v>
      </c>
      <c r="D584" s="28">
        <v>4</v>
      </c>
      <c r="E584" s="28">
        <f t="shared" si="21"/>
        <v>45</v>
      </c>
    </row>
    <row r="585" spans="1:5" x14ac:dyDescent="0.25">
      <c r="A585" s="16" t="s">
        <v>71</v>
      </c>
      <c r="B585" s="33">
        <v>45314</v>
      </c>
      <c r="C585" s="28">
        <v>64</v>
      </c>
      <c r="D585" s="28">
        <v>8</v>
      </c>
      <c r="E585" s="28">
        <f t="shared" si="21"/>
        <v>72</v>
      </c>
    </row>
    <row r="586" spans="1:5" x14ac:dyDescent="0.25">
      <c r="A586" s="16" t="s">
        <v>55</v>
      </c>
      <c r="B586" s="33">
        <v>45314</v>
      </c>
      <c r="C586" s="28">
        <v>45</v>
      </c>
      <c r="D586" s="28">
        <v>6</v>
      </c>
      <c r="E586" s="28">
        <f t="shared" si="21"/>
        <v>51</v>
      </c>
    </row>
    <row r="587" spans="1:5" x14ac:dyDescent="0.25">
      <c r="A587" s="16" t="s">
        <v>69</v>
      </c>
      <c r="B587" s="33">
        <v>45314</v>
      </c>
      <c r="C587" s="28">
        <v>81</v>
      </c>
      <c r="D587" s="28">
        <v>5</v>
      </c>
      <c r="E587" s="28">
        <f t="shared" si="21"/>
        <v>86</v>
      </c>
    </row>
    <row r="588" spans="1:5" x14ac:dyDescent="0.25">
      <c r="A588" s="16" t="s">
        <v>56</v>
      </c>
      <c r="B588" s="33">
        <v>45314</v>
      </c>
      <c r="C588" s="28">
        <v>21</v>
      </c>
      <c r="D588" s="28">
        <v>3</v>
      </c>
      <c r="E588" s="28">
        <f t="shared" si="21"/>
        <v>24</v>
      </c>
    </row>
    <row r="589" spans="1:5" x14ac:dyDescent="0.25">
      <c r="A589" s="16" t="s">
        <v>57</v>
      </c>
      <c r="B589" s="33">
        <v>45315</v>
      </c>
      <c r="C589" s="28">
        <v>53</v>
      </c>
      <c r="D589" s="28">
        <v>6</v>
      </c>
      <c r="E589" s="28">
        <f t="shared" ref="E589:E614" si="22">SUM(C589:D589)</f>
        <v>59</v>
      </c>
    </row>
    <row r="590" spans="1:5" x14ac:dyDescent="0.25">
      <c r="A590" s="16" t="s">
        <v>38</v>
      </c>
      <c r="B590" s="33">
        <v>45315</v>
      </c>
      <c r="C590" s="28">
        <v>27</v>
      </c>
      <c r="D590" s="28">
        <v>3</v>
      </c>
      <c r="E590" s="28">
        <f t="shared" si="22"/>
        <v>30</v>
      </c>
    </row>
    <row r="591" spans="1:5" x14ac:dyDescent="0.25">
      <c r="A591" s="16" t="s">
        <v>40</v>
      </c>
      <c r="B591" s="33">
        <v>45315</v>
      </c>
      <c r="C591" s="28">
        <v>60</v>
      </c>
      <c r="D591" s="28">
        <v>5</v>
      </c>
      <c r="E591" s="28">
        <f t="shared" si="22"/>
        <v>65</v>
      </c>
    </row>
    <row r="592" spans="1:5" x14ac:dyDescent="0.25">
      <c r="A592" s="16" t="s">
        <v>58</v>
      </c>
      <c r="B592" s="33">
        <v>45315</v>
      </c>
      <c r="C592" s="28">
        <v>31</v>
      </c>
      <c r="D592" s="28">
        <v>3</v>
      </c>
      <c r="E592" s="28">
        <f t="shared" si="22"/>
        <v>34</v>
      </c>
    </row>
    <row r="593" spans="1:5" x14ac:dyDescent="0.25">
      <c r="A593" s="16" t="s">
        <v>59</v>
      </c>
      <c r="B593" s="33">
        <v>45315</v>
      </c>
      <c r="C593" s="28">
        <v>89</v>
      </c>
      <c r="D593" s="28">
        <v>6</v>
      </c>
      <c r="E593" s="28">
        <f t="shared" si="22"/>
        <v>95</v>
      </c>
    </row>
    <row r="594" spans="1:5" x14ac:dyDescent="0.25">
      <c r="A594" s="16" t="s">
        <v>42</v>
      </c>
      <c r="B594" s="33">
        <v>45315</v>
      </c>
      <c r="C594" s="28">
        <v>59</v>
      </c>
      <c r="D594" s="28">
        <v>6</v>
      </c>
      <c r="E594" s="28">
        <f t="shared" si="22"/>
        <v>65</v>
      </c>
    </row>
    <row r="595" spans="1:5" x14ac:dyDescent="0.25">
      <c r="A595" s="16" t="s">
        <v>44</v>
      </c>
      <c r="B595" s="33">
        <v>45315</v>
      </c>
      <c r="C595" s="28">
        <v>16</v>
      </c>
      <c r="D595" s="28">
        <v>3</v>
      </c>
      <c r="E595" s="28">
        <f t="shared" si="22"/>
        <v>19</v>
      </c>
    </row>
    <row r="596" spans="1:5" x14ac:dyDescent="0.25">
      <c r="A596" s="16" t="s">
        <v>61</v>
      </c>
      <c r="B596" s="33">
        <v>45315</v>
      </c>
      <c r="C596" s="28">
        <v>79</v>
      </c>
      <c r="D596" s="28">
        <v>4</v>
      </c>
      <c r="E596" s="28">
        <f t="shared" si="22"/>
        <v>83</v>
      </c>
    </row>
    <row r="597" spans="1:5" x14ac:dyDescent="0.25">
      <c r="A597" s="16" t="s">
        <v>62</v>
      </c>
      <c r="B597" s="33">
        <v>45315</v>
      </c>
      <c r="C597" s="28">
        <v>120</v>
      </c>
      <c r="D597" s="28">
        <v>10</v>
      </c>
      <c r="E597" s="28">
        <f t="shared" si="22"/>
        <v>130</v>
      </c>
    </row>
    <row r="598" spans="1:5" x14ac:dyDescent="0.25">
      <c r="A598" s="16" t="s">
        <v>63</v>
      </c>
      <c r="B598" s="33">
        <v>45315</v>
      </c>
      <c r="C598" s="28">
        <v>38</v>
      </c>
      <c r="D598" s="28">
        <v>1</v>
      </c>
      <c r="E598" s="28">
        <f t="shared" si="22"/>
        <v>39</v>
      </c>
    </row>
    <row r="599" spans="1:5" x14ac:dyDescent="0.25">
      <c r="A599" s="16" t="s">
        <v>46</v>
      </c>
      <c r="B599" s="33">
        <v>45315</v>
      </c>
      <c r="C599" s="28">
        <v>34</v>
      </c>
      <c r="D599" s="28">
        <v>3</v>
      </c>
      <c r="E599" s="28">
        <f t="shared" si="22"/>
        <v>37</v>
      </c>
    </row>
    <row r="600" spans="1:5" x14ac:dyDescent="0.25">
      <c r="A600" s="16" t="s">
        <v>65</v>
      </c>
      <c r="B600" s="33">
        <v>45315</v>
      </c>
      <c r="C600" s="28">
        <v>54</v>
      </c>
      <c r="D600" s="28">
        <v>8</v>
      </c>
      <c r="E600" s="28">
        <f t="shared" si="22"/>
        <v>62</v>
      </c>
    </row>
    <row r="601" spans="1:5" x14ac:dyDescent="0.25">
      <c r="A601" s="16" t="s">
        <v>49</v>
      </c>
      <c r="B601" s="33">
        <v>45315</v>
      </c>
      <c r="C601" s="28">
        <v>144</v>
      </c>
      <c r="D601" s="28">
        <v>21</v>
      </c>
      <c r="E601" s="28">
        <f t="shared" si="22"/>
        <v>165</v>
      </c>
    </row>
    <row r="602" spans="1:5" x14ac:dyDescent="0.25">
      <c r="A602" s="16" t="s">
        <v>67</v>
      </c>
      <c r="B602" s="33">
        <v>45315</v>
      </c>
      <c r="C602" s="28">
        <v>84</v>
      </c>
      <c r="D602" s="28">
        <v>7</v>
      </c>
      <c r="E602" s="28">
        <f t="shared" si="22"/>
        <v>91</v>
      </c>
    </row>
    <row r="603" spans="1:5" x14ac:dyDescent="0.25">
      <c r="A603" s="16" t="s">
        <v>64</v>
      </c>
      <c r="B603" s="33">
        <v>45315</v>
      </c>
      <c r="C603" s="28">
        <v>67</v>
      </c>
      <c r="D603" s="28">
        <v>5</v>
      </c>
      <c r="E603" s="28">
        <f t="shared" si="22"/>
        <v>72</v>
      </c>
    </row>
    <row r="604" spans="1:5" x14ac:dyDescent="0.25">
      <c r="A604" s="16" t="s">
        <v>51</v>
      </c>
      <c r="B604" s="33">
        <v>45315</v>
      </c>
      <c r="C604" s="28">
        <v>17</v>
      </c>
      <c r="D604" s="28">
        <v>2</v>
      </c>
      <c r="E604" s="28">
        <f t="shared" si="22"/>
        <v>19</v>
      </c>
    </row>
    <row r="605" spans="1:5" x14ac:dyDescent="0.25">
      <c r="A605" s="16" t="s">
        <v>68</v>
      </c>
      <c r="B605" s="33">
        <v>45315</v>
      </c>
      <c r="C605" s="28">
        <v>37</v>
      </c>
      <c r="D605" s="28">
        <v>5</v>
      </c>
      <c r="E605" s="28">
        <f t="shared" si="22"/>
        <v>42</v>
      </c>
    </row>
    <row r="606" spans="1:5" x14ac:dyDescent="0.25">
      <c r="A606" s="16" t="s">
        <v>53</v>
      </c>
      <c r="B606" s="33">
        <v>45315</v>
      </c>
      <c r="C606" s="28">
        <v>22</v>
      </c>
      <c r="D606" s="28">
        <v>5</v>
      </c>
      <c r="E606" s="28">
        <f t="shared" si="22"/>
        <v>27</v>
      </c>
    </row>
    <row r="607" spans="1:5" x14ac:dyDescent="0.25">
      <c r="A607" s="16" t="s">
        <v>66</v>
      </c>
      <c r="B607" s="33">
        <v>45315</v>
      </c>
      <c r="C607" s="28">
        <v>158</v>
      </c>
      <c r="D607" s="28">
        <v>18</v>
      </c>
      <c r="E607" s="28">
        <f t="shared" si="22"/>
        <v>176</v>
      </c>
    </row>
    <row r="608" spans="1:5" x14ac:dyDescent="0.25">
      <c r="A608" s="16" t="s">
        <v>60</v>
      </c>
      <c r="B608" s="33">
        <v>45315</v>
      </c>
      <c r="C608" s="28">
        <v>35</v>
      </c>
      <c r="D608" s="28">
        <v>6</v>
      </c>
      <c r="E608" s="28">
        <f t="shared" si="22"/>
        <v>41</v>
      </c>
    </row>
    <row r="609" spans="1:5" x14ac:dyDescent="0.25">
      <c r="A609" s="16" t="s">
        <v>76</v>
      </c>
      <c r="B609" s="33">
        <v>45315</v>
      </c>
      <c r="C609" s="28">
        <v>43</v>
      </c>
      <c r="D609" s="28">
        <v>0</v>
      </c>
      <c r="E609" s="28">
        <f t="shared" si="22"/>
        <v>43</v>
      </c>
    </row>
    <row r="610" spans="1:5" x14ac:dyDescent="0.25">
      <c r="A610" s="16" t="s">
        <v>70</v>
      </c>
      <c r="B610" s="33">
        <v>45315</v>
      </c>
      <c r="C610" s="28">
        <v>41</v>
      </c>
      <c r="D610" s="28">
        <v>4</v>
      </c>
      <c r="E610" s="28">
        <f t="shared" si="22"/>
        <v>45</v>
      </c>
    </row>
    <row r="611" spans="1:5" x14ac:dyDescent="0.25">
      <c r="A611" s="16" t="s">
        <v>71</v>
      </c>
      <c r="B611" s="33">
        <v>45315</v>
      </c>
      <c r="C611" s="28">
        <v>64</v>
      </c>
      <c r="D611" s="28">
        <v>8</v>
      </c>
      <c r="E611" s="28">
        <f t="shared" si="22"/>
        <v>72</v>
      </c>
    </row>
    <row r="612" spans="1:5" x14ac:dyDescent="0.25">
      <c r="A612" s="16" t="s">
        <v>55</v>
      </c>
      <c r="B612" s="33">
        <v>45315</v>
      </c>
      <c r="C612" s="28">
        <v>45</v>
      </c>
      <c r="D612" s="28">
        <v>6</v>
      </c>
      <c r="E612" s="28">
        <f t="shared" si="22"/>
        <v>51</v>
      </c>
    </row>
    <row r="613" spans="1:5" x14ac:dyDescent="0.25">
      <c r="A613" s="16" t="s">
        <v>69</v>
      </c>
      <c r="B613" s="33">
        <v>45315</v>
      </c>
      <c r="C613" s="28">
        <v>81</v>
      </c>
      <c r="D613" s="28">
        <v>5</v>
      </c>
      <c r="E613" s="28">
        <f t="shared" si="22"/>
        <v>86</v>
      </c>
    </row>
    <row r="614" spans="1:5" x14ac:dyDescent="0.25">
      <c r="A614" s="16" t="s">
        <v>56</v>
      </c>
      <c r="B614" s="33">
        <v>45315</v>
      </c>
      <c r="C614" s="28">
        <v>22</v>
      </c>
      <c r="D614" s="28">
        <v>3</v>
      </c>
      <c r="E614" s="28">
        <f t="shared" si="22"/>
        <v>25</v>
      </c>
    </row>
    <row r="615" spans="1:5" x14ac:dyDescent="0.25">
      <c r="A615" s="16" t="s">
        <v>57</v>
      </c>
      <c r="B615" s="33">
        <v>45316</v>
      </c>
      <c r="C615" s="28">
        <v>53</v>
      </c>
      <c r="D615" s="28">
        <v>6</v>
      </c>
      <c r="E615" s="28">
        <f t="shared" ref="E615:E640" si="23">SUM(C615:D615)</f>
        <v>59</v>
      </c>
    </row>
    <row r="616" spans="1:5" x14ac:dyDescent="0.25">
      <c r="A616" s="16" t="s">
        <v>38</v>
      </c>
      <c r="B616" s="33">
        <v>45316</v>
      </c>
      <c r="C616" s="28">
        <v>27</v>
      </c>
      <c r="D616" s="28">
        <v>3</v>
      </c>
      <c r="E616" s="28">
        <f t="shared" si="23"/>
        <v>30</v>
      </c>
    </row>
    <row r="617" spans="1:5" x14ac:dyDescent="0.25">
      <c r="A617" s="16" t="s">
        <v>40</v>
      </c>
      <c r="B617" s="33">
        <v>45316</v>
      </c>
      <c r="C617" s="28">
        <v>60</v>
      </c>
      <c r="D617" s="28">
        <v>5</v>
      </c>
      <c r="E617" s="28">
        <f t="shared" si="23"/>
        <v>65</v>
      </c>
    </row>
    <row r="618" spans="1:5" x14ac:dyDescent="0.25">
      <c r="A618" s="16" t="s">
        <v>58</v>
      </c>
      <c r="B618" s="33">
        <v>45316</v>
      </c>
      <c r="C618" s="28">
        <v>31</v>
      </c>
      <c r="D618" s="28">
        <v>3</v>
      </c>
      <c r="E618" s="28">
        <f t="shared" si="23"/>
        <v>34</v>
      </c>
    </row>
    <row r="619" spans="1:5" x14ac:dyDescent="0.25">
      <c r="A619" s="16" t="s">
        <v>59</v>
      </c>
      <c r="B619" s="33">
        <v>45316</v>
      </c>
      <c r="C619" s="28">
        <v>89</v>
      </c>
      <c r="D619" s="28">
        <v>6</v>
      </c>
      <c r="E619" s="28">
        <f t="shared" si="23"/>
        <v>95</v>
      </c>
    </row>
    <row r="620" spans="1:5" x14ac:dyDescent="0.25">
      <c r="A620" s="16" t="s">
        <v>42</v>
      </c>
      <c r="B620" s="33">
        <v>45316</v>
      </c>
      <c r="C620" s="28">
        <v>59</v>
      </c>
      <c r="D620" s="28">
        <v>6</v>
      </c>
      <c r="E620" s="28">
        <f t="shared" si="23"/>
        <v>65</v>
      </c>
    </row>
    <row r="621" spans="1:5" x14ac:dyDescent="0.25">
      <c r="A621" s="16" t="s">
        <v>44</v>
      </c>
      <c r="B621" s="33">
        <v>45316</v>
      </c>
      <c r="C621" s="28">
        <v>16</v>
      </c>
      <c r="D621" s="28">
        <v>3</v>
      </c>
      <c r="E621" s="28">
        <f t="shared" si="23"/>
        <v>19</v>
      </c>
    </row>
    <row r="622" spans="1:5" x14ac:dyDescent="0.25">
      <c r="A622" s="16" t="s">
        <v>61</v>
      </c>
      <c r="B622" s="33">
        <v>45316</v>
      </c>
      <c r="C622" s="28">
        <v>79</v>
      </c>
      <c r="D622" s="28">
        <v>4</v>
      </c>
      <c r="E622" s="28">
        <f t="shared" si="23"/>
        <v>83</v>
      </c>
    </row>
    <row r="623" spans="1:5" x14ac:dyDescent="0.25">
      <c r="A623" s="16" t="s">
        <v>62</v>
      </c>
      <c r="B623" s="33">
        <v>45316</v>
      </c>
      <c r="C623" s="28">
        <v>120</v>
      </c>
      <c r="D623" s="28">
        <v>10</v>
      </c>
      <c r="E623" s="28">
        <f t="shared" si="23"/>
        <v>130</v>
      </c>
    </row>
    <row r="624" spans="1:5" x14ac:dyDescent="0.25">
      <c r="A624" s="16" t="s">
        <v>63</v>
      </c>
      <c r="B624" s="33">
        <v>45316</v>
      </c>
      <c r="C624" s="28">
        <v>38</v>
      </c>
      <c r="D624" s="28">
        <v>1</v>
      </c>
      <c r="E624" s="28">
        <f t="shared" si="23"/>
        <v>39</v>
      </c>
    </row>
    <row r="625" spans="1:5" x14ac:dyDescent="0.25">
      <c r="A625" s="16" t="s">
        <v>46</v>
      </c>
      <c r="B625" s="33">
        <v>45316</v>
      </c>
      <c r="C625" s="28">
        <v>34</v>
      </c>
      <c r="D625" s="28">
        <v>3</v>
      </c>
      <c r="E625" s="28">
        <f t="shared" si="23"/>
        <v>37</v>
      </c>
    </row>
    <row r="626" spans="1:5" x14ac:dyDescent="0.25">
      <c r="A626" s="16" t="s">
        <v>65</v>
      </c>
      <c r="B626" s="33">
        <v>45316</v>
      </c>
      <c r="C626" s="28">
        <v>54</v>
      </c>
      <c r="D626" s="28">
        <v>8</v>
      </c>
      <c r="E626" s="28">
        <f t="shared" si="23"/>
        <v>62</v>
      </c>
    </row>
    <row r="627" spans="1:5" x14ac:dyDescent="0.25">
      <c r="A627" s="16" t="s">
        <v>49</v>
      </c>
      <c r="B627" s="33">
        <v>45316</v>
      </c>
      <c r="C627" s="28">
        <v>144</v>
      </c>
      <c r="D627" s="28">
        <v>21</v>
      </c>
      <c r="E627" s="28">
        <f t="shared" si="23"/>
        <v>165</v>
      </c>
    </row>
    <row r="628" spans="1:5" x14ac:dyDescent="0.25">
      <c r="A628" s="16" t="s">
        <v>67</v>
      </c>
      <c r="B628" s="33">
        <v>45316</v>
      </c>
      <c r="C628" s="28">
        <v>84</v>
      </c>
      <c r="D628" s="28">
        <v>7</v>
      </c>
      <c r="E628" s="28">
        <f t="shared" si="23"/>
        <v>91</v>
      </c>
    </row>
    <row r="629" spans="1:5" x14ac:dyDescent="0.25">
      <c r="A629" s="16" t="s">
        <v>64</v>
      </c>
      <c r="B629" s="33">
        <v>45316</v>
      </c>
      <c r="C629" s="28">
        <v>67</v>
      </c>
      <c r="D629" s="28">
        <v>5</v>
      </c>
      <c r="E629" s="28">
        <f t="shared" si="23"/>
        <v>72</v>
      </c>
    </row>
    <row r="630" spans="1:5" x14ac:dyDescent="0.25">
      <c r="A630" s="16" t="s">
        <v>51</v>
      </c>
      <c r="B630" s="33">
        <v>45316</v>
      </c>
      <c r="C630" s="28">
        <v>21</v>
      </c>
      <c r="D630" s="28">
        <v>2</v>
      </c>
      <c r="E630" s="28">
        <f t="shared" si="23"/>
        <v>23</v>
      </c>
    </row>
    <row r="631" spans="1:5" x14ac:dyDescent="0.25">
      <c r="A631" s="16" t="s">
        <v>68</v>
      </c>
      <c r="B631" s="33">
        <v>45316</v>
      </c>
      <c r="C631" s="28">
        <v>37</v>
      </c>
      <c r="D631" s="28">
        <v>5</v>
      </c>
      <c r="E631" s="28">
        <f t="shared" si="23"/>
        <v>42</v>
      </c>
    </row>
    <row r="632" spans="1:5" x14ac:dyDescent="0.25">
      <c r="A632" s="16" t="s">
        <v>53</v>
      </c>
      <c r="B632" s="33">
        <v>45316</v>
      </c>
      <c r="C632" s="28">
        <v>22</v>
      </c>
      <c r="D632" s="28">
        <v>5</v>
      </c>
      <c r="E632" s="28">
        <f t="shared" si="23"/>
        <v>27</v>
      </c>
    </row>
    <row r="633" spans="1:5" x14ac:dyDescent="0.25">
      <c r="A633" s="16" t="s">
        <v>66</v>
      </c>
      <c r="B633" s="33">
        <v>45316</v>
      </c>
      <c r="C633" s="28">
        <v>158</v>
      </c>
      <c r="D633" s="28">
        <v>18</v>
      </c>
      <c r="E633" s="28">
        <f t="shared" si="23"/>
        <v>176</v>
      </c>
    </row>
    <row r="634" spans="1:5" x14ac:dyDescent="0.25">
      <c r="A634" s="16" t="s">
        <v>60</v>
      </c>
      <c r="B634" s="33">
        <v>45316</v>
      </c>
      <c r="C634" s="28">
        <v>33</v>
      </c>
      <c r="D634" s="28">
        <v>6</v>
      </c>
      <c r="E634" s="28">
        <f t="shared" si="23"/>
        <v>39</v>
      </c>
    </row>
    <row r="635" spans="1:5" x14ac:dyDescent="0.25">
      <c r="A635" s="16" t="s">
        <v>76</v>
      </c>
      <c r="B635" s="33">
        <v>45316</v>
      </c>
      <c r="C635" s="28">
        <v>43</v>
      </c>
      <c r="D635" s="28">
        <v>0</v>
      </c>
      <c r="E635" s="28">
        <f t="shared" si="23"/>
        <v>43</v>
      </c>
    </row>
    <row r="636" spans="1:5" x14ac:dyDescent="0.25">
      <c r="A636" s="16" t="s">
        <v>70</v>
      </c>
      <c r="B636" s="33">
        <v>45316</v>
      </c>
      <c r="C636" s="28">
        <v>41</v>
      </c>
      <c r="D636" s="28">
        <v>4</v>
      </c>
      <c r="E636" s="28">
        <f t="shared" si="23"/>
        <v>45</v>
      </c>
    </row>
    <row r="637" spans="1:5" x14ac:dyDescent="0.25">
      <c r="A637" s="16" t="s">
        <v>71</v>
      </c>
      <c r="B637" s="33">
        <v>45316</v>
      </c>
      <c r="C637" s="28">
        <v>64</v>
      </c>
      <c r="D637" s="28">
        <v>8</v>
      </c>
      <c r="E637" s="28">
        <f t="shared" si="23"/>
        <v>72</v>
      </c>
    </row>
    <row r="638" spans="1:5" x14ac:dyDescent="0.25">
      <c r="A638" s="16" t="s">
        <v>55</v>
      </c>
      <c r="B638" s="33">
        <v>45316</v>
      </c>
      <c r="C638" s="28">
        <v>45</v>
      </c>
      <c r="D638" s="28">
        <v>6</v>
      </c>
      <c r="E638" s="28">
        <f t="shared" si="23"/>
        <v>51</v>
      </c>
    </row>
    <row r="639" spans="1:5" x14ac:dyDescent="0.25">
      <c r="A639" s="16" t="s">
        <v>69</v>
      </c>
      <c r="B639" s="33">
        <v>45316</v>
      </c>
      <c r="C639" s="28">
        <v>81</v>
      </c>
      <c r="D639" s="28">
        <v>5</v>
      </c>
      <c r="E639" s="28">
        <f t="shared" si="23"/>
        <v>86</v>
      </c>
    </row>
    <row r="640" spans="1:5" x14ac:dyDescent="0.25">
      <c r="A640" s="16" t="s">
        <v>56</v>
      </c>
      <c r="B640" s="33">
        <v>45316</v>
      </c>
      <c r="C640" s="28">
        <v>22</v>
      </c>
      <c r="D640" s="28">
        <v>3</v>
      </c>
      <c r="E640" s="28">
        <f t="shared" si="23"/>
        <v>25</v>
      </c>
    </row>
    <row r="641" spans="1:5" x14ac:dyDescent="0.25">
      <c r="A641" s="16" t="s">
        <v>57</v>
      </c>
      <c r="B641" s="33">
        <v>45317</v>
      </c>
      <c r="C641" s="28">
        <v>53</v>
      </c>
      <c r="D641" s="28">
        <v>6</v>
      </c>
      <c r="E641" s="28">
        <f t="shared" ref="E641:E666" si="24">SUM(C641:D641)</f>
        <v>59</v>
      </c>
    </row>
    <row r="642" spans="1:5" x14ac:dyDescent="0.25">
      <c r="A642" s="16" t="s">
        <v>38</v>
      </c>
      <c r="B642" s="33">
        <v>45317</v>
      </c>
      <c r="C642" s="28">
        <v>27</v>
      </c>
      <c r="D642" s="28">
        <v>3</v>
      </c>
      <c r="E642" s="28">
        <f t="shared" si="24"/>
        <v>30</v>
      </c>
    </row>
    <row r="643" spans="1:5" x14ac:dyDescent="0.25">
      <c r="A643" s="16" t="s">
        <v>40</v>
      </c>
      <c r="B643" s="33">
        <v>45317</v>
      </c>
      <c r="C643" s="28">
        <v>61</v>
      </c>
      <c r="D643" s="28">
        <v>5</v>
      </c>
      <c r="E643" s="28">
        <f t="shared" si="24"/>
        <v>66</v>
      </c>
    </row>
    <row r="644" spans="1:5" x14ac:dyDescent="0.25">
      <c r="A644" s="16" t="s">
        <v>58</v>
      </c>
      <c r="B644" s="33">
        <v>45317</v>
      </c>
      <c r="C644" s="28">
        <v>31</v>
      </c>
      <c r="D644" s="28">
        <v>3</v>
      </c>
      <c r="E644" s="28">
        <f t="shared" si="24"/>
        <v>34</v>
      </c>
    </row>
    <row r="645" spans="1:5" x14ac:dyDescent="0.25">
      <c r="A645" s="16" t="s">
        <v>59</v>
      </c>
      <c r="B645" s="33">
        <v>45317</v>
      </c>
      <c r="C645" s="28">
        <v>89</v>
      </c>
      <c r="D645" s="28">
        <v>6</v>
      </c>
      <c r="E645" s="28">
        <f t="shared" si="24"/>
        <v>95</v>
      </c>
    </row>
    <row r="646" spans="1:5" x14ac:dyDescent="0.25">
      <c r="A646" s="16" t="s">
        <v>42</v>
      </c>
      <c r="B646" s="33">
        <v>45317</v>
      </c>
      <c r="C646" s="28">
        <v>59</v>
      </c>
      <c r="D646" s="28">
        <v>6</v>
      </c>
      <c r="E646" s="28">
        <f t="shared" si="24"/>
        <v>65</v>
      </c>
    </row>
    <row r="647" spans="1:5" x14ac:dyDescent="0.25">
      <c r="A647" s="16" t="s">
        <v>44</v>
      </c>
      <c r="B647" s="33">
        <v>45317</v>
      </c>
      <c r="C647" s="28">
        <v>16</v>
      </c>
      <c r="D647" s="28">
        <v>3</v>
      </c>
      <c r="E647" s="28">
        <f t="shared" si="24"/>
        <v>19</v>
      </c>
    </row>
    <row r="648" spans="1:5" x14ac:dyDescent="0.25">
      <c r="A648" s="16" t="s">
        <v>61</v>
      </c>
      <c r="B648" s="33">
        <v>45317</v>
      </c>
      <c r="C648" s="28">
        <v>79</v>
      </c>
      <c r="D648" s="28">
        <v>4</v>
      </c>
      <c r="E648" s="28">
        <f t="shared" si="24"/>
        <v>83</v>
      </c>
    </row>
    <row r="649" spans="1:5" x14ac:dyDescent="0.25">
      <c r="A649" s="16" t="s">
        <v>62</v>
      </c>
      <c r="B649" s="33">
        <v>45317</v>
      </c>
      <c r="C649" s="28">
        <v>120</v>
      </c>
      <c r="D649" s="28">
        <v>10</v>
      </c>
      <c r="E649" s="28">
        <f t="shared" si="24"/>
        <v>130</v>
      </c>
    </row>
    <row r="650" spans="1:5" x14ac:dyDescent="0.25">
      <c r="A650" s="16" t="s">
        <v>63</v>
      </c>
      <c r="B650" s="33">
        <v>45317</v>
      </c>
      <c r="C650" s="28">
        <v>39</v>
      </c>
      <c r="D650" s="28">
        <v>1</v>
      </c>
      <c r="E650" s="28">
        <f t="shared" si="24"/>
        <v>40</v>
      </c>
    </row>
    <row r="651" spans="1:5" x14ac:dyDescent="0.25">
      <c r="A651" s="16" t="s">
        <v>46</v>
      </c>
      <c r="B651" s="33">
        <v>45317</v>
      </c>
      <c r="C651" s="28">
        <v>34</v>
      </c>
      <c r="D651" s="28">
        <v>3</v>
      </c>
      <c r="E651" s="28">
        <f t="shared" si="24"/>
        <v>37</v>
      </c>
    </row>
    <row r="652" spans="1:5" x14ac:dyDescent="0.25">
      <c r="A652" s="16" t="s">
        <v>65</v>
      </c>
      <c r="B652" s="33">
        <v>45317</v>
      </c>
      <c r="C652" s="28">
        <v>54</v>
      </c>
      <c r="D652" s="28">
        <v>8</v>
      </c>
      <c r="E652" s="28">
        <f t="shared" si="24"/>
        <v>62</v>
      </c>
    </row>
    <row r="653" spans="1:5" x14ac:dyDescent="0.25">
      <c r="A653" s="16" t="s">
        <v>49</v>
      </c>
      <c r="B653" s="33">
        <v>45317</v>
      </c>
      <c r="C653" s="28">
        <v>117</v>
      </c>
      <c r="D653" s="28">
        <v>19</v>
      </c>
      <c r="E653" s="28">
        <f t="shared" si="24"/>
        <v>136</v>
      </c>
    </row>
    <row r="654" spans="1:5" x14ac:dyDescent="0.25">
      <c r="A654" s="16" t="s">
        <v>67</v>
      </c>
      <c r="B654" s="33">
        <v>45317</v>
      </c>
      <c r="C654" s="28">
        <v>84</v>
      </c>
      <c r="D654" s="28">
        <v>7</v>
      </c>
      <c r="E654" s="28">
        <f t="shared" si="24"/>
        <v>91</v>
      </c>
    </row>
    <row r="655" spans="1:5" x14ac:dyDescent="0.25">
      <c r="A655" s="16" t="s">
        <v>64</v>
      </c>
      <c r="B655" s="33">
        <v>45317</v>
      </c>
      <c r="C655" s="28">
        <v>67</v>
      </c>
      <c r="D655" s="28">
        <v>5</v>
      </c>
      <c r="E655" s="28">
        <f t="shared" si="24"/>
        <v>72</v>
      </c>
    </row>
    <row r="656" spans="1:5" x14ac:dyDescent="0.25">
      <c r="A656" s="16" t="s">
        <v>51</v>
      </c>
      <c r="B656" s="33">
        <v>45317</v>
      </c>
      <c r="C656" s="28">
        <v>21</v>
      </c>
      <c r="D656" s="28">
        <v>2</v>
      </c>
      <c r="E656" s="28">
        <f t="shared" si="24"/>
        <v>23</v>
      </c>
    </row>
    <row r="657" spans="1:5" x14ac:dyDescent="0.25">
      <c r="A657" s="16" t="s">
        <v>68</v>
      </c>
      <c r="B657" s="33">
        <v>45317</v>
      </c>
      <c r="C657" s="28">
        <v>37</v>
      </c>
      <c r="D657" s="28">
        <v>5</v>
      </c>
      <c r="E657" s="28">
        <f t="shared" si="24"/>
        <v>42</v>
      </c>
    </row>
    <row r="658" spans="1:5" x14ac:dyDescent="0.25">
      <c r="A658" s="16" t="s">
        <v>53</v>
      </c>
      <c r="B658" s="33">
        <v>45317</v>
      </c>
      <c r="C658" s="28">
        <v>22</v>
      </c>
      <c r="D658" s="28">
        <v>5</v>
      </c>
      <c r="E658" s="28">
        <f t="shared" si="24"/>
        <v>27</v>
      </c>
    </row>
    <row r="659" spans="1:5" x14ac:dyDescent="0.25">
      <c r="A659" s="16" t="s">
        <v>66</v>
      </c>
      <c r="B659" s="33">
        <v>45317</v>
      </c>
      <c r="C659" s="28">
        <v>158</v>
      </c>
      <c r="D659" s="28">
        <v>18</v>
      </c>
      <c r="E659" s="28">
        <f t="shared" si="24"/>
        <v>176</v>
      </c>
    </row>
    <row r="660" spans="1:5" x14ac:dyDescent="0.25">
      <c r="A660" s="16" t="s">
        <v>60</v>
      </c>
      <c r="B660" s="33">
        <v>45317</v>
      </c>
      <c r="C660" s="28">
        <v>33</v>
      </c>
      <c r="D660" s="28">
        <v>6</v>
      </c>
      <c r="E660" s="28">
        <f t="shared" si="24"/>
        <v>39</v>
      </c>
    </row>
    <row r="661" spans="1:5" x14ac:dyDescent="0.25">
      <c r="A661" s="16" t="s">
        <v>76</v>
      </c>
      <c r="B661" s="33">
        <v>45317</v>
      </c>
      <c r="C661" s="28">
        <v>43</v>
      </c>
      <c r="D661" s="28">
        <v>0</v>
      </c>
      <c r="E661" s="28">
        <f t="shared" si="24"/>
        <v>43</v>
      </c>
    </row>
    <row r="662" spans="1:5" x14ac:dyDescent="0.25">
      <c r="A662" s="16" t="s">
        <v>70</v>
      </c>
      <c r="B662" s="33">
        <v>45317</v>
      </c>
      <c r="C662" s="28">
        <v>41</v>
      </c>
      <c r="D662" s="28">
        <v>4</v>
      </c>
      <c r="E662" s="28">
        <f t="shared" si="24"/>
        <v>45</v>
      </c>
    </row>
    <row r="663" spans="1:5" x14ac:dyDescent="0.25">
      <c r="A663" s="16" t="s">
        <v>71</v>
      </c>
      <c r="B663" s="33">
        <v>45317</v>
      </c>
      <c r="C663" s="28">
        <v>64</v>
      </c>
      <c r="D663" s="28">
        <v>8</v>
      </c>
      <c r="E663" s="28">
        <f t="shared" si="24"/>
        <v>72</v>
      </c>
    </row>
    <row r="664" spans="1:5" x14ac:dyDescent="0.25">
      <c r="A664" s="16" t="s">
        <v>55</v>
      </c>
      <c r="B664" s="33">
        <v>45317</v>
      </c>
      <c r="C664" s="28">
        <v>45</v>
      </c>
      <c r="D664" s="28">
        <v>6</v>
      </c>
      <c r="E664" s="28">
        <f t="shared" si="24"/>
        <v>51</v>
      </c>
    </row>
    <row r="665" spans="1:5" x14ac:dyDescent="0.25">
      <c r="A665" s="16" t="s">
        <v>69</v>
      </c>
      <c r="B665" s="33">
        <v>45317</v>
      </c>
      <c r="C665" s="28">
        <v>81</v>
      </c>
      <c r="D665" s="28">
        <v>5</v>
      </c>
      <c r="E665" s="28">
        <f t="shared" si="24"/>
        <v>86</v>
      </c>
    </row>
    <row r="666" spans="1:5" x14ac:dyDescent="0.25">
      <c r="A666" s="16" t="s">
        <v>56</v>
      </c>
      <c r="B666" s="33">
        <v>45317</v>
      </c>
      <c r="C666" s="28">
        <v>22</v>
      </c>
      <c r="D666" s="28">
        <v>3</v>
      </c>
      <c r="E666" s="28">
        <f t="shared" si="24"/>
        <v>25</v>
      </c>
    </row>
    <row r="667" spans="1:5" x14ac:dyDescent="0.25">
      <c r="A667" s="16" t="s">
        <v>57</v>
      </c>
      <c r="B667" s="33">
        <v>45318</v>
      </c>
      <c r="C667" s="28">
        <v>53</v>
      </c>
      <c r="D667" s="28">
        <v>6</v>
      </c>
      <c r="E667" s="28">
        <f t="shared" ref="E667:E692" si="25">SUM(C667:D667)</f>
        <v>59</v>
      </c>
    </row>
    <row r="668" spans="1:5" x14ac:dyDescent="0.25">
      <c r="A668" s="16" t="s">
        <v>38</v>
      </c>
      <c r="B668" s="33">
        <v>45318</v>
      </c>
      <c r="C668" s="28">
        <v>27</v>
      </c>
      <c r="D668" s="28">
        <v>3</v>
      </c>
      <c r="E668" s="28">
        <f t="shared" si="25"/>
        <v>30</v>
      </c>
    </row>
    <row r="669" spans="1:5" x14ac:dyDescent="0.25">
      <c r="A669" s="16" t="s">
        <v>40</v>
      </c>
      <c r="B669" s="33">
        <v>45318</v>
      </c>
      <c r="C669" s="28">
        <v>61</v>
      </c>
      <c r="D669" s="28">
        <v>5</v>
      </c>
      <c r="E669" s="28">
        <f t="shared" si="25"/>
        <v>66</v>
      </c>
    </row>
    <row r="670" spans="1:5" x14ac:dyDescent="0.25">
      <c r="A670" s="16" t="s">
        <v>58</v>
      </c>
      <c r="B670" s="33">
        <v>45318</v>
      </c>
      <c r="C670" s="28">
        <v>31</v>
      </c>
      <c r="D670" s="28">
        <v>3</v>
      </c>
      <c r="E670" s="28">
        <f t="shared" si="25"/>
        <v>34</v>
      </c>
    </row>
    <row r="671" spans="1:5" x14ac:dyDescent="0.25">
      <c r="A671" s="16" t="s">
        <v>59</v>
      </c>
      <c r="B671" s="33">
        <v>45318</v>
      </c>
      <c r="C671" s="28">
        <v>89</v>
      </c>
      <c r="D671" s="28">
        <v>6</v>
      </c>
      <c r="E671" s="28">
        <f t="shared" si="25"/>
        <v>95</v>
      </c>
    </row>
    <row r="672" spans="1:5" x14ac:dyDescent="0.25">
      <c r="A672" s="16" t="s">
        <v>42</v>
      </c>
      <c r="B672" s="33">
        <v>45318</v>
      </c>
      <c r="C672" s="28">
        <v>59</v>
      </c>
      <c r="D672" s="28">
        <v>6</v>
      </c>
      <c r="E672" s="28">
        <f t="shared" si="25"/>
        <v>65</v>
      </c>
    </row>
    <row r="673" spans="1:5" x14ac:dyDescent="0.25">
      <c r="A673" s="16" t="s">
        <v>44</v>
      </c>
      <c r="B673" s="33">
        <v>45318</v>
      </c>
      <c r="C673" s="28">
        <v>16</v>
      </c>
      <c r="D673" s="28">
        <v>3</v>
      </c>
      <c r="E673" s="28">
        <f t="shared" si="25"/>
        <v>19</v>
      </c>
    </row>
    <row r="674" spans="1:5" x14ac:dyDescent="0.25">
      <c r="A674" s="16" t="s">
        <v>61</v>
      </c>
      <c r="B674" s="33">
        <v>45318</v>
      </c>
      <c r="C674" s="28">
        <v>79</v>
      </c>
      <c r="D674" s="28">
        <v>4</v>
      </c>
      <c r="E674" s="28">
        <f t="shared" si="25"/>
        <v>83</v>
      </c>
    </row>
    <row r="675" spans="1:5" x14ac:dyDescent="0.25">
      <c r="A675" s="16" t="s">
        <v>62</v>
      </c>
      <c r="B675" s="33">
        <v>45318</v>
      </c>
      <c r="C675" s="28">
        <v>120</v>
      </c>
      <c r="D675" s="28">
        <v>10</v>
      </c>
      <c r="E675" s="28">
        <f t="shared" si="25"/>
        <v>130</v>
      </c>
    </row>
    <row r="676" spans="1:5" x14ac:dyDescent="0.25">
      <c r="A676" s="16" t="s">
        <v>63</v>
      </c>
      <c r="B676" s="33">
        <v>45318</v>
      </c>
      <c r="C676" s="28">
        <v>39</v>
      </c>
      <c r="D676" s="28">
        <v>1</v>
      </c>
      <c r="E676" s="28">
        <f t="shared" si="25"/>
        <v>40</v>
      </c>
    </row>
    <row r="677" spans="1:5" x14ac:dyDescent="0.25">
      <c r="A677" s="16" t="s">
        <v>46</v>
      </c>
      <c r="B677" s="33">
        <v>45318</v>
      </c>
      <c r="C677" s="28">
        <v>34</v>
      </c>
      <c r="D677" s="28">
        <v>3</v>
      </c>
      <c r="E677" s="28">
        <f t="shared" si="25"/>
        <v>37</v>
      </c>
    </row>
    <row r="678" spans="1:5" x14ac:dyDescent="0.25">
      <c r="A678" s="16" t="s">
        <v>65</v>
      </c>
      <c r="B678" s="33">
        <v>45318</v>
      </c>
      <c r="C678" s="28">
        <v>54</v>
      </c>
      <c r="D678" s="28">
        <v>8</v>
      </c>
      <c r="E678" s="28">
        <f t="shared" si="25"/>
        <v>62</v>
      </c>
    </row>
    <row r="679" spans="1:5" x14ac:dyDescent="0.25">
      <c r="A679" s="16" t="s">
        <v>49</v>
      </c>
      <c r="B679" s="33">
        <v>45318</v>
      </c>
      <c r="C679" s="28">
        <v>117</v>
      </c>
      <c r="D679" s="28">
        <v>19</v>
      </c>
      <c r="E679" s="28">
        <f t="shared" si="25"/>
        <v>136</v>
      </c>
    </row>
    <row r="680" spans="1:5" x14ac:dyDescent="0.25">
      <c r="A680" s="16" t="s">
        <v>67</v>
      </c>
      <c r="B680" s="33">
        <v>45318</v>
      </c>
      <c r="C680" s="28">
        <v>84</v>
      </c>
      <c r="D680" s="28">
        <v>7</v>
      </c>
      <c r="E680" s="28">
        <f t="shared" si="25"/>
        <v>91</v>
      </c>
    </row>
    <row r="681" spans="1:5" x14ac:dyDescent="0.25">
      <c r="A681" s="16" t="s">
        <v>64</v>
      </c>
      <c r="B681" s="33">
        <v>45318</v>
      </c>
      <c r="C681" s="28">
        <v>67</v>
      </c>
      <c r="D681" s="28">
        <v>5</v>
      </c>
      <c r="E681" s="28">
        <f t="shared" si="25"/>
        <v>72</v>
      </c>
    </row>
    <row r="682" spans="1:5" x14ac:dyDescent="0.25">
      <c r="A682" s="16" t="s">
        <v>51</v>
      </c>
      <c r="B682" s="33">
        <v>45318</v>
      </c>
      <c r="C682" s="28">
        <v>21</v>
      </c>
      <c r="D682" s="28">
        <v>2</v>
      </c>
      <c r="E682" s="28">
        <f t="shared" si="25"/>
        <v>23</v>
      </c>
    </row>
    <row r="683" spans="1:5" x14ac:dyDescent="0.25">
      <c r="A683" s="16" t="s">
        <v>68</v>
      </c>
      <c r="B683" s="33">
        <v>45318</v>
      </c>
      <c r="C683" s="28">
        <v>37</v>
      </c>
      <c r="D683" s="28">
        <v>5</v>
      </c>
      <c r="E683" s="28">
        <f t="shared" si="25"/>
        <v>42</v>
      </c>
    </row>
    <row r="684" spans="1:5" x14ac:dyDescent="0.25">
      <c r="A684" s="16" t="s">
        <v>53</v>
      </c>
      <c r="B684" s="33">
        <v>45318</v>
      </c>
      <c r="C684" s="28">
        <v>22</v>
      </c>
      <c r="D684" s="28">
        <v>5</v>
      </c>
      <c r="E684" s="28">
        <f t="shared" si="25"/>
        <v>27</v>
      </c>
    </row>
    <row r="685" spans="1:5" x14ac:dyDescent="0.25">
      <c r="A685" s="16" t="s">
        <v>66</v>
      </c>
      <c r="B685" s="33">
        <v>45318</v>
      </c>
      <c r="C685" s="28">
        <v>158</v>
      </c>
      <c r="D685" s="28">
        <v>18</v>
      </c>
      <c r="E685" s="28">
        <f t="shared" si="25"/>
        <v>176</v>
      </c>
    </row>
    <row r="686" spans="1:5" x14ac:dyDescent="0.25">
      <c r="A686" s="16" t="s">
        <v>60</v>
      </c>
      <c r="B686" s="33">
        <v>45318</v>
      </c>
      <c r="C686" s="28">
        <v>33</v>
      </c>
      <c r="D686" s="28">
        <v>6</v>
      </c>
      <c r="E686" s="28">
        <f t="shared" si="25"/>
        <v>39</v>
      </c>
    </row>
    <row r="687" spans="1:5" x14ac:dyDescent="0.25">
      <c r="A687" s="16" t="s">
        <v>76</v>
      </c>
      <c r="B687" s="33">
        <v>45318</v>
      </c>
      <c r="C687" s="28">
        <v>43</v>
      </c>
      <c r="D687" s="28">
        <v>0</v>
      </c>
      <c r="E687" s="28">
        <f t="shared" si="25"/>
        <v>43</v>
      </c>
    </row>
    <row r="688" spans="1:5" x14ac:dyDescent="0.25">
      <c r="A688" s="16" t="s">
        <v>70</v>
      </c>
      <c r="B688" s="33">
        <v>45318</v>
      </c>
      <c r="C688" s="28">
        <v>41</v>
      </c>
      <c r="D688" s="28">
        <v>4</v>
      </c>
      <c r="E688" s="28">
        <f t="shared" si="25"/>
        <v>45</v>
      </c>
    </row>
    <row r="689" spans="1:5" x14ac:dyDescent="0.25">
      <c r="A689" s="16" t="s">
        <v>71</v>
      </c>
      <c r="B689" s="33">
        <v>45318</v>
      </c>
      <c r="C689" s="28">
        <v>64</v>
      </c>
      <c r="D689" s="28">
        <v>8</v>
      </c>
      <c r="E689" s="28">
        <f t="shared" si="25"/>
        <v>72</v>
      </c>
    </row>
    <row r="690" spans="1:5" x14ac:dyDescent="0.25">
      <c r="A690" s="16" t="s">
        <v>55</v>
      </c>
      <c r="B690" s="33">
        <v>45318</v>
      </c>
      <c r="C690" s="28">
        <v>45</v>
      </c>
      <c r="D690" s="28">
        <v>6</v>
      </c>
      <c r="E690" s="28">
        <f t="shared" si="25"/>
        <v>51</v>
      </c>
    </row>
    <row r="691" spans="1:5" x14ac:dyDescent="0.25">
      <c r="A691" s="16" t="s">
        <v>69</v>
      </c>
      <c r="B691" s="33">
        <v>45318</v>
      </c>
      <c r="C691" s="28">
        <v>81</v>
      </c>
      <c r="D691" s="28">
        <v>5</v>
      </c>
      <c r="E691" s="28">
        <f t="shared" si="25"/>
        <v>86</v>
      </c>
    </row>
    <row r="692" spans="1:5" x14ac:dyDescent="0.25">
      <c r="A692" s="16" t="s">
        <v>56</v>
      </c>
      <c r="B692" s="33">
        <v>45318</v>
      </c>
      <c r="C692" s="28">
        <v>22</v>
      </c>
      <c r="D692" s="28">
        <v>3</v>
      </c>
      <c r="E692" s="28">
        <f t="shared" si="25"/>
        <v>25</v>
      </c>
    </row>
    <row r="693" spans="1:5" x14ac:dyDescent="0.25">
      <c r="A693" s="16" t="s">
        <v>57</v>
      </c>
      <c r="B693" s="33">
        <v>45319</v>
      </c>
      <c r="C693" s="28">
        <v>53</v>
      </c>
      <c r="D693" s="28">
        <v>6</v>
      </c>
      <c r="E693" s="28">
        <f t="shared" ref="E693:E718" si="26">SUM(C693:D693)</f>
        <v>59</v>
      </c>
    </row>
    <row r="694" spans="1:5" x14ac:dyDescent="0.25">
      <c r="A694" s="16" t="s">
        <v>38</v>
      </c>
      <c r="B694" s="33">
        <v>45319</v>
      </c>
      <c r="C694" s="28">
        <v>27</v>
      </c>
      <c r="D694" s="28">
        <v>3</v>
      </c>
      <c r="E694" s="28">
        <f t="shared" si="26"/>
        <v>30</v>
      </c>
    </row>
    <row r="695" spans="1:5" x14ac:dyDescent="0.25">
      <c r="A695" s="16" t="s">
        <v>40</v>
      </c>
      <c r="B695" s="33">
        <v>45319</v>
      </c>
      <c r="C695" s="28">
        <v>61</v>
      </c>
      <c r="D695" s="28">
        <v>5</v>
      </c>
      <c r="E695" s="28">
        <f t="shared" si="26"/>
        <v>66</v>
      </c>
    </row>
    <row r="696" spans="1:5" x14ac:dyDescent="0.25">
      <c r="A696" s="16" t="s">
        <v>58</v>
      </c>
      <c r="B696" s="33">
        <v>45319</v>
      </c>
      <c r="C696" s="28">
        <v>31</v>
      </c>
      <c r="D696" s="28">
        <v>3</v>
      </c>
      <c r="E696" s="28">
        <f t="shared" si="26"/>
        <v>34</v>
      </c>
    </row>
    <row r="697" spans="1:5" x14ac:dyDescent="0.25">
      <c r="A697" s="16" t="s">
        <v>59</v>
      </c>
      <c r="B697" s="33">
        <v>45319</v>
      </c>
      <c r="C697" s="28">
        <v>89</v>
      </c>
      <c r="D697" s="28">
        <v>6</v>
      </c>
      <c r="E697" s="28">
        <f t="shared" si="26"/>
        <v>95</v>
      </c>
    </row>
    <row r="698" spans="1:5" x14ac:dyDescent="0.25">
      <c r="A698" s="16" t="s">
        <v>42</v>
      </c>
      <c r="B698" s="33">
        <v>45319</v>
      </c>
      <c r="C698" s="28">
        <v>59</v>
      </c>
      <c r="D698" s="28">
        <v>6</v>
      </c>
      <c r="E698" s="28">
        <f t="shared" si="26"/>
        <v>65</v>
      </c>
    </row>
    <row r="699" spans="1:5" x14ac:dyDescent="0.25">
      <c r="A699" s="16" t="s">
        <v>44</v>
      </c>
      <c r="B699" s="33">
        <v>45319</v>
      </c>
      <c r="C699" s="28">
        <v>16</v>
      </c>
      <c r="D699" s="28">
        <v>3</v>
      </c>
      <c r="E699" s="28">
        <f t="shared" si="26"/>
        <v>19</v>
      </c>
    </row>
    <row r="700" spans="1:5" x14ac:dyDescent="0.25">
      <c r="A700" s="16" t="s">
        <v>61</v>
      </c>
      <c r="B700" s="33">
        <v>45319</v>
      </c>
      <c r="C700" s="28">
        <v>79</v>
      </c>
      <c r="D700" s="28">
        <v>4</v>
      </c>
      <c r="E700" s="28">
        <f t="shared" si="26"/>
        <v>83</v>
      </c>
    </row>
    <row r="701" spans="1:5" x14ac:dyDescent="0.25">
      <c r="A701" s="16" t="s">
        <v>62</v>
      </c>
      <c r="B701" s="33">
        <v>45319</v>
      </c>
      <c r="C701" s="28">
        <v>120</v>
      </c>
      <c r="D701" s="28">
        <v>10</v>
      </c>
      <c r="E701" s="28">
        <f t="shared" si="26"/>
        <v>130</v>
      </c>
    </row>
    <row r="702" spans="1:5" x14ac:dyDescent="0.25">
      <c r="A702" s="16" t="s">
        <v>63</v>
      </c>
      <c r="B702" s="33">
        <v>45319</v>
      </c>
      <c r="C702" s="28">
        <v>39</v>
      </c>
      <c r="D702" s="28">
        <v>1</v>
      </c>
      <c r="E702" s="28">
        <f t="shared" si="26"/>
        <v>40</v>
      </c>
    </row>
    <row r="703" spans="1:5" x14ac:dyDescent="0.25">
      <c r="A703" s="16" t="s">
        <v>46</v>
      </c>
      <c r="B703" s="33">
        <v>45319</v>
      </c>
      <c r="C703" s="28">
        <v>34</v>
      </c>
      <c r="D703" s="28">
        <v>3</v>
      </c>
      <c r="E703" s="28">
        <f t="shared" si="26"/>
        <v>37</v>
      </c>
    </row>
    <row r="704" spans="1:5" x14ac:dyDescent="0.25">
      <c r="A704" s="16" t="s">
        <v>65</v>
      </c>
      <c r="B704" s="33">
        <v>45319</v>
      </c>
      <c r="C704" s="28">
        <v>54</v>
      </c>
      <c r="D704" s="28">
        <v>8</v>
      </c>
      <c r="E704" s="28">
        <f t="shared" si="26"/>
        <v>62</v>
      </c>
    </row>
    <row r="705" spans="1:5" x14ac:dyDescent="0.25">
      <c r="A705" s="16" t="s">
        <v>49</v>
      </c>
      <c r="B705" s="33">
        <v>45319</v>
      </c>
      <c r="C705" s="28">
        <v>117</v>
      </c>
      <c r="D705" s="28">
        <v>19</v>
      </c>
      <c r="E705" s="28">
        <f t="shared" si="26"/>
        <v>136</v>
      </c>
    </row>
    <row r="706" spans="1:5" x14ac:dyDescent="0.25">
      <c r="A706" s="16" t="s">
        <v>67</v>
      </c>
      <c r="B706" s="33">
        <v>45319</v>
      </c>
      <c r="C706" s="28">
        <v>84</v>
      </c>
      <c r="D706" s="28">
        <v>7</v>
      </c>
      <c r="E706" s="28">
        <f t="shared" si="26"/>
        <v>91</v>
      </c>
    </row>
    <row r="707" spans="1:5" x14ac:dyDescent="0.25">
      <c r="A707" s="16" t="s">
        <v>64</v>
      </c>
      <c r="B707" s="33">
        <v>45319</v>
      </c>
      <c r="C707" s="28">
        <v>67</v>
      </c>
      <c r="D707" s="28">
        <v>5</v>
      </c>
      <c r="E707" s="28">
        <f t="shared" si="26"/>
        <v>72</v>
      </c>
    </row>
    <row r="708" spans="1:5" x14ac:dyDescent="0.25">
      <c r="A708" s="16" t="s">
        <v>51</v>
      </c>
      <c r="B708" s="33">
        <v>45319</v>
      </c>
      <c r="C708" s="28">
        <v>21</v>
      </c>
      <c r="D708" s="28">
        <v>2</v>
      </c>
      <c r="E708" s="28">
        <f t="shared" si="26"/>
        <v>23</v>
      </c>
    </row>
    <row r="709" spans="1:5" x14ac:dyDescent="0.25">
      <c r="A709" s="16" t="s">
        <v>68</v>
      </c>
      <c r="B709" s="33">
        <v>45319</v>
      </c>
      <c r="C709" s="28">
        <v>37</v>
      </c>
      <c r="D709" s="28">
        <v>5</v>
      </c>
      <c r="E709" s="28">
        <f t="shared" si="26"/>
        <v>42</v>
      </c>
    </row>
    <row r="710" spans="1:5" x14ac:dyDescent="0.25">
      <c r="A710" s="16" t="s">
        <v>53</v>
      </c>
      <c r="B710" s="33">
        <v>45319</v>
      </c>
      <c r="C710" s="28">
        <v>22</v>
      </c>
      <c r="D710" s="28">
        <v>5</v>
      </c>
      <c r="E710" s="28">
        <f t="shared" si="26"/>
        <v>27</v>
      </c>
    </row>
    <row r="711" spans="1:5" x14ac:dyDescent="0.25">
      <c r="A711" s="16" t="s">
        <v>66</v>
      </c>
      <c r="B711" s="33">
        <v>45319</v>
      </c>
      <c r="C711" s="28">
        <v>158</v>
      </c>
      <c r="D711" s="28">
        <v>18</v>
      </c>
      <c r="E711" s="28">
        <f t="shared" si="26"/>
        <v>176</v>
      </c>
    </row>
    <row r="712" spans="1:5" x14ac:dyDescent="0.25">
      <c r="A712" s="16" t="s">
        <v>60</v>
      </c>
      <c r="B712" s="33">
        <v>45319</v>
      </c>
      <c r="C712" s="28">
        <v>33</v>
      </c>
      <c r="D712" s="28">
        <v>6</v>
      </c>
      <c r="E712" s="28">
        <f t="shared" si="26"/>
        <v>39</v>
      </c>
    </row>
    <row r="713" spans="1:5" x14ac:dyDescent="0.25">
      <c r="A713" s="16" t="s">
        <v>76</v>
      </c>
      <c r="B713" s="33">
        <v>45319</v>
      </c>
      <c r="C713" s="28">
        <v>43</v>
      </c>
      <c r="D713" s="28">
        <v>0</v>
      </c>
      <c r="E713" s="28">
        <f t="shared" si="26"/>
        <v>43</v>
      </c>
    </row>
    <row r="714" spans="1:5" x14ac:dyDescent="0.25">
      <c r="A714" s="16" t="s">
        <v>70</v>
      </c>
      <c r="B714" s="33">
        <v>45319</v>
      </c>
      <c r="C714" s="28">
        <v>41</v>
      </c>
      <c r="D714" s="28">
        <v>4</v>
      </c>
      <c r="E714" s="28">
        <f t="shared" si="26"/>
        <v>45</v>
      </c>
    </row>
    <row r="715" spans="1:5" x14ac:dyDescent="0.25">
      <c r="A715" s="16" t="s">
        <v>71</v>
      </c>
      <c r="B715" s="33">
        <v>45319</v>
      </c>
      <c r="C715" s="28">
        <v>64</v>
      </c>
      <c r="D715" s="28">
        <v>8</v>
      </c>
      <c r="E715" s="28">
        <f t="shared" si="26"/>
        <v>72</v>
      </c>
    </row>
    <row r="716" spans="1:5" x14ac:dyDescent="0.25">
      <c r="A716" s="16" t="s">
        <v>55</v>
      </c>
      <c r="B716" s="33">
        <v>45319</v>
      </c>
      <c r="C716" s="28">
        <v>45</v>
      </c>
      <c r="D716" s="28">
        <v>6</v>
      </c>
      <c r="E716" s="28">
        <f t="shared" si="26"/>
        <v>51</v>
      </c>
    </row>
    <row r="717" spans="1:5" x14ac:dyDescent="0.25">
      <c r="A717" s="16" t="s">
        <v>69</v>
      </c>
      <c r="B717" s="33">
        <v>45319</v>
      </c>
      <c r="C717" s="28">
        <v>81</v>
      </c>
      <c r="D717" s="28">
        <v>5</v>
      </c>
      <c r="E717" s="28">
        <f t="shared" si="26"/>
        <v>86</v>
      </c>
    </row>
    <row r="718" spans="1:5" x14ac:dyDescent="0.25">
      <c r="A718" s="16" t="s">
        <v>56</v>
      </c>
      <c r="B718" s="33">
        <v>45319</v>
      </c>
      <c r="C718" s="28">
        <v>22</v>
      </c>
      <c r="D718" s="28">
        <v>3</v>
      </c>
      <c r="E718" s="28">
        <f t="shared" si="26"/>
        <v>25</v>
      </c>
    </row>
    <row r="719" spans="1:5" x14ac:dyDescent="0.25">
      <c r="A719" s="16" t="s">
        <v>57</v>
      </c>
      <c r="B719" s="33">
        <v>45320</v>
      </c>
      <c r="C719" s="28">
        <v>53</v>
      </c>
      <c r="D719" s="28">
        <v>6</v>
      </c>
      <c r="E719" s="28">
        <f t="shared" ref="E719:E744" si="27">SUM(C719:D719)</f>
        <v>59</v>
      </c>
    </row>
    <row r="720" spans="1:5" x14ac:dyDescent="0.25">
      <c r="A720" s="16" t="s">
        <v>38</v>
      </c>
      <c r="B720" s="33">
        <v>45320</v>
      </c>
      <c r="C720" s="28">
        <v>27</v>
      </c>
      <c r="D720" s="28">
        <v>3</v>
      </c>
      <c r="E720" s="28">
        <f t="shared" si="27"/>
        <v>30</v>
      </c>
    </row>
    <row r="721" spans="1:5" x14ac:dyDescent="0.25">
      <c r="A721" s="16" t="s">
        <v>40</v>
      </c>
      <c r="B721" s="33">
        <v>45320</v>
      </c>
      <c r="C721" s="28">
        <v>61</v>
      </c>
      <c r="D721" s="28">
        <v>5</v>
      </c>
      <c r="E721" s="28">
        <f t="shared" si="27"/>
        <v>66</v>
      </c>
    </row>
    <row r="722" spans="1:5" x14ac:dyDescent="0.25">
      <c r="A722" s="16" t="s">
        <v>58</v>
      </c>
      <c r="B722" s="33">
        <v>45320</v>
      </c>
      <c r="C722" s="28">
        <v>31</v>
      </c>
      <c r="D722" s="28">
        <v>3</v>
      </c>
      <c r="E722" s="28">
        <f t="shared" si="27"/>
        <v>34</v>
      </c>
    </row>
    <row r="723" spans="1:5" x14ac:dyDescent="0.25">
      <c r="A723" s="16" t="s">
        <v>59</v>
      </c>
      <c r="B723" s="33">
        <v>45320</v>
      </c>
      <c r="C723" s="28">
        <v>89</v>
      </c>
      <c r="D723" s="28">
        <v>6</v>
      </c>
      <c r="E723" s="28">
        <f t="shared" si="27"/>
        <v>95</v>
      </c>
    </row>
    <row r="724" spans="1:5" x14ac:dyDescent="0.25">
      <c r="A724" s="16" t="s">
        <v>42</v>
      </c>
      <c r="B724" s="33">
        <v>45320</v>
      </c>
      <c r="C724" s="28">
        <v>59</v>
      </c>
      <c r="D724" s="28">
        <v>6</v>
      </c>
      <c r="E724" s="28">
        <f t="shared" si="27"/>
        <v>65</v>
      </c>
    </row>
    <row r="725" spans="1:5" x14ac:dyDescent="0.25">
      <c r="A725" s="16" t="s">
        <v>44</v>
      </c>
      <c r="B725" s="33">
        <v>45320</v>
      </c>
      <c r="C725" s="28">
        <v>16</v>
      </c>
      <c r="D725" s="28">
        <v>3</v>
      </c>
      <c r="E725" s="28">
        <f t="shared" si="27"/>
        <v>19</v>
      </c>
    </row>
    <row r="726" spans="1:5" x14ac:dyDescent="0.25">
      <c r="A726" s="16" t="s">
        <v>61</v>
      </c>
      <c r="B726" s="33">
        <v>45320</v>
      </c>
      <c r="C726" s="28">
        <v>79</v>
      </c>
      <c r="D726" s="28">
        <v>4</v>
      </c>
      <c r="E726" s="28">
        <f t="shared" si="27"/>
        <v>83</v>
      </c>
    </row>
    <row r="727" spans="1:5" x14ac:dyDescent="0.25">
      <c r="A727" s="16" t="s">
        <v>62</v>
      </c>
      <c r="B727" s="33">
        <v>45320</v>
      </c>
      <c r="C727" s="28">
        <v>120</v>
      </c>
      <c r="D727" s="28">
        <v>10</v>
      </c>
      <c r="E727" s="28">
        <f t="shared" si="27"/>
        <v>130</v>
      </c>
    </row>
    <row r="728" spans="1:5" x14ac:dyDescent="0.25">
      <c r="A728" s="16" t="s">
        <v>63</v>
      </c>
      <c r="B728" s="33">
        <v>45320</v>
      </c>
      <c r="C728" s="28">
        <v>39</v>
      </c>
      <c r="D728" s="28">
        <v>1</v>
      </c>
      <c r="E728" s="28">
        <f t="shared" si="27"/>
        <v>40</v>
      </c>
    </row>
    <row r="729" spans="1:5" x14ac:dyDescent="0.25">
      <c r="A729" s="16" t="s">
        <v>46</v>
      </c>
      <c r="B729" s="33">
        <v>45320</v>
      </c>
      <c r="C729" s="28">
        <v>34</v>
      </c>
      <c r="D729" s="28">
        <v>3</v>
      </c>
      <c r="E729" s="28">
        <f t="shared" si="27"/>
        <v>37</v>
      </c>
    </row>
    <row r="730" spans="1:5" x14ac:dyDescent="0.25">
      <c r="A730" s="16" t="s">
        <v>65</v>
      </c>
      <c r="B730" s="33">
        <v>45320</v>
      </c>
      <c r="C730" s="28">
        <v>54</v>
      </c>
      <c r="D730" s="28">
        <v>8</v>
      </c>
      <c r="E730" s="28">
        <f t="shared" si="27"/>
        <v>62</v>
      </c>
    </row>
    <row r="731" spans="1:5" x14ac:dyDescent="0.25">
      <c r="A731" s="16" t="s">
        <v>49</v>
      </c>
      <c r="B731" s="33">
        <v>45320</v>
      </c>
      <c r="C731" s="28">
        <v>117</v>
      </c>
      <c r="D731" s="28">
        <v>19</v>
      </c>
      <c r="E731" s="28">
        <f t="shared" si="27"/>
        <v>136</v>
      </c>
    </row>
    <row r="732" spans="1:5" x14ac:dyDescent="0.25">
      <c r="A732" s="16" t="s">
        <v>67</v>
      </c>
      <c r="B732" s="33">
        <v>45320</v>
      </c>
      <c r="C732" s="28">
        <v>84</v>
      </c>
      <c r="D732" s="28">
        <v>7</v>
      </c>
      <c r="E732" s="28">
        <f t="shared" si="27"/>
        <v>91</v>
      </c>
    </row>
    <row r="733" spans="1:5" x14ac:dyDescent="0.25">
      <c r="A733" s="16" t="s">
        <v>64</v>
      </c>
      <c r="B733" s="33">
        <v>45320</v>
      </c>
      <c r="C733" s="28">
        <v>67</v>
      </c>
      <c r="D733" s="28">
        <v>5</v>
      </c>
      <c r="E733" s="28">
        <f t="shared" si="27"/>
        <v>72</v>
      </c>
    </row>
    <row r="734" spans="1:5" x14ac:dyDescent="0.25">
      <c r="A734" s="16" t="s">
        <v>51</v>
      </c>
      <c r="B734" s="33">
        <v>45320</v>
      </c>
      <c r="C734" s="28">
        <v>21</v>
      </c>
      <c r="D734" s="28">
        <v>2</v>
      </c>
      <c r="E734" s="28">
        <f t="shared" si="27"/>
        <v>23</v>
      </c>
    </row>
    <row r="735" spans="1:5" x14ac:dyDescent="0.25">
      <c r="A735" s="16" t="s">
        <v>68</v>
      </c>
      <c r="B735" s="33">
        <v>45320</v>
      </c>
      <c r="C735" s="28">
        <v>37</v>
      </c>
      <c r="D735" s="28">
        <v>5</v>
      </c>
      <c r="E735" s="28">
        <f t="shared" si="27"/>
        <v>42</v>
      </c>
    </row>
    <row r="736" spans="1:5" x14ac:dyDescent="0.25">
      <c r="A736" s="16" t="s">
        <v>53</v>
      </c>
      <c r="B736" s="33">
        <v>45320</v>
      </c>
      <c r="C736" s="28">
        <v>22</v>
      </c>
      <c r="D736" s="28">
        <v>5</v>
      </c>
      <c r="E736" s="28">
        <f t="shared" si="27"/>
        <v>27</v>
      </c>
    </row>
    <row r="737" spans="1:5" x14ac:dyDescent="0.25">
      <c r="A737" s="16" t="s">
        <v>66</v>
      </c>
      <c r="B737" s="33">
        <v>45320</v>
      </c>
      <c r="C737" s="28">
        <v>158</v>
      </c>
      <c r="D737" s="28">
        <v>18</v>
      </c>
      <c r="E737" s="28">
        <f t="shared" si="27"/>
        <v>176</v>
      </c>
    </row>
    <row r="738" spans="1:5" x14ac:dyDescent="0.25">
      <c r="A738" s="16" t="s">
        <v>60</v>
      </c>
      <c r="B738" s="33">
        <v>45320</v>
      </c>
      <c r="C738" s="28">
        <v>33</v>
      </c>
      <c r="D738" s="28">
        <v>6</v>
      </c>
      <c r="E738" s="28">
        <f t="shared" si="27"/>
        <v>39</v>
      </c>
    </row>
    <row r="739" spans="1:5" x14ac:dyDescent="0.25">
      <c r="A739" s="16" t="s">
        <v>76</v>
      </c>
      <c r="B739" s="33">
        <v>45320</v>
      </c>
      <c r="C739" s="28">
        <v>43</v>
      </c>
      <c r="D739" s="28">
        <v>0</v>
      </c>
      <c r="E739" s="28">
        <f t="shared" si="27"/>
        <v>43</v>
      </c>
    </row>
    <row r="740" spans="1:5" x14ac:dyDescent="0.25">
      <c r="A740" s="16" t="s">
        <v>70</v>
      </c>
      <c r="B740" s="33">
        <v>45320</v>
      </c>
      <c r="C740" s="28">
        <v>41</v>
      </c>
      <c r="D740" s="28">
        <v>4</v>
      </c>
      <c r="E740" s="28">
        <f t="shared" si="27"/>
        <v>45</v>
      </c>
    </row>
    <row r="741" spans="1:5" x14ac:dyDescent="0.25">
      <c r="A741" s="16" t="s">
        <v>71</v>
      </c>
      <c r="B741" s="33">
        <v>45320</v>
      </c>
      <c r="C741" s="28">
        <v>64</v>
      </c>
      <c r="D741" s="28">
        <v>8</v>
      </c>
      <c r="E741" s="28">
        <f t="shared" si="27"/>
        <v>72</v>
      </c>
    </row>
    <row r="742" spans="1:5" x14ac:dyDescent="0.25">
      <c r="A742" s="16" t="s">
        <v>55</v>
      </c>
      <c r="B742" s="33">
        <v>45320</v>
      </c>
      <c r="C742" s="28">
        <v>45</v>
      </c>
      <c r="D742" s="28">
        <v>6</v>
      </c>
      <c r="E742" s="28">
        <f t="shared" si="27"/>
        <v>51</v>
      </c>
    </row>
    <row r="743" spans="1:5" x14ac:dyDescent="0.25">
      <c r="A743" s="16" t="s">
        <v>69</v>
      </c>
      <c r="B743" s="33">
        <v>45320</v>
      </c>
      <c r="C743" s="28">
        <v>81</v>
      </c>
      <c r="D743" s="28">
        <v>5</v>
      </c>
      <c r="E743" s="28">
        <f t="shared" si="27"/>
        <v>86</v>
      </c>
    </row>
    <row r="744" spans="1:5" x14ac:dyDescent="0.25">
      <c r="A744" s="16" t="s">
        <v>56</v>
      </c>
      <c r="B744" s="33">
        <v>45320</v>
      </c>
      <c r="C744" s="28">
        <v>22</v>
      </c>
      <c r="D744" s="28">
        <v>3</v>
      </c>
      <c r="E744" s="28">
        <f t="shared" si="27"/>
        <v>25</v>
      </c>
    </row>
    <row r="745" spans="1:5" x14ac:dyDescent="0.25">
      <c r="A745" s="16" t="s">
        <v>57</v>
      </c>
      <c r="B745" s="33">
        <v>45321</v>
      </c>
      <c r="C745" s="28">
        <v>53</v>
      </c>
      <c r="D745" s="28">
        <v>6</v>
      </c>
      <c r="E745" s="28">
        <f t="shared" ref="E745:E770" si="28">SUM(C745:D745)</f>
        <v>59</v>
      </c>
    </row>
    <row r="746" spans="1:5" x14ac:dyDescent="0.25">
      <c r="A746" s="16" t="s">
        <v>38</v>
      </c>
      <c r="B746" s="33">
        <v>45321</v>
      </c>
      <c r="C746" s="28">
        <v>27</v>
      </c>
      <c r="D746" s="28">
        <v>3</v>
      </c>
      <c r="E746" s="28">
        <f t="shared" si="28"/>
        <v>30</v>
      </c>
    </row>
    <row r="747" spans="1:5" x14ac:dyDescent="0.25">
      <c r="A747" s="16" t="s">
        <v>40</v>
      </c>
      <c r="B747" s="33">
        <v>45321</v>
      </c>
      <c r="C747" s="28">
        <v>61</v>
      </c>
      <c r="D747" s="28">
        <v>5</v>
      </c>
      <c r="E747" s="28">
        <f t="shared" si="28"/>
        <v>66</v>
      </c>
    </row>
    <row r="748" spans="1:5" x14ac:dyDescent="0.25">
      <c r="A748" s="16" t="s">
        <v>58</v>
      </c>
      <c r="B748" s="33">
        <v>45321</v>
      </c>
      <c r="C748" s="28">
        <v>30</v>
      </c>
      <c r="D748" s="28">
        <v>3</v>
      </c>
      <c r="E748" s="28">
        <f t="shared" si="28"/>
        <v>33</v>
      </c>
    </row>
    <row r="749" spans="1:5" x14ac:dyDescent="0.25">
      <c r="A749" s="16" t="s">
        <v>59</v>
      </c>
      <c r="B749" s="33">
        <v>45321</v>
      </c>
      <c r="C749" s="28">
        <v>90</v>
      </c>
      <c r="D749" s="28">
        <v>6</v>
      </c>
      <c r="E749" s="28">
        <f t="shared" si="28"/>
        <v>96</v>
      </c>
    </row>
    <row r="750" spans="1:5" x14ac:dyDescent="0.25">
      <c r="A750" s="16" t="s">
        <v>42</v>
      </c>
      <c r="B750" s="33">
        <v>45321</v>
      </c>
      <c r="C750" s="28">
        <v>59</v>
      </c>
      <c r="D750" s="28">
        <v>6</v>
      </c>
      <c r="E750" s="28">
        <f t="shared" si="28"/>
        <v>65</v>
      </c>
    </row>
    <row r="751" spans="1:5" x14ac:dyDescent="0.25">
      <c r="A751" s="16" t="s">
        <v>44</v>
      </c>
      <c r="B751" s="33">
        <v>45321</v>
      </c>
      <c r="C751" s="28">
        <v>16</v>
      </c>
      <c r="D751" s="28">
        <v>3</v>
      </c>
      <c r="E751" s="28">
        <f t="shared" si="28"/>
        <v>19</v>
      </c>
    </row>
    <row r="752" spans="1:5" x14ac:dyDescent="0.25">
      <c r="A752" s="16" t="s">
        <v>61</v>
      </c>
      <c r="B752" s="33">
        <v>45321</v>
      </c>
      <c r="C752" s="28">
        <v>79</v>
      </c>
      <c r="D752" s="28">
        <v>4</v>
      </c>
      <c r="E752" s="28">
        <f t="shared" si="28"/>
        <v>83</v>
      </c>
    </row>
    <row r="753" spans="1:5" x14ac:dyDescent="0.25">
      <c r="A753" s="16" t="s">
        <v>62</v>
      </c>
      <c r="B753" s="33">
        <v>45321</v>
      </c>
      <c r="C753" s="28">
        <v>120</v>
      </c>
      <c r="D753" s="28">
        <v>10</v>
      </c>
      <c r="E753" s="28">
        <f t="shared" si="28"/>
        <v>130</v>
      </c>
    </row>
    <row r="754" spans="1:5" x14ac:dyDescent="0.25">
      <c r="A754" s="16" t="s">
        <v>63</v>
      </c>
      <c r="B754" s="33">
        <v>45321</v>
      </c>
      <c r="C754" s="28">
        <v>37</v>
      </c>
      <c r="D754" s="28">
        <v>1</v>
      </c>
      <c r="E754" s="28">
        <f t="shared" si="28"/>
        <v>38</v>
      </c>
    </row>
    <row r="755" spans="1:5" x14ac:dyDescent="0.25">
      <c r="A755" s="16" t="s">
        <v>46</v>
      </c>
      <c r="B755" s="33">
        <v>45321</v>
      </c>
      <c r="C755" s="28">
        <v>34</v>
      </c>
      <c r="D755" s="28">
        <v>3</v>
      </c>
      <c r="E755" s="28">
        <f t="shared" si="28"/>
        <v>37</v>
      </c>
    </row>
    <row r="756" spans="1:5" x14ac:dyDescent="0.25">
      <c r="A756" s="16" t="s">
        <v>65</v>
      </c>
      <c r="B756" s="33">
        <v>45321</v>
      </c>
      <c r="C756" s="28">
        <v>50</v>
      </c>
      <c r="D756" s="28">
        <v>6</v>
      </c>
      <c r="E756" s="28">
        <f t="shared" si="28"/>
        <v>56</v>
      </c>
    </row>
    <row r="757" spans="1:5" x14ac:dyDescent="0.25">
      <c r="A757" s="16" t="s">
        <v>49</v>
      </c>
      <c r="B757" s="33">
        <v>45321</v>
      </c>
      <c r="C757" s="28">
        <v>112</v>
      </c>
      <c r="D757" s="28">
        <v>19</v>
      </c>
      <c r="E757" s="28">
        <f t="shared" si="28"/>
        <v>131</v>
      </c>
    </row>
    <row r="758" spans="1:5" x14ac:dyDescent="0.25">
      <c r="A758" s="16" t="s">
        <v>67</v>
      </c>
      <c r="B758" s="33">
        <v>45321</v>
      </c>
      <c r="C758" s="28">
        <v>84</v>
      </c>
      <c r="D758" s="28">
        <v>7</v>
      </c>
      <c r="E758" s="28">
        <f t="shared" si="28"/>
        <v>91</v>
      </c>
    </row>
    <row r="759" spans="1:5" x14ac:dyDescent="0.25">
      <c r="A759" s="16" t="s">
        <v>64</v>
      </c>
      <c r="B759" s="33">
        <v>45321</v>
      </c>
      <c r="C759" s="28">
        <v>67</v>
      </c>
      <c r="D759" s="28">
        <v>5</v>
      </c>
      <c r="E759" s="28">
        <f t="shared" si="28"/>
        <v>72</v>
      </c>
    </row>
    <row r="760" spans="1:5" x14ac:dyDescent="0.25">
      <c r="A760" s="16" t="s">
        <v>51</v>
      </c>
      <c r="B760" s="33">
        <v>45321</v>
      </c>
      <c r="C760" s="28">
        <v>21</v>
      </c>
      <c r="D760" s="28">
        <v>2</v>
      </c>
      <c r="E760" s="28">
        <f t="shared" si="28"/>
        <v>23</v>
      </c>
    </row>
    <row r="761" spans="1:5" x14ac:dyDescent="0.25">
      <c r="A761" s="16" t="s">
        <v>68</v>
      </c>
      <c r="B761" s="33">
        <v>45321</v>
      </c>
      <c r="C761" s="28">
        <v>37</v>
      </c>
      <c r="D761" s="28">
        <v>5</v>
      </c>
      <c r="E761" s="28">
        <f t="shared" si="28"/>
        <v>42</v>
      </c>
    </row>
    <row r="762" spans="1:5" x14ac:dyDescent="0.25">
      <c r="A762" s="16" t="s">
        <v>53</v>
      </c>
      <c r="B762" s="33">
        <v>45321</v>
      </c>
      <c r="C762" s="28">
        <v>22</v>
      </c>
      <c r="D762" s="28">
        <v>5</v>
      </c>
      <c r="E762" s="28">
        <f t="shared" si="28"/>
        <v>27</v>
      </c>
    </row>
    <row r="763" spans="1:5" x14ac:dyDescent="0.25">
      <c r="A763" s="16" t="s">
        <v>66</v>
      </c>
      <c r="B763" s="33">
        <v>45321</v>
      </c>
      <c r="C763" s="28">
        <v>158</v>
      </c>
      <c r="D763" s="28">
        <v>18</v>
      </c>
      <c r="E763" s="28">
        <f t="shared" si="28"/>
        <v>176</v>
      </c>
    </row>
    <row r="764" spans="1:5" x14ac:dyDescent="0.25">
      <c r="A764" s="16" t="s">
        <v>60</v>
      </c>
      <c r="B764" s="33">
        <v>45321</v>
      </c>
      <c r="C764" s="28">
        <v>33</v>
      </c>
      <c r="D764" s="28">
        <v>6</v>
      </c>
      <c r="E764" s="28">
        <f t="shared" si="28"/>
        <v>39</v>
      </c>
    </row>
    <row r="765" spans="1:5" x14ac:dyDescent="0.25">
      <c r="A765" s="16" t="s">
        <v>76</v>
      </c>
      <c r="B765" s="33">
        <v>45321</v>
      </c>
      <c r="C765" s="28">
        <v>43</v>
      </c>
      <c r="D765" s="28">
        <v>0</v>
      </c>
      <c r="E765" s="28">
        <f t="shared" si="28"/>
        <v>43</v>
      </c>
    </row>
    <row r="766" spans="1:5" x14ac:dyDescent="0.25">
      <c r="A766" s="16" t="s">
        <v>70</v>
      </c>
      <c r="B766" s="33">
        <v>45321</v>
      </c>
      <c r="C766" s="28">
        <v>41</v>
      </c>
      <c r="D766" s="28">
        <v>4</v>
      </c>
      <c r="E766" s="28">
        <f t="shared" si="28"/>
        <v>45</v>
      </c>
    </row>
    <row r="767" spans="1:5" x14ac:dyDescent="0.25">
      <c r="A767" s="16" t="s">
        <v>71</v>
      </c>
      <c r="B767" s="33">
        <v>45321</v>
      </c>
      <c r="C767" s="28">
        <v>64</v>
      </c>
      <c r="D767" s="28">
        <v>8</v>
      </c>
      <c r="E767" s="28">
        <f t="shared" si="28"/>
        <v>72</v>
      </c>
    </row>
    <row r="768" spans="1:5" x14ac:dyDescent="0.25">
      <c r="A768" s="16" t="s">
        <v>55</v>
      </c>
      <c r="B768" s="33">
        <v>45321</v>
      </c>
      <c r="C768" s="28">
        <v>45</v>
      </c>
      <c r="D768" s="28">
        <v>6</v>
      </c>
      <c r="E768" s="28">
        <f t="shared" si="28"/>
        <v>51</v>
      </c>
    </row>
    <row r="769" spans="1:5" x14ac:dyDescent="0.25">
      <c r="A769" s="16" t="s">
        <v>69</v>
      </c>
      <c r="B769" s="33">
        <v>45321</v>
      </c>
      <c r="C769" s="28">
        <v>81</v>
      </c>
      <c r="D769" s="28">
        <v>5</v>
      </c>
      <c r="E769" s="28">
        <f t="shared" si="28"/>
        <v>86</v>
      </c>
    </row>
    <row r="770" spans="1:5" x14ac:dyDescent="0.25">
      <c r="A770" s="16" t="s">
        <v>56</v>
      </c>
      <c r="B770" s="33">
        <v>45321</v>
      </c>
      <c r="C770" s="28">
        <v>22</v>
      </c>
      <c r="D770" s="28">
        <v>3</v>
      </c>
      <c r="E770" s="28">
        <f t="shared" si="28"/>
        <v>25</v>
      </c>
    </row>
    <row r="771" spans="1:5" x14ac:dyDescent="0.25">
      <c r="A771" s="16" t="s">
        <v>57</v>
      </c>
      <c r="B771" s="33">
        <v>45322</v>
      </c>
      <c r="C771" s="28">
        <v>53</v>
      </c>
      <c r="D771" s="28">
        <v>6</v>
      </c>
      <c r="E771" s="28">
        <f t="shared" ref="E771:E796" si="29">SUM(C771:D771)</f>
        <v>59</v>
      </c>
    </row>
    <row r="772" spans="1:5" x14ac:dyDescent="0.25">
      <c r="A772" s="16" t="s">
        <v>38</v>
      </c>
      <c r="B772" s="33">
        <v>45322</v>
      </c>
      <c r="C772" s="28">
        <v>27</v>
      </c>
      <c r="D772" s="28">
        <v>3</v>
      </c>
      <c r="E772" s="28">
        <f t="shared" si="29"/>
        <v>30</v>
      </c>
    </row>
    <row r="773" spans="1:5" x14ac:dyDescent="0.25">
      <c r="A773" s="16" t="s">
        <v>40</v>
      </c>
      <c r="B773" s="33">
        <v>45322</v>
      </c>
      <c r="C773" s="28">
        <v>61</v>
      </c>
      <c r="D773" s="28">
        <v>5</v>
      </c>
      <c r="E773" s="28">
        <f t="shared" si="29"/>
        <v>66</v>
      </c>
    </row>
    <row r="774" spans="1:5" x14ac:dyDescent="0.25">
      <c r="A774" s="16" t="s">
        <v>58</v>
      </c>
      <c r="B774" s="33">
        <v>45322</v>
      </c>
      <c r="C774" s="28">
        <v>30</v>
      </c>
      <c r="D774" s="28">
        <v>3</v>
      </c>
      <c r="E774" s="28">
        <f t="shared" si="29"/>
        <v>33</v>
      </c>
    </row>
    <row r="775" spans="1:5" x14ac:dyDescent="0.25">
      <c r="A775" s="16" t="s">
        <v>59</v>
      </c>
      <c r="B775" s="33">
        <v>45322</v>
      </c>
      <c r="C775" s="28">
        <v>90</v>
      </c>
      <c r="D775" s="28">
        <v>6</v>
      </c>
      <c r="E775" s="28">
        <f t="shared" si="29"/>
        <v>96</v>
      </c>
    </row>
    <row r="776" spans="1:5" x14ac:dyDescent="0.25">
      <c r="A776" s="16" t="s">
        <v>42</v>
      </c>
      <c r="B776" s="33">
        <v>45322</v>
      </c>
      <c r="C776" s="28">
        <v>59</v>
      </c>
      <c r="D776" s="28">
        <v>6</v>
      </c>
      <c r="E776" s="28">
        <f t="shared" si="29"/>
        <v>65</v>
      </c>
    </row>
    <row r="777" spans="1:5" x14ac:dyDescent="0.25">
      <c r="A777" s="16" t="s">
        <v>44</v>
      </c>
      <c r="B777" s="33">
        <v>45322</v>
      </c>
      <c r="C777" s="28">
        <v>16</v>
      </c>
      <c r="D777" s="28">
        <v>3</v>
      </c>
      <c r="E777" s="28">
        <f t="shared" si="29"/>
        <v>19</v>
      </c>
    </row>
    <row r="778" spans="1:5" x14ac:dyDescent="0.25">
      <c r="A778" s="16" t="s">
        <v>61</v>
      </c>
      <c r="B778" s="33">
        <v>45322</v>
      </c>
      <c r="C778" s="28">
        <v>79</v>
      </c>
      <c r="D778" s="28">
        <v>4</v>
      </c>
      <c r="E778" s="28">
        <f t="shared" si="29"/>
        <v>83</v>
      </c>
    </row>
    <row r="779" spans="1:5" x14ac:dyDescent="0.25">
      <c r="A779" s="16" t="s">
        <v>62</v>
      </c>
      <c r="B779" s="33">
        <v>45322</v>
      </c>
      <c r="C779" s="28">
        <v>120</v>
      </c>
      <c r="D779" s="28">
        <v>10</v>
      </c>
      <c r="E779" s="28">
        <f t="shared" si="29"/>
        <v>130</v>
      </c>
    </row>
    <row r="780" spans="1:5" x14ac:dyDescent="0.25">
      <c r="A780" s="16" t="s">
        <v>63</v>
      </c>
      <c r="B780" s="33">
        <v>45322</v>
      </c>
      <c r="C780" s="28">
        <v>37</v>
      </c>
      <c r="D780" s="28">
        <v>1</v>
      </c>
      <c r="E780" s="28">
        <f t="shared" si="29"/>
        <v>38</v>
      </c>
    </row>
    <row r="781" spans="1:5" x14ac:dyDescent="0.25">
      <c r="A781" s="16" t="s">
        <v>46</v>
      </c>
      <c r="B781" s="33">
        <v>45322</v>
      </c>
      <c r="C781" s="28">
        <v>34</v>
      </c>
      <c r="D781" s="28">
        <v>3</v>
      </c>
      <c r="E781" s="28">
        <f t="shared" si="29"/>
        <v>37</v>
      </c>
    </row>
    <row r="782" spans="1:5" x14ac:dyDescent="0.25">
      <c r="A782" s="16" t="s">
        <v>65</v>
      </c>
      <c r="B782" s="33">
        <v>45322</v>
      </c>
      <c r="C782" s="28">
        <v>50</v>
      </c>
      <c r="D782" s="28">
        <v>6</v>
      </c>
      <c r="E782" s="28">
        <f t="shared" si="29"/>
        <v>56</v>
      </c>
    </row>
    <row r="783" spans="1:5" x14ac:dyDescent="0.25">
      <c r="A783" s="16" t="s">
        <v>49</v>
      </c>
      <c r="B783" s="33">
        <v>45322</v>
      </c>
      <c r="C783" s="28">
        <v>112</v>
      </c>
      <c r="D783" s="28">
        <v>19</v>
      </c>
      <c r="E783" s="28">
        <f t="shared" si="29"/>
        <v>131</v>
      </c>
    </row>
    <row r="784" spans="1:5" x14ac:dyDescent="0.25">
      <c r="A784" s="16" t="s">
        <v>67</v>
      </c>
      <c r="B784" s="33">
        <v>45322</v>
      </c>
      <c r="C784" s="28">
        <v>84</v>
      </c>
      <c r="D784" s="28">
        <v>7</v>
      </c>
      <c r="E784" s="28">
        <f t="shared" si="29"/>
        <v>91</v>
      </c>
    </row>
    <row r="785" spans="1:5" x14ac:dyDescent="0.25">
      <c r="A785" s="16" t="s">
        <v>64</v>
      </c>
      <c r="B785" s="33">
        <v>45322</v>
      </c>
      <c r="C785" s="28">
        <v>67</v>
      </c>
      <c r="D785" s="28">
        <v>5</v>
      </c>
      <c r="E785" s="28">
        <f t="shared" si="29"/>
        <v>72</v>
      </c>
    </row>
    <row r="786" spans="1:5" x14ac:dyDescent="0.25">
      <c r="A786" s="16" t="s">
        <v>51</v>
      </c>
      <c r="B786" s="33">
        <v>45322</v>
      </c>
      <c r="C786" s="28">
        <v>21</v>
      </c>
      <c r="D786" s="28">
        <v>2</v>
      </c>
      <c r="E786" s="28">
        <f t="shared" si="29"/>
        <v>23</v>
      </c>
    </row>
    <row r="787" spans="1:5" x14ac:dyDescent="0.25">
      <c r="A787" s="16" t="s">
        <v>68</v>
      </c>
      <c r="B787" s="33">
        <v>45322</v>
      </c>
      <c r="C787" s="28">
        <v>37</v>
      </c>
      <c r="D787" s="28">
        <v>5</v>
      </c>
      <c r="E787" s="28">
        <f t="shared" si="29"/>
        <v>42</v>
      </c>
    </row>
    <row r="788" spans="1:5" x14ac:dyDescent="0.25">
      <c r="A788" s="16" t="s">
        <v>53</v>
      </c>
      <c r="B788" s="33">
        <v>45322</v>
      </c>
      <c r="C788" s="28">
        <v>22</v>
      </c>
      <c r="D788" s="28">
        <v>5</v>
      </c>
      <c r="E788" s="28">
        <f t="shared" si="29"/>
        <v>27</v>
      </c>
    </row>
    <row r="789" spans="1:5" x14ac:dyDescent="0.25">
      <c r="A789" s="16" t="s">
        <v>66</v>
      </c>
      <c r="B789" s="33">
        <v>45322</v>
      </c>
      <c r="C789" s="28">
        <v>158</v>
      </c>
      <c r="D789" s="28">
        <v>18</v>
      </c>
      <c r="E789" s="28">
        <f t="shared" si="29"/>
        <v>176</v>
      </c>
    </row>
    <row r="790" spans="1:5" x14ac:dyDescent="0.25">
      <c r="A790" s="16" t="s">
        <v>60</v>
      </c>
      <c r="B790" s="33">
        <v>45322</v>
      </c>
      <c r="C790" s="28">
        <v>33</v>
      </c>
      <c r="D790" s="28">
        <v>6</v>
      </c>
      <c r="E790" s="28">
        <f t="shared" si="29"/>
        <v>39</v>
      </c>
    </row>
    <row r="791" spans="1:5" x14ac:dyDescent="0.25">
      <c r="A791" s="16" t="s">
        <v>76</v>
      </c>
      <c r="B791" s="33">
        <v>45322</v>
      </c>
      <c r="C791" s="28">
        <v>43</v>
      </c>
      <c r="D791" s="28">
        <v>0</v>
      </c>
      <c r="E791" s="28">
        <f t="shared" si="29"/>
        <v>43</v>
      </c>
    </row>
    <row r="792" spans="1:5" x14ac:dyDescent="0.25">
      <c r="A792" s="16" t="s">
        <v>70</v>
      </c>
      <c r="B792" s="33">
        <v>45322</v>
      </c>
      <c r="C792" s="28">
        <v>41</v>
      </c>
      <c r="D792" s="28">
        <v>4</v>
      </c>
      <c r="E792" s="28">
        <f t="shared" si="29"/>
        <v>45</v>
      </c>
    </row>
    <row r="793" spans="1:5" x14ac:dyDescent="0.25">
      <c r="A793" s="16" t="s">
        <v>71</v>
      </c>
      <c r="B793" s="33">
        <v>45322</v>
      </c>
      <c r="C793" s="28">
        <v>64</v>
      </c>
      <c r="D793" s="28">
        <v>8</v>
      </c>
      <c r="E793" s="28">
        <f t="shared" si="29"/>
        <v>72</v>
      </c>
    </row>
    <row r="794" spans="1:5" x14ac:dyDescent="0.25">
      <c r="A794" s="16" t="s">
        <v>55</v>
      </c>
      <c r="B794" s="33">
        <v>45322</v>
      </c>
      <c r="C794" s="28">
        <v>45</v>
      </c>
      <c r="D794" s="28">
        <v>6</v>
      </c>
      <c r="E794" s="28">
        <f t="shared" si="29"/>
        <v>51</v>
      </c>
    </row>
    <row r="795" spans="1:5" x14ac:dyDescent="0.25">
      <c r="A795" s="16" t="s">
        <v>69</v>
      </c>
      <c r="B795" s="33">
        <v>45322</v>
      </c>
      <c r="C795" s="28">
        <v>81</v>
      </c>
      <c r="D795" s="28">
        <v>5</v>
      </c>
      <c r="E795" s="28">
        <f t="shared" si="29"/>
        <v>86</v>
      </c>
    </row>
    <row r="796" spans="1:5" x14ac:dyDescent="0.25">
      <c r="A796" s="16" t="s">
        <v>56</v>
      </c>
      <c r="B796" s="33">
        <v>45322</v>
      </c>
      <c r="C796" s="28">
        <v>22</v>
      </c>
      <c r="D796" s="28">
        <v>3</v>
      </c>
      <c r="E796" s="28">
        <f t="shared" si="29"/>
        <v>25</v>
      </c>
    </row>
    <row r="797" spans="1:5" x14ac:dyDescent="0.25">
      <c r="A797" s="16" t="s">
        <v>57</v>
      </c>
      <c r="B797" s="33">
        <v>45323</v>
      </c>
      <c r="C797" s="28">
        <v>53</v>
      </c>
      <c r="D797" s="28">
        <v>6</v>
      </c>
      <c r="E797" s="28">
        <f t="shared" ref="E797:E822" si="30">SUM(C797:D797)</f>
        <v>59</v>
      </c>
    </row>
    <row r="798" spans="1:5" x14ac:dyDescent="0.25">
      <c r="A798" s="16" t="s">
        <v>38</v>
      </c>
      <c r="B798" s="33">
        <v>45323</v>
      </c>
      <c r="C798" s="28">
        <v>25</v>
      </c>
      <c r="D798" s="28">
        <v>3</v>
      </c>
      <c r="E798" s="28">
        <f t="shared" si="30"/>
        <v>28</v>
      </c>
    </row>
    <row r="799" spans="1:5" x14ac:dyDescent="0.25">
      <c r="A799" s="16" t="s">
        <v>40</v>
      </c>
      <c r="B799" s="33">
        <v>45323</v>
      </c>
      <c r="C799" s="28">
        <v>52</v>
      </c>
      <c r="D799" s="28">
        <v>5</v>
      </c>
      <c r="E799" s="28">
        <f t="shared" si="30"/>
        <v>57</v>
      </c>
    </row>
    <row r="800" spans="1:5" x14ac:dyDescent="0.25">
      <c r="A800" s="16" t="s">
        <v>58</v>
      </c>
      <c r="B800" s="33">
        <v>45323</v>
      </c>
      <c r="C800" s="28">
        <v>30</v>
      </c>
      <c r="D800" s="28">
        <v>3</v>
      </c>
      <c r="E800" s="28">
        <f t="shared" si="30"/>
        <v>33</v>
      </c>
    </row>
    <row r="801" spans="1:5" x14ac:dyDescent="0.25">
      <c r="A801" s="16" t="s">
        <v>59</v>
      </c>
      <c r="B801" s="33">
        <v>45323</v>
      </c>
      <c r="C801" s="28">
        <v>90</v>
      </c>
      <c r="D801" s="28">
        <v>6</v>
      </c>
      <c r="E801" s="28">
        <f t="shared" si="30"/>
        <v>96</v>
      </c>
    </row>
    <row r="802" spans="1:5" x14ac:dyDescent="0.25">
      <c r="A802" s="16" t="s">
        <v>42</v>
      </c>
      <c r="B802" s="33">
        <v>45323</v>
      </c>
      <c r="C802" s="28">
        <v>59</v>
      </c>
      <c r="D802" s="28">
        <v>6</v>
      </c>
      <c r="E802" s="28">
        <f t="shared" si="30"/>
        <v>65</v>
      </c>
    </row>
    <row r="803" spans="1:5" x14ac:dyDescent="0.25">
      <c r="A803" s="16" t="s">
        <v>44</v>
      </c>
      <c r="B803" s="33">
        <v>45323</v>
      </c>
      <c r="C803" s="28">
        <v>16</v>
      </c>
      <c r="D803" s="28">
        <v>3</v>
      </c>
      <c r="E803" s="28">
        <f t="shared" si="30"/>
        <v>19</v>
      </c>
    </row>
    <row r="804" spans="1:5" x14ac:dyDescent="0.25">
      <c r="A804" s="16" t="s">
        <v>61</v>
      </c>
      <c r="B804" s="33">
        <v>45323</v>
      </c>
      <c r="C804" s="28">
        <v>79</v>
      </c>
      <c r="D804" s="28">
        <v>4</v>
      </c>
      <c r="E804" s="28">
        <f t="shared" si="30"/>
        <v>83</v>
      </c>
    </row>
    <row r="805" spans="1:5" x14ac:dyDescent="0.25">
      <c r="A805" s="16" t="s">
        <v>62</v>
      </c>
      <c r="B805" s="33">
        <v>45323</v>
      </c>
      <c r="C805" s="28">
        <v>120</v>
      </c>
      <c r="D805" s="28">
        <v>10</v>
      </c>
      <c r="E805" s="28">
        <f t="shared" si="30"/>
        <v>130</v>
      </c>
    </row>
    <row r="806" spans="1:5" x14ac:dyDescent="0.25">
      <c r="A806" s="16" t="s">
        <v>63</v>
      </c>
      <c r="B806" s="33">
        <v>45323</v>
      </c>
      <c r="C806" s="28">
        <v>37</v>
      </c>
      <c r="D806" s="28">
        <v>1</v>
      </c>
      <c r="E806" s="28">
        <f t="shared" si="30"/>
        <v>38</v>
      </c>
    </row>
    <row r="807" spans="1:5" x14ac:dyDescent="0.25">
      <c r="A807" s="16" t="s">
        <v>46</v>
      </c>
      <c r="B807" s="33">
        <v>45323</v>
      </c>
      <c r="C807" s="28">
        <v>34</v>
      </c>
      <c r="D807" s="28">
        <v>3</v>
      </c>
      <c r="E807" s="28">
        <f t="shared" si="30"/>
        <v>37</v>
      </c>
    </row>
    <row r="808" spans="1:5" x14ac:dyDescent="0.25">
      <c r="A808" s="16" t="s">
        <v>65</v>
      </c>
      <c r="B808" s="33">
        <v>45323</v>
      </c>
      <c r="C808" s="28">
        <v>50</v>
      </c>
      <c r="D808" s="28">
        <v>6</v>
      </c>
      <c r="E808" s="28">
        <f t="shared" si="30"/>
        <v>56</v>
      </c>
    </row>
    <row r="809" spans="1:5" x14ac:dyDescent="0.25">
      <c r="A809" s="16" t="s">
        <v>49</v>
      </c>
      <c r="B809" s="33">
        <v>45323</v>
      </c>
      <c r="C809" s="28">
        <v>112</v>
      </c>
      <c r="D809" s="28">
        <v>19</v>
      </c>
      <c r="E809" s="28">
        <f t="shared" si="30"/>
        <v>131</v>
      </c>
    </row>
    <row r="810" spans="1:5" x14ac:dyDescent="0.25">
      <c r="A810" s="16" t="s">
        <v>67</v>
      </c>
      <c r="B810" s="33">
        <v>45323</v>
      </c>
      <c r="C810" s="28">
        <v>84</v>
      </c>
      <c r="D810" s="28">
        <v>7</v>
      </c>
      <c r="E810" s="28">
        <f t="shared" si="30"/>
        <v>91</v>
      </c>
    </row>
    <row r="811" spans="1:5" x14ac:dyDescent="0.25">
      <c r="A811" s="16" t="s">
        <v>64</v>
      </c>
      <c r="B811" s="33">
        <v>45323</v>
      </c>
      <c r="C811" s="28">
        <v>67</v>
      </c>
      <c r="D811" s="28">
        <v>5</v>
      </c>
      <c r="E811" s="28">
        <f t="shared" si="30"/>
        <v>72</v>
      </c>
    </row>
    <row r="812" spans="1:5" x14ac:dyDescent="0.25">
      <c r="A812" s="16" t="s">
        <v>51</v>
      </c>
      <c r="B812" s="33">
        <v>45323</v>
      </c>
      <c r="C812" s="28">
        <v>21</v>
      </c>
      <c r="D812" s="28">
        <v>2</v>
      </c>
      <c r="E812" s="28">
        <f t="shared" si="30"/>
        <v>23</v>
      </c>
    </row>
    <row r="813" spans="1:5" x14ac:dyDescent="0.25">
      <c r="A813" s="16" t="s">
        <v>68</v>
      </c>
      <c r="B813" s="33">
        <v>45323</v>
      </c>
      <c r="C813" s="28">
        <v>38</v>
      </c>
      <c r="D813" s="28">
        <v>5</v>
      </c>
      <c r="E813" s="28">
        <f t="shared" si="30"/>
        <v>43</v>
      </c>
    </row>
    <row r="814" spans="1:5" x14ac:dyDescent="0.25">
      <c r="A814" s="16" t="s">
        <v>53</v>
      </c>
      <c r="B814" s="33">
        <v>45323</v>
      </c>
      <c r="C814" s="28">
        <v>22</v>
      </c>
      <c r="D814" s="28">
        <v>5</v>
      </c>
      <c r="E814" s="28">
        <f t="shared" si="30"/>
        <v>27</v>
      </c>
    </row>
    <row r="815" spans="1:5" x14ac:dyDescent="0.25">
      <c r="A815" s="16" t="s">
        <v>66</v>
      </c>
      <c r="B815" s="33">
        <v>45323</v>
      </c>
      <c r="C815" s="28">
        <v>158</v>
      </c>
      <c r="D815" s="28">
        <v>18</v>
      </c>
      <c r="E815" s="28">
        <f t="shared" si="30"/>
        <v>176</v>
      </c>
    </row>
    <row r="816" spans="1:5" x14ac:dyDescent="0.25">
      <c r="A816" s="16" t="s">
        <v>60</v>
      </c>
      <c r="B816" s="33">
        <v>45323</v>
      </c>
      <c r="C816" s="28">
        <v>33</v>
      </c>
      <c r="D816" s="28">
        <v>6</v>
      </c>
      <c r="E816" s="28">
        <f t="shared" si="30"/>
        <v>39</v>
      </c>
    </row>
    <row r="817" spans="1:5" x14ac:dyDescent="0.25">
      <c r="A817" s="16" t="s">
        <v>76</v>
      </c>
      <c r="B817" s="33">
        <v>45323</v>
      </c>
      <c r="C817" s="28">
        <v>43</v>
      </c>
      <c r="D817" s="28">
        <v>0</v>
      </c>
      <c r="E817" s="28">
        <f t="shared" si="30"/>
        <v>43</v>
      </c>
    </row>
    <row r="818" spans="1:5" x14ac:dyDescent="0.25">
      <c r="A818" s="16" t="s">
        <v>70</v>
      </c>
      <c r="B818" s="33">
        <v>45323</v>
      </c>
      <c r="C818" s="28">
        <v>41</v>
      </c>
      <c r="D818" s="28">
        <v>4</v>
      </c>
      <c r="E818" s="28">
        <f t="shared" si="30"/>
        <v>45</v>
      </c>
    </row>
    <row r="819" spans="1:5" x14ac:dyDescent="0.25">
      <c r="A819" s="16" t="s">
        <v>71</v>
      </c>
      <c r="B819" s="33">
        <v>45323</v>
      </c>
      <c r="C819" s="28">
        <v>64</v>
      </c>
      <c r="D819" s="28">
        <v>8</v>
      </c>
      <c r="E819" s="28">
        <f t="shared" si="30"/>
        <v>72</v>
      </c>
    </row>
    <row r="820" spans="1:5" x14ac:dyDescent="0.25">
      <c r="A820" s="16" t="s">
        <v>55</v>
      </c>
      <c r="B820" s="33">
        <v>45323</v>
      </c>
      <c r="C820" s="28">
        <v>45</v>
      </c>
      <c r="D820" s="28">
        <v>6</v>
      </c>
      <c r="E820" s="28">
        <f t="shared" si="30"/>
        <v>51</v>
      </c>
    </row>
    <row r="821" spans="1:5" x14ac:dyDescent="0.25">
      <c r="A821" s="16" t="s">
        <v>69</v>
      </c>
      <c r="B821" s="33">
        <v>45323</v>
      </c>
      <c r="C821" s="28">
        <v>81</v>
      </c>
      <c r="D821" s="28">
        <v>5</v>
      </c>
      <c r="E821" s="28">
        <f t="shared" si="30"/>
        <v>86</v>
      </c>
    </row>
    <row r="822" spans="1:5" x14ac:dyDescent="0.25">
      <c r="A822" s="16" t="s">
        <v>56</v>
      </c>
      <c r="B822" s="33">
        <v>45323</v>
      </c>
      <c r="C822" s="28">
        <v>22</v>
      </c>
      <c r="D822" s="28">
        <v>3</v>
      </c>
      <c r="E822" s="28">
        <f t="shared" si="30"/>
        <v>25</v>
      </c>
    </row>
    <row r="823" spans="1:5" x14ac:dyDescent="0.25">
      <c r="A823" s="16" t="s">
        <v>57</v>
      </c>
      <c r="B823" s="33">
        <v>45324</v>
      </c>
      <c r="C823" s="28">
        <v>53</v>
      </c>
      <c r="D823" s="28">
        <v>6</v>
      </c>
      <c r="E823" s="28">
        <f t="shared" ref="E823:E848" si="31">SUM(C823:D823)</f>
        <v>59</v>
      </c>
    </row>
    <row r="824" spans="1:5" x14ac:dyDescent="0.25">
      <c r="A824" s="16" t="s">
        <v>38</v>
      </c>
      <c r="B824" s="33">
        <v>45324</v>
      </c>
      <c r="C824" s="28">
        <v>25</v>
      </c>
      <c r="D824" s="28">
        <v>3</v>
      </c>
      <c r="E824" s="28">
        <f t="shared" si="31"/>
        <v>28</v>
      </c>
    </row>
    <row r="825" spans="1:5" x14ac:dyDescent="0.25">
      <c r="A825" s="16" t="s">
        <v>40</v>
      </c>
      <c r="B825" s="33">
        <v>45324</v>
      </c>
      <c r="C825" s="28">
        <v>52</v>
      </c>
      <c r="D825" s="28">
        <v>5</v>
      </c>
      <c r="E825" s="28">
        <f t="shared" si="31"/>
        <v>57</v>
      </c>
    </row>
    <row r="826" spans="1:5" x14ac:dyDescent="0.25">
      <c r="A826" s="16" t="s">
        <v>58</v>
      </c>
      <c r="B826" s="33">
        <v>45324</v>
      </c>
      <c r="C826" s="28">
        <v>30</v>
      </c>
      <c r="D826" s="28">
        <v>3</v>
      </c>
      <c r="E826" s="28">
        <f t="shared" si="31"/>
        <v>33</v>
      </c>
    </row>
    <row r="827" spans="1:5" x14ac:dyDescent="0.25">
      <c r="A827" s="16" t="s">
        <v>59</v>
      </c>
      <c r="B827" s="33">
        <v>45324</v>
      </c>
      <c r="C827" s="28">
        <v>90</v>
      </c>
      <c r="D827" s="28">
        <v>6</v>
      </c>
      <c r="E827" s="28">
        <f t="shared" si="31"/>
        <v>96</v>
      </c>
    </row>
    <row r="828" spans="1:5" x14ac:dyDescent="0.25">
      <c r="A828" s="16" t="s">
        <v>42</v>
      </c>
      <c r="B828" s="33">
        <v>45324</v>
      </c>
      <c r="C828" s="28">
        <v>59</v>
      </c>
      <c r="D828" s="28">
        <v>6</v>
      </c>
      <c r="E828" s="28">
        <f t="shared" si="31"/>
        <v>65</v>
      </c>
    </row>
    <row r="829" spans="1:5" x14ac:dyDescent="0.25">
      <c r="A829" s="16" t="s">
        <v>44</v>
      </c>
      <c r="B829" s="33">
        <v>45324</v>
      </c>
      <c r="C829" s="28">
        <v>16</v>
      </c>
      <c r="D829" s="28">
        <v>3</v>
      </c>
      <c r="E829" s="28">
        <f t="shared" si="31"/>
        <v>19</v>
      </c>
    </row>
    <row r="830" spans="1:5" x14ac:dyDescent="0.25">
      <c r="A830" s="16" t="s">
        <v>61</v>
      </c>
      <c r="B830" s="33">
        <v>45324</v>
      </c>
      <c r="C830" s="28">
        <v>79</v>
      </c>
      <c r="D830" s="28">
        <v>4</v>
      </c>
      <c r="E830" s="28">
        <f t="shared" si="31"/>
        <v>83</v>
      </c>
    </row>
    <row r="831" spans="1:5" x14ac:dyDescent="0.25">
      <c r="A831" s="16" t="s">
        <v>62</v>
      </c>
      <c r="B831" s="33">
        <v>45324</v>
      </c>
      <c r="C831" s="28">
        <v>120</v>
      </c>
      <c r="D831" s="28">
        <v>10</v>
      </c>
      <c r="E831" s="28">
        <f t="shared" si="31"/>
        <v>130</v>
      </c>
    </row>
    <row r="832" spans="1:5" x14ac:dyDescent="0.25">
      <c r="A832" s="16" t="s">
        <v>63</v>
      </c>
      <c r="B832" s="33">
        <v>45324</v>
      </c>
      <c r="C832" s="28">
        <v>37</v>
      </c>
      <c r="D832" s="28">
        <v>1</v>
      </c>
      <c r="E832" s="28">
        <f t="shared" si="31"/>
        <v>38</v>
      </c>
    </row>
    <row r="833" spans="1:5" x14ac:dyDescent="0.25">
      <c r="A833" s="16" t="s">
        <v>46</v>
      </c>
      <c r="B833" s="33">
        <v>45324</v>
      </c>
      <c r="C833" s="28">
        <v>34</v>
      </c>
      <c r="D833" s="28">
        <v>3</v>
      </c>
      <c r="E833" s="28">
        <f t="shared" si="31"/>
        <v>37</v>
      </c>
    </row>
    <row r="834" spans="1:5" x14ac:dyDescent="0.25">
      <c r="A834" s="16" t="s">
        <v>65</v>
      </c>
      <c r="B834" s="33">
        <v>45324</v>
      </c>
      <c r="C834" s="28">
        <v>50</v>
      </c>
      <c r="D834" s="28">
        <v>6</v>
      </c>
      <c r="E834" s="28">
        <f t="shared" si="31"/>
        <v>56</v>
      </c>
    </row>
    <row r="835" spans="1:5" x14ac:dyDescent="0.25">
      <c r="A835" s="16" t="s">
        <v>49</v>
      </c>
      <c r="B835" s="33">
        <v>45324</v>
      </c>
      <c r="C835" s="28">
        <v>112</v>
      </c>
      <c r="D835" s="28">
        <v>19</v>
      </c>
      <c r="E835" s="28">
        <f t="shared" si="31"/>
        <v>131</v>
      </c>
    </row>
    <row r="836" spans="1:5" x14ac:dyDescent="0.25">
      <c r="A836" s="16" t="s">
        <v>67</v>
      </c>
      <c r="B836" s="33">
        <v>45324</v>
      </c>
      <c r="C836" s="28">
        <v>84</v>
      </c>
      <c r="D836" s="28">
        <v>7</v>
      </c>
      <c r="E836" s="28">
        <f t="shared" si="31"/>
        <v>91</v>
      </c>
    </row>
    <row r="837" spans="1:5" x14ac:dyDescent="0.25">
      <c r="A837" s="16" t="s">
        <v>64</v>
      </c>
      <c r="B837" s="33">
        <v>45324</v>
      </c>
      <c r="C837" s="28">
        <v>67</v>
      </c>
      <c r="D837" s="28">
        <v>5</v>
      </c>
      <c r="E837" s="28">
        <f t="shared" si="31"/>
        <v>72</v>
      </c>
    </row>
    <row r="838" spans="1:5" x14ac:dyDescent="0.25">
      <c r="A838" s="16" t="s">
        <v>51</v>
      </c>
      <c r="B838" s="33">
        <v>45324</v>
      </c>
      <c r="C838" s="28">
        <v>21</v>
      </c>
      <c r="D838" s="28">
        <v>2</v>
      </c>
      <c r="E838" s="28">
        <f t="shared" si="31"/>
        <v>23</v>
      </c>
    </row>
    <row r="839" spans="1:5" x14ac:dyDescent="0.25">
      <c r="A839" s="16" t="s">
        <v>68</v>
      </c>
      <c r="B839" s="33">
        <v>45324</v>
      </c>
      <c r="C839" s="28">
        <v>38</v>
      </c>
      <c r="D839" s="28">
        <v>5</v>
      </c>
      <c r="E839" s="28">
        <f t="shared" si="31"/>
        <v>43</v>
      </c>
    </row>
    <row r="840" spans="1:5" x14ac:dyDescent="0.25">
      <c r="A840" s="16" t="s">
        <v>53</v>
      </c>
      <c r="B840" s="33">
        <v>45324</v>
      </c>
      <c r="C840" s="28">
        <v>22</v>
      </c>
      <c r="D840" s="28">
        <v>5</v>
      </c>
      <c r="E840" s="28">
        <f t="shared" si="31"/>
        <v>27</v>
      </c>
    </row>
    <row r="841" spans="1:5" x14ac:dyDescent="0.25">
      <c r="A841" s="16" t="s">
        <v>66</v>
      </c>
      <c r="B841" s="33">
        <v>45324</v>
      </c>
      <c r="C841" s="28">
        <v>158</v>
      </c>
      <c r="D841" s="28">
        <v>18</v>
      </c>
      <c r="E841" s="28">
        <f t="shared" si="31"/>
        <v>176</v>
      </c>
    </row>
    <row r="842" spans="1:5" x14ac:dyDescent="0.25">
      <c r="A842" s="16" t="s">
        <v>60</v>
      </c>
      <c r="B842" s="33">
        <v>45324</v>
      </c>
      <c r="C842" s="28">
        <v>33</v>
      </c>
      <c r="D842" s="28">
        <v>6</v>
      </c>
      <c r="E842" s="28">
        <f t="shared" si="31"/>
        <v>39</v>
      </c>
    </row>
    <row r="843" spans="1:5" x14ac:dyDescent="0.25">
      <c r="A843" s="16" t="s">
        <v>76</v>
      </c>
      <c r="B843" s="33">
        <v>45324</v>
      </c>
      <c r="C843" s="28">
        <v>43</v>
      </c>
      <c r="D843" s="28">
        <v>0</v>
      </c>
      <c r="E843" s="28">
        <f t="shared" si="31"/>
        <v>43</v>
      </c>
    </row>
    <row r="844" spans="1:5" x14ac:dyDescent="0.25">
      <c r="A844" s="16" t="s">
        <v>70</v>
      </c>
      <c r="B844" s="33">
        <v>45324</v>
      </c>
      <c r="C844" s="28">
        <v>41</v>
      </c>
      <c r="D844" s="28">
        <v>4</v>
      </c>
      <c r="E844" s="28">
        <f t="shared" si="31"/>
        <v>45</v>
      </c>
    </row>
    <row r="845" spans="1:5" x14ac:dyDescent="0.25">
      <c r="A845" s="16" t="s">
        <v>71</v>
      </c>
      <c r="B845" s="33">
        <v>45324</v>
      </c>
      <c r="C845" s="28">
        <v>64</v>
      </c>
      <c r="D845" s="28">
        <v>8</v>
      </c>
      <c r="E845" s="28">
        <f t="shared" si="31"/>
        <v>72</v>
      </c>
    </row>
    <row r="846" spans="1:5" x14ac:dyDescent="0.25">
      <c r="A846" s="16" t="s">
        <v>55</v>
      </c>
      <c r="B846" s="33">
        <v>45324</v>
      </c>
      <c r="C846" s="28">
        <v>45</v>
      </c>
      <c r="D846" s="28">
        <v>6</v>
      </c>
      <c r="E846" s="28">
        <f t="shared" si="31"/>
        <v>51</v>
      </c>
    </row>
    <row r="847" spans="1:5" x14ac:dyDescent="0.25">
      <c r="A847" s="16" t="s">
        <v>69</v>
      </c>
      <c r="B847" s="33">
        <v>45324</v>
      </c>
      <c r="C847" s="28">
        <v>81</v>
      </c>
      <c r="D847" s="28">
        <v>5</v>
      </c>
      <c r="E847" s="28">
        <f t="shared" si="31"/>
        <v>86</v>
      </c>
    </row>
    <row r="848" spans="1:5" x14ac:dyDescent="0.25">
      <c r="A848" s="16" t="s">
        <v>56</v>
      </c>
      <c r="B848" s="33">
        <v>45324</v>
      </c>
      <c r="C848" s="28">
        <v>22</v>
      </c>
      <c r="D848" s="28">
        <v>3</v>
      </c>
      <c r="E848" s="28">
        <f t="shared" si="31"/>
        <v>25</v>
      </c>
    </row>
    <row r="849" spans="1:5" x14ac:dyDescent="0.25">
      <c r="A849" s="16" t="s">
        <v>57</v>
      </c>
      <c r="B849" s="33">
        <v>45325</v>
      </c>
      <c r="C849" s="28">
        <v>53</v>
      </c>
      <c r="D849" s="28">
        <v>6</v>
      </c>
      <c r="E849" s="28">
        <f t="shared" ref="E849:E874" si="32">SUM(C849:D849)</f>
        <v>59</v>
      </c>
    </row>
    <row r="850" spans="1:5" x14ac:dyDescent="0.25">
      <c r="A850" s="16" t="s">
        <v>38</v>
      </c>
      <c r="B850" s="33">
        <v>45325</v>
      </c>
      <c r="C850" s="28">
        <v>25</v>
      </c>
      <c r="D850" s="28">
        <v>3</v>
      </c>
      <c r="E850" s="28">
        <f t="shared" si="32"/>
        <v>28</v>
      </c>
    </row>
    <row r="851" spans="1:5" x14ac:dyDescent="0.25">
      <c r="A851" s="16" t="s">
        <v>40</v>
      </c>
      <c r="B851" s="33">
        <v>45325</v>
      </c>
      <c r="C851" s="28">
        <v>52</v>
      </c>
      <c r="D851" s="28">
        <v>5</v>
      </c>
      <c r="E851" s="28">
        <f t="shared" si="32"/>
        <v>57</v>
      </c>
    </row>
    <row r="852" spans="1:5" x14ac:dyDescent="0.25">
      <c r="A852" s="16" t="s">
        <v>58</v>
      </c>
      <c r="B852" s="33">
        <v>45325</v>
      </c>
      <c r="C852" s="28">
        <v>30</v>
      </c>
      <c r="D852" s="28">
        <v>3</v>
      </c>
      <c r="E852" s="28">
        <f t="shared" si="32"/>
        <v>33</v>
      </c>
    </row>
    <row r="853" spans="1:5" x14ac:dyDescent="0.25">
      <c r="A853" s="16" t="s">
        <v>59</v>
      </c>
      <c r="B853" s="33">
        <v>45325</v>
      </c>
      <c r="C853" s="28">
        <v>90</v>
      </c>
      <c r="D853" s="28">
        <v>6</v>
      </c>
      <c r="E853" s="28">
        <f t="shared" si="32"/>
        <v>96</v>
      </c>
    </row>
    <row r="854" spans="1:5" x14ac:dyDescent="0.25">
      <c r="A854" s="16" t="s">
        <v>42</v>
      </c>
      <c r="B854" s="33">
        <v>45325</v>
      </c>
      <c r="C854" s="28">
        <v>59</v>
      </c>
      <c r="D854" s="28">
        <v>6</v>
      </c>
      <c r="E854" s="28">
        <f t="shared" si="32"/>
        <v>65</v>
      </c>
    </row>
    <row r="855" spans="1:5" x14ac:dyDescent="0.25">
      <c r="A855" s="16" t="s">
        <v>44</v>
      </c>
      <c r="B855" s="33">
        <v>45325</v>
      </c>
      <c r="C855" s="28">
        <v>16</v>
      </c>
      <c r="D855" s="28">
        <v>3</v>
      </c>
      <c r="E855" s="28">
        <f t="shared" si="32"/>
        <v>19</v>
      </c>
    </row>
    <row r="856" spans="1:5" x14ac:dyDescent="0.25">
      <c r="A856" s="16" t="s">
        <v>61</v>
      </c>
      <c r="B856" s="33">
        <v>45325</v>
      </c>
      <c r="C856" s="28">
        <v>79</v>
      </c>
      <c r="D856" s="28">
        <v>4</v>
      </c>
      <c r="E856" s="28">
        <f t="shared" si="32"/>
        <v>83</v>
      </c>
    </row>
    <row r="857" spans="1:5" x14ac:dyDescent="0.25">
      <c r="A857" s="16" t="s">
        <v>62</v>
      </c>
      <c r="B857" s="33">
        <v>45325</v>
      </c>
      <c r="C857" s="28">
        <v>120</v>
      </c>
      <c r="D857" s="28">
        <v>10</v>
      </c>
      <c r="E857" s="28">
        <f t="shared" si="32"/>
        <v>130</v>
      </c>
    </row>
    <row r="858" spans="1:5" x14ac:dyDescent="0.25">
      <c r="A858" s="16" t="s">
        <v>63</v>
      </c>
      <c r="B858" s="33">
        <v>45325</v>
      </c>
      <c r="C858" s="28">
        <v>37</v>
      </c>
      <c r="D858" s="28">
        <v>1</v>
      </c>
      <c r="E858" s="28">
        <f t="shared" si="32"/>
        <v>38</v>
      </c>
    </row>
    <row r="859" spans="1:5" x14ac:dyDescent="0.25">
      <c r="A859" s="16" t="s">
        <v>46</v>
      </c>
      <c r="B859" s="33">
        <v>45325</v>
      </c>
      <c r="C859" s="28">
        <v>34</v>
      </c>
      <c r="D859" s="28">
        <v>3</v>
      </c>
      <c r="E859" s="28">
        <f t="shared" si="32"/>
        <v>37</v>
      </c>
    </row>
    <row r="860" spans="1:5" x14ac:dyDescent="0.25">
      <c r="A860" s="16" t="s">
        <v>65</v>
      </c>
      <c r="B860" s="33">
        <v>45325</v>
      </c>
      <c r="C860" s="28">
        <v>50</v>
      </c>
      <c r="D860" s="28">
        <v>6</v>
      </c>
      <c r="E860" s="28">
        <f t="shared" si="32"/>
        <v>56</v>
      </c>
    </row>
    <row r="861" spans="1:5" x14ac:dyDescent="0.25">
      <c r="A861" s="16" t="s">
        <v>49</v>
      </c>
      <c r="B861" s="33">
        <v>45325</v>
      </c>
      <c r="C861" s="28">
        <v>112</v>
      </c>
      <c r="D861" s="28">
        <v>19</v>
      </c>
      <c r="E861" s="28">
        <f t="shared" si="32"/>
        <v>131</v>
      </c>
    </row>
    <row r="862" spans="1:5" x14ac:dyDescent="0.25">
      <c r="A862" s="16" t="s">
        <v>67</v>
      </c>
      <c r="B862" s="33">
        <v>45325</v>
      </c>
      <c r="C862" s="28">
        <v>84</v>
      </c>
      <c r="D862" s="28">
        <v>7</v>
      </c>
      <c r="E862" s="28">
        <f t="shared" si="32"/>
        <v>91</v>
      </c>
    </row>
    <row r="863" spans="1:5" x14ac:dyDescent="0.25">
      <c r="A863" s="16" t="s">
        <v>64</v>
      </c>
      <c r="B863" s="33">
        <v>45325</v>
      </c>
      <c r="C863" s="28">
        <v>67</v>
      </c>
      <c r="D863" s="28">
        <v>5</v>
      </c>
      <c r="E863" s="28">
        <f t="shared" si="32"/>
        <v>72</v>
      </c>
    </row>
    <row r="864" spans="1:5" x14ac:dyDescent="0.25">
      <c r="A864" s="16" t="s">
        <v>51</v>
      </c>
      <c r="B864" s="33">
        <v>45325</v>
      </c>
      <c r="C864" s="28">
        <v>21</v>
      </c>
      <c r="D864" s="28">
        <v>2</v>
      </c>
      <c r="E864" s="28">
        <f t="shared" si="32"/>
        <v>23</v>
      </c>
    </row>
    <row r="865" spans="1:5" x14ac:dyDescent="0.25">
      <c r="A865" s="16" t="s">
        <v>68</v>
      </c>
      <c r="B865" s="33">
        <v>45325</v>
      </c>
      <c r="C865" s="28">
        <v>38</v>
      </c>
      <c r="D865" s="28">
        <v>5</v>
      </c>
      <c r="E865" s="28">
        <f t="shared" si="32"/>
        <v>43</v>
      </c>
    </row>
    <row r="866" spans="1:5" x14ac:dyDescent="0.25">
      <c r="A866" s="16" t="s">
        <v>53</v>
      </c>
      <c r="B866" s="33">
        <v>45325</v>
      </c>
      <c r="C866" s="28">
        <v>22</v>
      </c>
      <c r="D866" s="28">
        <v>5</v>
      </c>
      <c r="E866" s="28">
        <f t="shared" si="32"/>
        <v>27</v>
      </c>
    </row>
    <row r="867" spans="1:5" x14ac:dyDescent="0.25">
      <c r="A867" s="16" t="s">
        <v>66</v>
      </c>
      <c r="B867" s="33">
        <v>45325</v>
      </c>
      <c r="C867" s="28">
        <v>158</v>
      </c>
      <c r="D867" s="28">
        <v>18</v>
      </c>
      <c r="E867" s="28">
        <f t="shared" si="32"/>
        <v>176</v>
      </c>
    </row>
    <row r="868" spans="1:5" x14ac:dyDescent="0.25">
      <c r="A868" s="16" t="s">
        <v>60</v>
      </c>
      <c r="B868" s="33">
        <v>45325</v>
      </c>
      <c r="C868" s="28">
        <v>33</v>
      </c>
      <c r="D868" s="28">
        <v>6</v>
      </c>
      <c r="E868" s="28">
        <f t="shared" si="32"/>
        <v>39</v>
      </c>
    </row>
    <row r="869" spans="1:5" x14ac:dyDescent="0.25">
      <c r="A869" s="16" t="s">
        <v>76</v>
      </c>
      <c r="B869" s="33">
        <v>45325</v>
      </c>
      <c r="C869" s="28">
        <v>43</v>
      </c>
      <c r="D869" s="28">
        <v>0</v>
      </c>
      <c r="E869" s="28">
        <f t="shared" si="32"/>
        <v>43</v>
      </c>
    </row>
    <row r="870" spans="1:5" x14ac:dyDescent="0.25">
      <c r="A870" s="16" t="s">
        <v>70</v>
      </c>
      <c r="B870" s="33">
        <v>45325</v>
      </c>
      <c r="C870" s="28">
        <v>41</v>
      </c>
      <c r="D870" s="28">
        <v>4</v>
      </c>
      <c r="E870" s="28">
        <f t="shared" si="32"/>
        <v>45</v>
      </c>
    </row>
    <row r="871" spans="1:5" x14ac:dyDescent="0.25">
      <c r="A871" s="16" t="s">
        <v>71</v>
      </c>
      <c r="B871" s="33">
        <v>45325</v>
      </c>
      <c r="C871" s="28">
        <v>64</v>
      </c>
      <c r="D871" s="28">
        <v>8</v>
      </c>
      <c r="E871" s="28">
        <f t="shared" si="32"/>
        <v>72</v>
      </c>
    </row>
    <row r="872" spans="1:5" x14ac:dyDescent="0.25">
      <c r="A872" s="16" t="s">
        <v>55</v>
      </c>
      <c r="B872" s="33">
        <v>45325</v>
      </c>
      <c r="C872" s="28">
        <v>45</v>
      </c>
      <c r="D872" s="28">
        <v>6</v>
      </c>
      <c r="E872" s="28">
        <f t="shared" si="32"/>
        <v>51</v>
      </c>
    </row>
    <row r="873" spans="1:5" x14ac:dyDescent="0.25">
      <c r="A873" s="16" t="s">
        <v>69</v>
      </c>
      <c r="B873" s="33">
        <v>45325</v>
      </c>
      <c r="C873" s="28">
        <v>81</v>
      </c>
      <c r="D873" s="28">
        <v>5</v>
      </c>
      <c r="E873" s="28">
        <f t="shared" si="32"/>
        <v>86</v>
      </c>
    </row>
    <row r="874" spans="1:5" x14ac:dyDescent="0.25">
      <c r="A874" s="16" t="s">
        <v>56</v>
      </c>
      <c r="B874" s="33">
        <v>45325</v>
      </c>
      <c r="C874" s="28">
        <v>22</v>
      </c>
      <c r="D874" s="28">
        <v>3</v>
      </c>
      <c r="E874" s="28">
        <f t="shared" si="32"/>
        <v>25</v>
      </c>
    </row>
    <row r="875" spans="1:5" x14ac:dyDescent="0.25">
      <c r="A875" s="16" t="s">
        <v>57</v>
      </c>
      <c r="B875" s="33">
        <v>45326</v>
      </c>
      <c r="C875" s="28">
        <v>53</v>
      </c>
      <c r="D875" s="28">
        <v>6</v>
      </c>
      <c r="E875" s="28">
        <f t="shared" ref="E875:E900" si="33">SUM(C875:D875)</f>
        <v>59</v>
      </c>
    </row>
    <row r="876" spans="1:5" x14ac:dyDescent="0.25">
      <c r="A876" s="16" t="s">
        <v>38</v>
      </c>
      <c r="B876" s="33">
        <v>45326</v>
      </c>
      <c r="C876" s="28">
        <v>25</v>
      </c>
      <c r="D876" s="28">
        <v>3</v>
      </c>
      <c r="E876" s="28">
        <f t="shared" si="33"/>
        <v>28</v>
      </c>
    </row>
    <row r="877" spans="1:5" x14ac:dyDescent="0.25">
      <c r="A877" s="16" t="s">
        <v>40</v>
      </c>
      <c r="B877" s="33">
        <v>45326</v>
      </c>
      <c r="C877" s="28">
        <v>52</v>
      </c>
      <c r="D877" s="28">
        <v>5</v>
      </c>
      <c r="E877" s="28">
        <f t="shared" si="33"/>
        <v>57</v>
      </c>
    </row>
    <row r="878" spans="1:5" x14ac:dyDescent="0.25">
      <c r="A878" s="16" t="s">
        <v>58</v>
      </c>
      <c r="B878" s="33">
        <v>45326</v>
      </c>
      <c r="C878" s="28">
        <v>30</v>
      </c>
      <c r="D878" s="28">
        <v>3</v>
      </c>
      <c r="E878" s="28">
        <f t="shared" si="33"/>
        <v>33</v>
      </c>
    </row>
    <row r="879" spans="1:5" x14ac:dyDescent="0.25">
      <c r="A879" s="16" t="s">
        <v>59</v>
      </c>
      <c r="B879" s="33">
        <v>45326</v>
      </c>
      <c r="C879" s="28">
        <v>90</v>
      </c>
      <c r="D879" s="28">
        <v>6</v>
      </c>
      <c r="E879" s="28">
        <f t="shared" si="33"/>
        <v>96</v>
      </c>
    </row>
    <row r="880" spans="1:5" x14ac:dyDescent="0.25">
      <c r="A880" s="16" t="s">
        <v>42</v>
      </c>
      <c r="B880" s="33">
        <v>45326</v>
      </c>
      <c r="C880" s="28">
        <v>59</v>
      </c>
      <c r="D880" s="28">
        <v>6</v>
      </c>
      <c r="E880" s="28">
        <f t="shared" si="33"/>
        <v>65</v>
      </c>
    </row>
    <row r="881" spans="1:5" x14ac:dyDescent="0.25">
      <c r="A881" s="16" t="s">
        <v>44</v>
      </c>
      <c r="B881" s="33">
        <v>45326</v>
      </c>
      <c r="C881" s="28">
        <v>16</v>
      </c>
      <c r="D881" s="28">
        <v>3</v>
      </c>
      <c r="E881" s="28">
        <f t="shared" si="33"/>
        <v>19</v>
      </c>
    </row>
    <row r="882" spans="1:5" x14ac:dyDescent="0.25">
      <c r="A882" s="16" t="s">
        <v>61</v>
      </c>
      <c r="B882" s="33">
        <v>45326</v>
      </c>
      <c r="C882" s="28">
        <v>79</v>
      </c>
      <c r="D882" s="28">
        <v>4</v>
      </c>
      <c r="E882" s="28">
        <f t="shared" si="33"/>
        <v>83</v>
      </c>
    </row>
    <row r="883" spans="1:5" x14ac:dyDescent="0.25">
      <c r="A883" s="16" t="s">
        <v>62</v>
      </c>
      <c r="B883" s="33">
        <v>45326</v>
      </c>
      <c r="C883" s="28">
        <v>120</v>
      </c>
      <c r="D883" s="28">
        <v>10</v>
      </c>
      <c r="E883" s="28">
        <f t="shared" si="33"/>
        <v>130</v>
      </c>
    </row>
    <row r="884" spans="1:5" x14ac:dyDescent="0.25">
      <c r="A884" s="16" t="s">
        <v>63</v>
      </c>
      <c r="B884" s="33">
        <v>45326</v>
      </c>
      <c r="C884" s="28">
        <v>37</v>
      </c>
      <c r="D884" s="28">
        <v>1</v>
      </c>
      <c r="E884" s="28">
        <f t="shared" si="33"/>
        <v>38</v>
      </c>
    </row>
    <row r="885" spans="1:5" x14ac:dyDescent="0.25">
      <c r="A885" s="16" t="s">
        <v>46</v>
      </c>
      <c r="B885" s="33">
        <v>45326</v>
      </c>
      <c r="C885" s="28">
        <v>34</v>
      </c>
      <c r="D885" s="28">
        <v>3</v>
      </c>
      <c r="E885" s="28">
        <f t="shared" si="33"/>
        <v>37</v>
      </c>
    </row>
    <row r="886" spans="1:5" x14ac:dyDescent="0.25">
      <c r="A886" s="16" t="s">
        <v>65</v>
      </c>
      <c r="B886" s="33">
        <v>45326</v>
      </c>
      <c r="C886" s="28">
        <v>50</v>
      </c>
      <c r="D886" s="28">
        <v>6</v>
      </c>
      <c r="E886" s="28">
        <f t="shared" si="33"/>
        <v>56</v>
      </c>
    </row>
    <row r="887" spans="1:5" x14ac:dyDescent="0.25">
      <c r="A887" s="16" t="s">
        <v>49</v>
      </c>
      <c r="B887" s="33">
        <v>45326</v>
      </c>
      <c r="C887" s="28">
        <v>112</v>
      </c>
      <c r="D887" s="28">
        <v>19</v>
      </c>
      <c r="E887" s="28">
        <f t="shared" si="33"/>
        <v>131</v>
      </c>
    </row>
    <row r="888" spans="1:5" x14ac:dyDescent="0.25">
      <c r="A888" s="16" t="s">
        <v>67</v>
      </c>
      <c r="B888" s="33">
        <v>45326</v>
      </c>
      <c r="C888" s="28">
        <v>84</v>
      </c>
      <c r="D888" s="28">
        <v>7</v>
      </c>
      <c r="E888" s="28">
        <f t="shared" si="33"/>
        <v>91</v>
      </c>
    </row>
    <row r="889" spans="1:5" x14ac:dyDescent="0.25">
      <c r="A889" s="16" t="s">
        <v>64</v>
      </c>
      <c r="B889" s="33">
        <v>45326</v>
      </c>
      <c r="C889" s="28">
        <v>67</v>
      </c>
      <c r="D889" s="28">
        <v>5</v>
      </c>
      <c r="E889" s="28">
        <f t="shared" si="33"/>
        <v>72</v>
      </c>
    </row>
    <row r="890" spans="1:5" x14ac:dyDescent="0.25">
      <c r="A890" s="16" t="s">
        <v>51</v>
      </c>
      <c r="B890" s="33">
        <v>45326</v>
      </c>
      <c r="C890" s="28">
        <v>21</v>
      </c>
      <c r="D890" s="28">
        <v>2</v>
      </c>
      <c r="E890" s="28">
        <f t="shared" si="33"/>
        <v>23</v>
      </c>
    </row>
    <row r="891" spans="1:5" x14ac:dyDescent="0.25">
      <c r="A891" s="16" t="s">
        <v>68</v>
      </c>
      <c r="B891" s="33">
        <v>45326</v>
      </c>
      <c r="C891" s="28">
        <v>38</v>
      </c>
      <c r="D891" s="28">
        <v>5</v>
      </c>
      <c r="E891" s="28">
        <f t="shared" si="33"/>
        <v>43</v>
      </c>
    </row>
    <row r="892" spans="1:5" x14ac:dyDescent="0.25">
      <c r="A892" s="16" t="s">
        <v>53</v>
      </c>
      <c r="B892" s="33">
        <v>45326</v>
      </c>
      <c r="C892" s="28">
        <v>22</v>
      </c>
      <c r="D892" s="28">
        <v>5</v>
      </c>
      <c r="E892" s="28">
        <f t="shared" si="33"/>
        <v>27</v>
      </c>
    </row>
    <row r="893" spans="1:5" x14ac:dyDescent="0.25">
      <c r="A893" s="16" t="s">
        <v>66</v>
      </c>
      <c r="B893" s="33">
        <v>45326</v>
      </c>
      <c r="C893" s="28">
        <v>158</v>
      </c>
      <c r="D893" s="28">
        <v>18</v>
      </c>
      <c r="E893" s="28">
        <f t="shared" si="33"/>
        <v>176</v>
      </c>
    </row>
    <row r="894" spans="1:5" x14ac:dyDescent="0.25">
      <c r="A894" s="16" t="s">
        <v>60</v>
      </c>
      <c r="B894" s="33">
        <v>45326</v>
      </c>
      <c r="C894" s="28">
        <v>33</v>
      </c>
      <c r="D894" s="28">
        <v>6</v>
      </c>
      <c r="E894" s="28">
        <f t="shared" si="33"/>
        <v>39</v>
      </c>
    </row>
    <row r="895" spans="1:5" x14ac:dyDescent="0.25">
      <c r="A895" s="16" t="s">
        <v>76</v>
      </c>
      <c r="B895" s="33">
        <v>45326</v>
      </c>
      <c r="C895" s="28">
        <v>43</v>
      </c>
      <c r="D895" s="28">
        <v>0</v>
      </c>
      <c r="E895" s="28">
        <f t="shared" si="33"/>
        <v>43</v>
      </c>
    </row>
    <row r="896" spans="1:5" x14ac:dyDescent="0.25">
      <c r="A896" s="16" t="s">
        <v>70</v>
      </c>
      <c r="B896" s="33">
        <v>45326</v>
      </c>
      <c r="C896" s="28">
        <v>41</v>
      </c>
      <c r="D896" s="28">
        <v>4</v>
      </c>
      <c r="E896" s="28">
        <f t="shared" si="33"/>
        <v>45</v>
      </c>
    </row>
    <row r="897" spans="1:5" x14ac:dyDescent="0.25">
      <c r="A897" s="16" t="s">
        <v>71</v>
      </c>
      <c r="B897" s="33">
        <v>45326</v>
      </c>
      <c r="C897" s="28">
        <v>64</v>
      </c>
      <c r="D897" s="28">
        <v>8</v>
      </c>
      <c r="E897" s="28">
        <f t="shared" si="33"/>
        <v>72</v>
      </c>
    </row>
    <row r="898" spans="1:5" x14ac:dyDescent="0.25">
      <c r="A898" s="16" t="s">
        <v>55</v>
      </c>
      <c r="B898" s="33">
        <v>45326</v>
      </c>
      <c r="C898" s="28">
        <v>45</v>
      </c>
      <c r="D898" s="28">
        <v>6</v>
      </c>
      <c r="E898" s="28">
        <f t="shared" si="33"/>
        <v>51</v>
      </c>
    </row>
    <row r="899" spans="1:5" x14ac:dyDescent="0.25">
      <c r="A899" s="16" t="s">
        <v>69</v>
      </c>
      <c r="B899" s="33">
        <v>45326</v>
      </c>
      <c r="C899" s="28">
        <v>81</v>
      </c>
      <c r="D899" s="28">
        <v>5</v>
      </c>
      <c r="E899" s="28">
        <f t="shared" si="33"/>
        <v>86</v>
      </c>
    </row>
    <row r="900" spans="1:5" x14ac:dyDescent="0.25">
      <c r="A900" s="16" t="s">
        <v>56</v>
      </c>
      <c r="B900" s="33">
        <v>45326</v>
      </c>
      <c r="C900" s="28">
        <v>22</v>
      </c>
      <c r="D900" s="28">
        <v>3</v>
      </c>
      <c r="E900" s="28">
        <f t="shared" si="33"/>
        <v>25</v>
      </c>
    </row>
    <row r="901" spans="1:5" x14ac:dyDescent="0.25">
      <c r="A901" s="16" t="s">
        <v>57</v>
      </c>
      <c r="B901" s="33">
        <v>45327</v>
      </c>
      <c r="C901" s="28">
        <v>53</v>
      </c>
      <c r="D901" s="28">
        <v>6</v>
      </c>
      <c r="E901" s="28">
        <f t="shared" ref="E901:E926" si="34">SUM(C901:D901)</f>
        <v>59</v>
      </c>
    </row>
    <row r="902" spans="1:5" x14ac:dyDescent="0.25">
      <c r="A902" s="16" t="s">
        <v>38</v>
      </c>
      <c r="B902" s="33">
        <v>45327</v>
      </c>
      <c r="C902" s="28">
        <v>25</v>
      </c>
      <c r="D902" s="28">
        <v>3</v>
      </c>
      <c r="E902" s="28">
        <f t="shared" si="34"/>
        <v>28</v>
      </c>
    </row>
    <row r="903" spans="1:5" x14ac:dyDescent="0.25">
      <c r="A903" s="16" t="s">
        <v>40</v>
      </c>
      <c r="B903" s="33">
        <v>45327</v>
      </c>
      <c r="C903" s="28">
        <v>52</v>
      </c>
      <c r="D903" s="28">
        <v>5</v>
      </c>
      <c r="E903" s="28">
        <f t="shared" si="34"/>
        <v>57</v>
      </c>
    </row>
    <row r="904" spans="1:5" x14ac:dyDescent="0.25">
      <c r="A904" s="16" t="s">
        <v>58</v>
      </c>
      <c r="B904" s="33">
        <v>45327</v>
      </c>
      <c r="C904" s="28">
        <v>30</v>
      </c>
      <c r="D904" s="28">
        <v>3</v>
      </c>
      <c r="E904" s="28">
        <f t="shared" si="34"/>
        <v>33</v>
      </c>
    </row>
    <row r="905" spans="1:5" x14ac:dyDescent="0.25">
      <c r="A905" s="16" t="s">
        <v>59</v>
      </c>
      <c r="B905" s="33">
        <v>45327</v>
      </c>
      <c r="C905" s="28">
        <v>90</v>
      </c>
      <c r="D905" s="28">
        <v>6</v>
      </c>
      <c r="E905" s="28">
        <f t="shared" si="34"/>
        <v>96</v>
      </c>
    </row>
    <row r="906" spans="1:5" x14ac:dyDescent="0.25">
      <c r="A906" s="16" t="s">
        <v>42</v>
      </c>
      <c r="B906" s="33">
        <v>45327</v>
      </c>
      <c r="C906" s="28">
        <v>59</v>
      </c>
      <c r="D906" s="28">
        <v>6</v>
      </c>
      <c r="E906" s="28">
        <f t="shared" si="34"/>
        <v>65</v>
      </c>
    </row>
    <row r="907" spans="1:5" x14ac:dyDescent="0.25">
      <c r="A907" s="16" t="s">
        <v>44</v>
      </c>
      <c r="B907" s="33">
        <v>45327</v>
      </c>
      <c r="C907" s="28">
        <v>16</v>
      </c>
      <c r="D907" s="28">
        <v>3</v>
      </c>
      <c r="E907" s="28">
        <f t="shared" si="34"/>
        <v>19</v>
      </c>
    </row>
    <row r="908" spans="1:5" x14ac:dyDescent="0.25">
      <c r="A908" s="16" t="s">
        <v>61</v>
      </c>
      <c r="B908" s="33">
        <v>45327</v>
      </c>
      <c r="C908" s="28">
        <v>79</v>
      </c>
      <c r="D908" s="28">
        <v>4</v>
      </c>
      <c r="E908" s="28">
        <f t="shared" si="34"/>
        <v>83</v>
      </c>
    </row>
    <row r="909" spans="1:5" x14ac:dyDescent="0.25">
      <c r="A909" s="16" t="s">
        <v>62</v>
      </c>
      <c r="B909" s="33">
        <v>45327</v>
      </c>
      <c r="C909" s="28">
        <v>120</v>
      </c>
      <c r="D909" s="28">
        <v>10</v>
      </c>
      <c r="E909" s="28">
        <f t="shared" si="34"/>
        <v>130</v>
      </c>
    </row>
    <row r="910" spans="1:5" x14ac:dyDescent="0.25">
      <c r="A910" s="16" t="s">
        <v>63</v>
      </c>
      <c r="B910" s="33">
        <v>45327</v>
      </c>
      <c r="C910" s="28">
        <v>37</v>
      </c>
      <c r="D910" s="28">
        <v>1</v>
      </c>
      <c r="E910" s="28">
        <f t="shared" si="34"/>
        <v>38</v>
      </c>
    </row>
    <row r="911" spans="1:5" x14ac:dyDescent="0.25">
      <c r="A911" s="16" t="s">
        <v>46</v>
      </c>
      <c r="B911" s="33">
        <v>45327</v>
      </c>
      <c r="C911" s="28">
        <v>34</v>
      </c>
      <c r="D911" s="28">
        <v>3</v>
      </c>
      <c r="E911" s="28">
        <f t="shared" si="34"/>
        <v>37</v>
      </c>
    </row>
    <row r="912" spans="1:5" x14ac:dyDescent="0.25">
      <c r="A912" s="16" t="s">
        <v>65</v>
      </c>
      <c r="B912" s="33">
        <v>45327</v>
      </c>
      <c r="C912" s="28">
        <v>50</v>
      </c>
      <c r="D912" s="28">
        <v>6</v>
      </c>
      <c r="E912" s="28">
        <f t="shared" si="34"/>
        <v>56</v>
      </c>
    </row>
    <row r="913" spans="1:5" x14ac:dyDescent="0.25">
      <c r="A913" s="16" t="s">
        <v>49</v>
      </c>
      <c r="B913" s="33">
        <v>45327</v>
      </c>
      <c r="C913" s="28">
        <v>112</v>
      </c>
      <c r="D913" s="28">
        <v>19</v>
      </c>
      <c r="E913" s="28">
        <f t="shared" si="34"/>
        <v>131</v>
      </c>
    </row>
    <row r="914" spans="1:5" x14ac:dyDescent="0.25">
      <c r="A914" s="16" t="s">
        <v>67</v>
      </c>
      <c r="B914" s="33">
        <v>45327</v>
      </c>
      <c r="C914" s="28">
        <v>84</v>
      </c>
      <c r="D914" s="28">
        <v>7</v>
      </c>
      <c r="E914" s="28">
        <f t="shared" si="34"/>
        <v>91</v>
      </c>
    </row>
    <row r="915" spans="1:5" x14ac:dyDescent="0.25">
      <c r="A915" s="16" t="s">
        <v>64</v>
      </c>
      <c r="B915" s="33">
        <v>45327</v>
      </c>
      <c r="C915" s="28">
        <v>67</v>
      </c>
      <c r="D915" s="28">
        <v>5</v>
      </c>
      <c r="E915" s="28">
        <f t="shared" si="34"/>
        <v>72</v>
      </c>
    </row>
    <row r="916" spans="1:5" x14ac:dyDescent="0.25">
      <c r="A916" s="16" t="s">
        <v>51</v>
      </c>
      <c r="B916" s="33">
        <v>45327</v>
      </c>
      <c r="C916" s="28">
        <v>21</v>
      </c>
      <c r="D916" s="28">
        <v>2</v>
      </c>
      <c r="E916" s="28">
        <f t="shared" si="34"/>
        <v>23</v>
      </c>
    </row>
    <row r="917" spans="1:5" x14ac:dyDescent="0.25">
      <c r="A917" s="16" t="s">
        <v>68</v>
      </c>
      <c r="B917" s="33">
        <v>45327</v>
      </c>
      <c r="C917" s="28">
        <v>38</v>
      </c>
      <c r="D917" s="28">
        <v>5</v>
      </c>
      <c r="E917" s="28">
        <f t="shared" si="34"/>
        <v>43</v>
      </c>
    </row>
    <row r="918" spans="1:5" x14ac:dyDescent="0.25">
      <c r="A918" s="16" t="s">
        <v>53</v>
      </c>
      <c r="B918" s="33">
        <v>45327</v>
      </c>
      <c r="C918" s="28">
        <v>22</v>
      </c>
      <c r="D918" s="28">
        <v>5</v>
      </c>
      <c r="E918" s="28">
        <f t="shared" si="34"/>
        <v>27</v>
      </c>
    </row>
    <row r="919" spans="1:5" x14ac:dyDescent="0.25">
      <c r="A919" s="16" t="s">
        <v>66</v>
      </c>
      <c r="B919" s="33">
        <v>45327</v>
      </c>
      <c r="C919" s="28">
        <v>158</v>
      </c>
      <c r="D919" s="28">
        <v>18</v>
      </c>
      <c r="E919" s="28">
        <f t="shared" si="34"/>
        <v>176</v>
      </c>
    </row>
    <row r="920" spans="1:5" x14ac:dyDescent="0.25">
      <c r="A920" s="16" t="s">
        <v>60</v>
      </c>
      <c r="B920" s="33">
        <v>45327</v>
      </c>
      <c r="C920" s="28">
        <v>33</v>
      </c>
      <c r="D920" s="28">
        <v>6</v>
      </c>
      <c r="E920" s="28">
        <f t="shared" si="34"/>
        <v>39</v>
      </c>
    </row>
    <row r="921" spans="1:5" x14ac:dyDescent="0.25">
      <c r="A921" s="16" t="s">
        <v>76</v>
      </c>
      <c r="B921" s="33">
        <v>45327</v>
      </c>
      <c r="C921" s="28">
        <v>43</v>
      </c>
      <c r="D921" s="28">
        <v>0</v>
      </c>
      <c r="E921" s="28">
        <f t="shared" si="34"/>
        <v>43</v>
      </c>
    </row>
    <row r="922" spans="1:5" x14ac:dyDescent="0.25">
      <c r="A922" s="16" t="s">
        <v>70</v>
      </c>
      <c r="B922" s="33">
        <v>45327</v>
      </c>
      <c r="C922" s="28">
        <v>41</v>
      </c>
      <c r="D922" s="28">
        <v>4</v>
      </c>
      <c r="E922" s="28">
        <f t="shared" si="34"/>
        <v>45</v>
      </c>
    </row>
    <row r="923" spans="1:5" x14ac:dyDescent="0.25">
      <c r="A923" s="16" t="s">
        <v>71</v>
      </c>
      <c r="B923" s="33">
        <v>45327</v>
      </c>
      <c r="C923" s="28">
        <v>64</v>
      </c>
      <c r="D923" s="28">
        <v>8</v>
      </c>
      <c r="E923" s="28">
        <f t="shared" si="34"/>
        <v>72</v>
      </c>
    </row>
    <row r="924" spans="1:5" x14ac:dyDescent="0.25">
      <c r="A924" s="16" t="s">
        <v>55</v>
      </c>
      <c r="B924" s="33">
        <v>45327</v>
      </c>
      <c r="C924" s="28">
        <v>45</v>
      </c>
      <c r="D924" s="28">
        <v>6</v>
      </c>
      <c r="E924" s="28">
        <f t="shared" si="34"/>
        <v>51</v>
      </c>
    </row>
    <row r="925" spans="1:5" x14ac:dyDescent="0.25">
      <c r="A925" s="16" t="s">
        <v>69</v>
      </c>
      <c r="B925" s="33">
        <v>45327</v>
      </c>
      <c r="C925" s="28">
        <v>81</v>
      </c>
      <c r="D925" s="28">
        <v>5</v>
      </c>
      <c r="E925" s="28">
        <f t="shared" si="34"/>
        <v>86</v>
      </c>
    </row>
    <row r="926" spans="1:5" x14ac:dyDescent="0.25">
      <c r="A926" s="16" t="s">
        <v>56</v>
      </c>
      <c r="B926" s="33">
        <v>45327</v>
      </c>
      <c r="C926" s="28">
        <v>22</v>
      </c>
      <c r="D926" s="28">
        <v>3</v>
      </c>
      <c r="E926" s="28">
        <f t="shared" si="34"/>
        <v>25</v>
      </c>
    </row>
    <row r="927" spans="1:5" x14ac:dyDescent="0.25">
      <c r="A927" s="16" t="s">
        <v>57</v>
      </c>
      <c r="B927" s="33">
        <v>45328</v>
      </c>
      <c r="C927" s="28">
        <v>46</v>
      </c>
      <c r="D927" s="28">
        <v>2</v>
      </c>
      <c r="E927" s="28">
        <f t="shared" ref="E927:E952" si="35">SUM(C927:D927)</f>
        <v>48</v>
      </c>
    </row>
    <row r="928" spans="1:5" x14ac:dyDescent="0.25">
      <c r="A928" s="16" t="s">
        <v>38</v>
      </c>
      <c r="B928" s="33">
        <v>45328</v>
      </c>
      <c r="C928" s="28">
        <v>23</v>
      </c>
      <c r="D928" s="28">
        <v>3</v>
      </c>
      <c r="E928" s="28">
        <f t="shared" si="35"/>
        <v>26</v>
      </c>
    </row>
    <row r="929" spans="1:5" x14ac:dyDescent="0.25">
      <c r="A929" s="16" t="s">
        <v>40</v>
      </c>
      <c r="B929" s="33">
        <v>45328</v>
      </c>
      <c r="C929" s="28">
        <v>51</v>
      </c>
      <c r="D929" s="28">
        <v>5</v>
      </c>
      <c r="E929" s="28">
        <f t="shared" si="35"/>
        <v>56</v>
      </c>
    </row>
    <row r="930" spans="1:5" x14ac:dyDescent="0.25">
      <c r="A930" s="16" t="s">
        <v>58</v>
      </c>
      <c r="B930" s="33">
        <v>45328</v>
      </c>
      <c r="C930" s="28">
        <v>30</v>
      </c>
      <c r="D930" s="28">
        <v>4</v>
      </c>
      <c r="E930" s="28">
        <f t="shared" si="35"/>
        <v>34</v>
      </c>
    </row>
    <row r="931" spans="1:5" x14ac:dyDescent="0.25">
      <c r="A931" s="16" t="s">
        <v>59</v>
      </c>
      <c r="B931" s="33">
        <v>45328</v>
      </c>
      <c r="C931" s="28">
        <v>79</v>
      </c>
      <c r="D931" s="28">
        <v>6</v>
      </c>
      <c r="E931" s="28">
        <f t="shared" si="35"/>
        <v>85</v>
      </c>
    </row>
    <row r="932" spans="1:5" x14ac:dyDescent="0.25">
      <c r="A932" s="16" t="s">
        <v>42</v>
      </c>
      <c r="B932" s="33">
        <v>45328</v>
      </c>
      <c r="C932" s="28">
        <v>56</v>
      </c>
      <c r="D932" s="28">
        <v>9</v>
      </c>
      <c r="E932" s="28">
        <f t="shared" si="35"/>
        <v>65</v>
      </c>
    </row>
    <row r="933" spans="1:5" x14ac:dyDescent="0.25">
      <c r="A933" s="16" t="s">
        <v>44</v>
      </c>
      <c r="B933" s="33">
        <v>45328</v>
      </c>
      <c r="C933" s="28">
        <v>21</v>
      </c>
      <c r="D933" s="28">
        <v>3</v>
      </c>
      <c r="E933" s="28">
        <f t="shared" si="35"/>
        <v>24</v>
      </c>
    </row>
    <row r="934" spans="1:5" x14ac:dyDescent="0.25">
      <c r="A934" s="16" t="s">
        <v>61</v>
      </c>
      <c r="B934" s="33">
        <v>45328</v>
      </c>
      <c r="C934" s="28">
        <v>72</v>
      </c>
      <c r="D934" s="28">
        <v>4</v>
      </c>
      <c r="E934" s="28">
        <f t="shared" si="35"/>
        <v>76</v>
      </c>
    </row>
    <row r="935" spans="1:5" x14ac:dyDescent="0.25">
      <c r="A935" s="16" t="s">
        <v>62</v>
      </c>
      <c r="B935" s="33">
        <v>45328</v>
      </c>
      <c r="C935" s="28">
        <v>120</v>
      </c>
      <c r="D935" s="28">
        <v>10</v>
      </c>
      <c r="E935" s="28">
        <f t="shared" si="35"/>
        <v>130</v>
      </c>
    </row>
    <row r="936" spans="1:5" x14ac:dyDescent="0.25">
      <c r="A936" s="16" t="s">
        <v>63</v>
      </c>
      <c r="B936" s="33">
        <v>45328</v>
      </c>
      <c r="C936" s="28">
        <v>41</v>
      </c>
      <c r="D936" s="28">
        <v>2</v>
      </c>
      <c r="E936" s="28">
        <f t="shared" si="35"/>
        <v>43</v>
      </c>
    </row>
    <row r="937" spans="1:5" x14ac:dyDescent="0.25">
      <c r="A937" s="16" t="s">
        <v>46</v>
      </c>
      <c r="B937" s="33">
        <v>45328</v>
      </c>
      <c r="C937" s="28">
        <v>33</v>
      </c>
      <c r="D937" s="28">
        <v>4</v>
      </c>
      <c r="E937" s="28">
        <f t="shared" si="35"/>
        <v>37</v>
      </c>
    </row>
    <row r="938" spans="1:5" x14ac:dyDescent="0.25">
      <c r="A938" s="16" t="s">
        <v>65</v>
      </c>
      <c r="B938" s="33">
        <v>45328</v>
      </c>
      <c r="C938" s="28">
        <v>54</v>
      </c>
      <c r="D938" s="28">
        <v>8</v>
      </c>
      <c r="E938" s="28">
        <f t="shared" si="35"/>
        <v>62</v>
      </c>
    </row>
    <row r="939" spans="1:5" x14ac:dyDescent="0.25">
      <c r="A939" s="16" t="s">
        <v>49</v>
      </c>
      <c r="B939" s="33">
        <v>45328</v>
      </c>
      <c r="C939" s="28">
        <v>137</v>
      </c>
      <c r="D939" s="28">
        <v>21</v>
      </c>
      <c r="E939" s="28">
        <f t="shared" si="35"/>
        <v>158</v>
      </c>
    </row>
    <row r="940" spans="1:5" x14ac:dyDescent="0.25">
      <c r="A940" s="16" t="s">
        <v>67</v>
      </c>
      <c r="B940" s="33">
        <v>45328</v>
      </c>
      <c r="C940" s="28">
        <v>86</v>
      </c>
      <c r="D940" s="28">
        <v>5</v>
      </c>
      <c r="E940" s="28">
        <f t="shared" si="35"/>
        <v>91</v>
      </c>
    </row>
    <row r="941" spans="1:5" x14ac:dyDescent="0.25">
      <c r="A941" s="16" t="s">
        <v>64</v>
      </c>
      <c r="B941" s="33">
        <v>45328</v>
      </c>
      <c r="C941" s="28">
        <v>66</v>
      </c>
      <c r="D941" s="28">
        <v>8</v>
      </c>
      <c r="E941" s="28">
        <f t="shared" si="35"/>
        <v>74</v>
      </c>
    </row>
    <row r="942" spans="1:5" x14ac:dyDescent="0.25">
      <c r="A942" s="16" t="s">
        <v>51</v>
      </c>
      <c r="B942" s="33">
        <v>45328</v>
      </c>
      <c r="C942" s="28">
        <v>16</v>
      </c>
      <c r="D942" s="28">
        <v>1</v>
      </c>
      <c r="E942" s="28">
        <f t="shared" si="35"/>
        <v>17</v>
      </c>
    </row>
    <row r="943" spans="1:5" x14ac:dyDescent="0.25">
      <c r="A943" s="16" t="s">
        <v>68</v>
      </c>
      <c r="B943" s="33">
        <v>45328</v>
      </c>
      <c r="C943" s="28">
        <v>33</v>
      </c>
      <c r="D943" s="28">
        <v>5</v>
      </c>
      <c r="E943" s="28">
        <f t="shared" si="35"/>
        <v>38</v>
      </c>
    </row>
    <row r="944" spans="1:5" x14ac:dyDescent="0.25">
      <c r="A944" s="16" t="s">
        <v>53</v>
      </c>
      <c r="B944" s="33">
        <v>45328</v>
      </c>
      <c r="C944" s="28">
        <v>22</v>
      </c>
      <c r="D944" s="28">
        <v>5</v>
      </c>
      <c r="E944" s="28">
        <f t="shared" si="35"/>
        <v>27</v>
      </c>
    </row>
    <row r="945" spans="1:5" x14ac:dyDescent="0.25">
      <c r="A945" s="16" t="s">
        <v>66</v>
      </c>
      <c r="B945" s="33">
        <v>45328</v>
      </c>
      <c r="C945" s="28">
        <v>161</v>
      </c>
      <c r="D945" s="28">
        <v>18</v>
      </c>
      <c r="E945" s="28">
        <f t="shared" si="35"/>
        <v>179</v>
      </c>
    </row>
    <row r="946" spans="1:5" x14ac:dyDescent="0.25">
      <c r="A946" s="16" t="s">
        <v>60</v>
      </c>
      <c r="B946" s="33">
        <v>45328</v>
      </c>
      <c r="C946" s="28">
        <v>37</v>
      </c>
      <c r="D946" s="28">
        <v>5</v>
      </c>
      <c r="E946" s="28">
        <f t="shared" si="35"/>
        <v>42</v>
      </c>
    </row>
    <row r="947" spans="1:5" x14ac:dyDescent="0.25">
      <c r="A947" s="16" t="s">
        <v>76</v>
      </c>
      <c r="B947" s="33">
        <v>45328</v>
      </c>
      <c r="C947" s="28">
        <v>42</v>
      </c>
      <c r="D947" s="28">
        <v>0</v>
      </c>
      <c r="E947" s="28">
        <f t="shared" si="35"/>
        <v>42</v>
      </c>
    </row>
    <row r="948" spans="1:5" x14ac:dyDescent="0.25">
      <c r="A948" s="16" t="s">
        <v>70</v>
      </c>
      <c r="B948" s="33">
        <v>45328</v>
      </c>
      <c r="C948" s="28">
        <v>41</v>
      </c>
      <c r="D948" s="28">
        <v>4</v>
      </c>
      <c r="E948" s="28">
        <f t="shared" si="35"/>
        <v>45</v>
      </c>
    </row>
    <row r="949" spans="1:5" x14ac:dyDescent="0.25">
      <c r="A949" s="16" t="s">
        <v>71</v>
      </c>
      <c r="B949" s="33">
        <v>45328</v>
      </c>
      <c r="C949" s="28">
        <v>60</v>
      </c>
      <c r="D949" s="28">
        <v>4</v>
      </c>
      <c r="E949" s="28">
        <f t="shared" si="35"/>
        <v>64</v>
      </c>
    </row>
    <row r="950" spans="1:5" x14ac:dyDescent="0.25">
      <c r="A950" s="16" t="s">
        <v>55</v>
      </c>
      <c r="B950" s="33">
        <v>45328</v>
      </c>
      <c r="C950" s="28">
        <v>44</v>
      </c>
      <c r="D950" s="28">
        <v>6</v>
      </c>
      <c r="E950" s="28">
        <f t="shared" si="35"/>
        <v>50</v>
      </c>
    </row>
    <row r="951" spans="1:5" x14ac:dyDescent="0.25">
      <c r="A951" s="16" t="s">
        <v>69</v>
      </c>
      <c r="B951" s="33">
        <v>45328</v>
      </c>
      <c r="C951" s="28">
        <v>77</v>
      </c>
      <c r="D951" s="28">
        <v>5</v>
      </c>
      <c r="E951" s="28">
        <f t="shared" si="35"/>
        <v>82</v>
      </c>
    </row>
    <row r="952" spans="1:5" x14ac:dyDescent="0.25">
      <c r="A952" s="16" t="s">
        <v>56</v>
      </c>
      <c r="B952" s="33">
        <v>45328</v>
      </c>
      <c r="C952" s="28">
        <v>20</v>
      </c>
      <c r="D952" s="28">
        <v>3</v>
      </c>
      <c r="E952" s="28">
        <f t="shared" si="35"/>
        <v>23</v>
      </c>
    </row>
    <row r="953" spans="1:5" x14ac:dyDescent="0.25">
      <c r="A953" s="16" t="s">
        <v>57</v>
      </c>
      <c r="B953" s="33">
        <v>45329</v>
      </c>
      <c r="C953" s="28">
        <v>46</v>
      </c>
      <c r="D953" s="28">
        <v>2</v>
      </c>
      <c r="E953" s="28">
        <f t="shared" ref="E953:E978" si="36">SUM(C953:D953)</f>
        <v>48</v>
      </c>
    </row>
    <row r="954" spans="1:5" x14ac:dyDescent="0.25">
      <c r="A954" s="16" t="s">
        <v>38</v>
      </c>
      <c r="B954" s="33">
        <v>45329</v>
      </c>
      <c r="C954" s="28">
        <v>23</v>
      </c>
      <c r="D954" s="28">
        <v>3</v>
      </c>
      <c r="E954" s="28">
        <f t="shared" si="36"/>
        <v>26</v>
      </c>
    </row>
    <row r="955" spans="1:5" x14ac:dyDescent="0.25">
      <c r="A955" s="16" t="s">
        <v>40</v>
      </c>
      <c r="B955" s="33">
        <v>45329</v>
      </c>
      <c r="C955" s="28">
        <v>51</v>
      </c>
      <c r="D955" s="28">
        <v>5</v>
      </c>
      <c r="E955" s="28">
        <f t="shared" si="36"/>
        <v>56</v>
      </c>
    </row>
    <row r="956" spans="1:5" x14ac:dyDescent="0.25">
      <c r="A956" s="16" t="s">
        <v>58</v>
      </c>
      <c r="B956" s="33">
        <v>45329</v>
      </c>
      <c r="C956" s="28">
        <v>32</v>
      </c>
      <c r="D956" s="28">
        <v>5</v>
      </c>
      <c r="E956" s="28">
        <f t="shared" si="36"/>
        <v>37</v>
      </c>
    </row>
    <row r="957" spans="1:5" x14ac:dyDescent="0.25">
      <c r="A957" s="16" t="s">
        <v>59</v>
      </c>
      <c r="B957" s="33">
        <v>45329</v>
      </c>
      <c r="C957" s="28">
        <v>79</v>
      </c>
      <c r="D957" s="28">
        <v>6</v>
      </c>
      <c r="E957" s="28">
        <f t="shared" si="36"/>
        <v>85</v>
      </c>
    </row>
    <row r="958" spans="1:5" x14ac:dyDescent="0.25">
      <c r="A958" s="16" t="s">
        <v>42</v>
      </c>
      <c r="B958" s="33">
        <v>45329</v>
      </c>
      <c r="C958" s="28">
        <v>58</v>
      </c>
      <c r="D958" s="28">
        <v>10</v>
      </c>
      <c r="E958" s="28">
        <f t="shared" si="36"/>
        <v>68</v>
      </c>
    </row>
    <row r="959" spans="1:5" x14ac:dyDescent="0.25">
      <c r="A959" s="16" t="s">
        <v>44</v>
      </c>
      <c r="B959" s="33">
        <v>45329</v>
      </c>
      <c r="C959" s="28">
        <v>21</v>
      </c>
      <c r="D959" s="28">
        <v>3</v>
      </c>
      <c r="E959" s="28">
        <f t="shared" si="36"/>
        <v>24</v>
      </c>
    </row>
    <row r="960" spans="1:5" x14ac:dyDescent="0.25">
      <c r="A960" s="16" t="s">
        <v>61</v>
      </c>
      <c r="B960" s="33">
        <v>45329</v>
      </c>
      <c r="C960" s="28">
        <v>72</v>
      </c>
      <c r="D960" s="28">
        <v>4</v>
      </c>
      <c r="E960" s="28">
        <f t="shared" si="36"/>
        <v>76</v>
      </c>
    </row>
    <row r="961" spans="1:5" x14ac:dyDescent="0.25">
      <c r="A961" s="16" t="s">
        <v>62</v>
      </c>
      <c r="B961" s="33">
        <v>45329</v>
      </c>
      <c r="C961" s="28">
        <v>120</v>
      </c>
      <c r="D961" s="28">
        <v>10</v>
      </c>
      <c r="E961" s="28">
        <f t="shared" si="36"/>
        <v>130</v>
      </c>
    </row>
    <row r="962" spans="1:5" x14ac:dyDescent="0.25">
      <c r="A962" s="16" t="s">
        <v>63</v>
      </c>
      <c r="B962" s="33">
        <v>45329</v>
      </c>
      <c r="C962" s="28">
        <v>42</v>
      </c>
      <c r="D962" s="28">
        <v>2</v>
      </c>
      <c r="E962" s="28">
        <f t="shared" si="36"/>
        <v>44</v>
      </c>
    </row>
    <row r="963" spans="1:5" x14ac:dyDescent="0.25">
      <c r="A963" s="16" t="s">
        <v>46</v>
      </c>
      <c r="B963" s="33">
        <v>45329</v>
      </c>
      <c r="C963" s="28">
        <v>33</v>
      </c>
      <c r="D963" s="28">
        <v>4</v>
      </c>
      <c r="E963" s="28">
        <f t="shared" si="36"/>
        <v>37</v>
      </c>
    </row>
    <row r="964" spans="1:5" x14ac:dyDescent="0.25">
      <c r="A964" s="16" t="s">
        <v>65</v>
      </c>
      <c r="B964" s="33">
        <v>45329</v>
      </c>
      <c r="C964" s="28">
        <v>55</v>
      </c>
      <c r="D964" s="28">
        <v>8</v>
      </c>
      <c r="E964" s="28">
        <f t="shared" si="36"/>
        <v>63</v>
      </c>
    </row>
    <row r="965" spans="1:5" x14ac:dyDescent="0.25">
      <c r="A965" s="16" t="s">
        <v>49</v>
      </c>
      <c r="B965" s="33">
        <v>45329</v>
      </c>
      <c r="C965" s="28">
        <v>137</v>
      </c>
      <c r="D965" s="28">
        <v>21</v>
      </c>
      <c r="E965" s="28">
        <f t="shared" si="36"/>
        <v>158</v>
      </c>
    </row>
    <row r="966" spans="1:5" x14ac:dyDescent="0.25">
      <c r="A966" s="16" t="s">
        <v>67</v>
      </c>
      <c r="B966" s="33">
        <v>45329</v>
      </c>
      <c r="C966" s="28">
        <v>86</v>
      </c>
      <c r="D966" s="28">
        <v>5</v>
      </c>
      <c r="E966" s="28">
        <f t="shared" si="36"/>
        <v>91</v>
      </c>
    </row>
    <row r="967" spans="1:5" x14ac:dyDescent="0.25">
      <c r="A967" s="16" t="s">
        <v>64</v>
      </c>
      <c r="B967" s="33">
        <v>45329</v>
      </c>
      <c r="C967" s="28">
        <v>66</v>
      </c>
      <c r="D967" s="28">
        <v>8</v>
      </c>
      <c r="E967" s="28">
        <f t="shared" si="36"/>
        <v>74</v>
      </c>
    </row>
    <row r="968" spans="1:5" x14ac:dyDescent="0.25">
      <c r="A968" s="16" t="s">
        <v>51</v>
      </c>
      <c r="B968" s="33">
        <v>45329</v>
      </c>
      <c r="C968" s="28">
        <v>15</v>
      </c>
      <c r="D968" s="28">
        <v>1</v>
      </c>
      <c r="E968" s="28">
        <f t="shared" si="36"/>
        <v>16</v>
      </c>
    </row>
    <row r="969" spans="1:5" x14ac:dyDescent="0.25">
      <c r="A969" s="16" t="s">
        <v>68</v>
      </c>
      <c r="B969" s="33">
        <v>45329</v>
      </c>
      <c r="C969" s="28">
        <v>33</v>
      </c>
      <c r="D969" s="28">
        <v>5</v>
      </c>
      <c r="E969" s="28">
        <f t="shared" si="36"/>
        <v>38</v>
      </c>
    </row>
    <row r="970" spans="1:5" x14ac:dyDescent="0.25">
      <c r="A970" s="16" t="s">
        <v>53</v>
      </c>
      <c r="B970" s="33">
        <v>45329</v>
      </c>
      <c r="C970" s="28">
        <v>22</v>
      </c>
      <c r="D970" s="28">
        <v>5</v>
      </c>
      <c r="E970" s="28">
        <f t="shared" si="36"/>
        <v>27</v>
      </c>
    </row>
    <row r="971" spans="1:5" x14ac:dyDescent="0.25">
      <c r="A971" s="16" t="s">
        <v>66</v>
      </c>
      <c r="B971" s="33">
        <v>45329</v>
      </c>
      <c r="C971" s="28">
        <v>161</v>
      </c>
      <c r="D971" s="28">
        <v>18</v>
      </c>
      <c r="E971" s="28">
        <f t="shared" si="36"/>
        <v>179</v>
      </c>
    </row>
    <row r="972" spans="1:5" x14ac:dyDescent="0.25">
      <c r="A972" s="16" t="s">
        <v>60</v>
      </c>
      <c r="B972" s="33">
        <v>45329</v>
      </c>
      <c r="C972" s="28">
        <v>37</v>
      </c>
      <c r="D972" s="28">
        <v>5</v>
      </c>
      <c r="E972" s="28">
        <f t="shared" si="36"/>
        <v>42</v>
      </c>
    </row>
    <row r="973" spans="1:5" x14ac:dyDescent="0.25">
      <c r="A973" s="16" t="s">
        <v>76</v>
      </c>
      <c r="B973" s="33">
        <v>45329</v>
      </c>
      <c r="C973" s="28">
        <v>42</v>
      </c>
      <c r="D973" s="28">
        <v>0</v>
      </c>
      <c r="E973" s="28">
        <f t="shared" si="36"/>
        <v>42</v>
      </c>
    </row>
    <row r="974" spans="1:5" x14ac:dyDescent="0.25">
      <c r="A974" s="16" t="s">
        <v>70</v>
      </c>
      <c r="B974" s="33">
        <v>45329</v>
      </c>
      <c r="C974" s="28">
        <v>41</v>
      </c>
      <c r="D974" s="28">
        <v>4</v>
      </c>
      <c r="E974" s="28">
        <f t="shared" si="36"/>
        <v>45</v>
      </c>
    </row>
    <row r="975" spans="1:5" x14ac:dyDescent="0.25">
      <c r="A975" s="16" t="s">
        <v>71</v>
      </c>
      <c r="B975" s="33">
        <v>45329</v>
      </c>
      <c r="C975" s="28">
        <v>60</v>
      </c>
      <c r="D975" s="28">
        <v>4</v>
      </c>
      <c r="E975" s="28">
        <f t="shared" si="36"/>
        <v>64</v>
      </c>
    </row>
    <row r="976" spans="1:5" x14ac:dyDescent="0.25">
      <c r="A976" s="16" t="s">
        <v>55</v>
      </c>
      <c r="B976" s="33">
        <v>45329</v>
      </c>
      <c r="C976" s="28">
        <v>44</v>
      </c>
      <c r="D976" s="28">
        <v>6</v>
      </c>
      <c r="E976" s="28">
        <f t="shared" si="36"/>
        <v>50</v>
      </c>
    </row>
    <row r="977" spans="1:5" x14ac:dyDescent="0.25">
      <c r="A977" s="16" t="s">
        <v>69</v>
      </c>
      <c r="B977" s="33">
        <v>45329</v>
      </c>
      <c r="C977" s="28">
        <v>77</v>
      </c>
      <c r="D977" s="28">
        <v>5</v>
      </c>
      <c r="E977" s="28">
        <f t="shared" si="36"/>
        <v>82</v>
      </c>
    </row>
    <row r="978" spans="1:5" x14ac:dyDescent="0.25">
      <c r="A978" s="16" t="s">
        <v>56</v>
      </c>
      <c r="B978" s="33">
        <v>45329</v>
      </c>
      <c r="C978" s="28">
        <v>20</v>
      </c>
      <c r="D978" s="28">
        <v>3</v>
      </c>
      <c r="E978" s="28">
        <f t="shared" si="36"/>
        <v>23</v>
      </c>
    </row>
    <row r="979" spans="1:5" x14ac:dyDescent="0.25">
      <c r="A979" s="16" t="s">
        <v>57</v>
      </c>
      <c r="B979" s="33">
        <v>45330</v>
      </c>
      <c r="C979" s="28">
        <v>46</v>
      </c>
      <c r="D979" s="28">
        <v>2</v>
      </c>
      <c r="E979" s="28">
        <f t="shared" ref="E979:E1004" si="37">SUM(C979:D979)</f>
        <v>48</v>
      </c>
    </row>
    <row r="980" spans="1:5" x14ac:dyDescent="0.25">
      <c r="A980" s="16" t="s">
        <v>38</v>
      </c>
      <c r="B980" s="33">
        <v>45330</v>
      </c>
      <c r="C980" s="28">
        <v>23</v>
      </c>
      <c r="D980" s="28">
        <v>3</v>
      </c>
      <c r="E980" s="28">
        <f t="shared" si="37"/>
        <v>26</v>
      </c>
    </row>
    <row r="981" spans="1:5" x14ac:dyDescent="0.25">
      <c r="A981" s="16" t="s">
        <v>40</v>
      </c>
      <c r="B981" s="33">
        <v>45330</v>
      </c>
      <c r="C981" s="28">
        <v>51</v>
      </c>
      <c r="D981" s="28">
        <v>5</v>
      </c>
      <c r="E981" s="28">
        <f t="shared" si="37"/>
        <v>56</v>
      </c>
    </row>
    <row r="982" spans="1:5" x14ac:dyDescent="0.25">
      <c r="A982" s="16" t="s">
        <v>58</v>
      </c>
      <c r="B982" s="33">
        <v>45330</v>
      </c>
      <c r="C982" s="28">
        <v>32</v>
      </c>
      <c r="D982" s="28">
        <v>5</v>
      </c>
      <c r="E982" s="28">
        <f t="shared" si="37"/>
        <v>37</v>
      </c>
    </row>
    <row r="983" spans="1:5" x14ac:dyDescent="0.25">
      <c r="A983" s="16" t="s">
        <v>59</v>
      </c>
      <c r="B983" s="33">
        <v>45330</v>
      </c>
      <c r="C983" s="28">
        <v>79</v>
      </c>
      <c r="D983" s="28">
        <v>6</v>
      </c>
      <c r="E983" s="28">
        <f t="shared" si="37"/>
        <v>85</v>
      </c>
    </row>
    <row r="984" spans="1:5" x14ac:dyDescent="0.25">
      <c r="A984" s="16" t="s">
        <v>42</v>
      </c>
      <c r="B984" s="33">
        <v>45330</v>
      </c>
      <c r="C984" s="28">
        <v>58</v>
      </c>
      <c r="D984" s="28">
        <v>10</v>
      </c>
      <c r="E984" s="28">
        <f t="shared" si="37"/>
        <v>68</v>
      </c>
    </row>
    <row r="985" spans="1:5" x14ac:dyDescent="0.25">
      <c r="A985" s="16" t="s">
        <v>44</v>
      </c>
      <c r="B985" s="33">
        <v>45330</v>
      </c>
      <c r="C985" s="28">
        <v>21</v>
      </c>
      <c r="D985" s="28">
        <v>3</v>
      </c>
      <c r="E985" s="28">
        <f t="shared" si="37"/>
        <v>24</v>
      </c>
    </row>
    <row r="986" spans="1:5" x14ac:dyDescent="0.25">
      <c r="A986" s="16" t="s">
        <v>61</v>
      </c>
      <c r="B986" s="33">
        <v>45330</v>
      </c>
      <c r="C986" s="28">
        <v>72</v>
      </c>
      <c r="D986" s="28">
        <v>4</v>
      </c>
      <c r="E986" s="28">
        <f t="shared" si="37"/>
        <v>76</v>
      </c>
    </row>
    <row r="987" spans="1:5" x14ac:dyDescent="0.25">
      <c r="A987" s="16" t="s">
        <v>62</v>
      </c>
      <c r="B987" s="33">
        <v>45330</v>
      </c>
      <c r="C987" s="28">
        <v>120</v>
      </c>
      <c r="D987" s="28">
        <v>10</v>
      </c>
      <c r="E987" s="28">
        <f t="shared" si="37"/>
        <v>130</v>
      </c>
    </row>
    <row r="988" spans="1:5" x14ac:dyDescent="0.25">
      <c r="A988" s="16" t="s">
        <v>63</v>
      </c>
      <c r="B988" s="33">
        <v>45330</v>
      </c>
      <c r="C988" s="28">
        <v>42</v>
      </c>
      <c r="D988" s="28">
        <v>2</v>
      </c>
      <c r="E988" s="28">
        <f t="shared" si="37"/>
        <v>44</v>
      </c>
    </row>
    <row r="989" spans="1:5" x14ac:dyDescent="0.25">
      <c r="A989" s="16" t="s">
        <v>46</v>
      </c>
      <c r="B989" s="33">
        <v>45330</v>
      </c>
      <c r="C989" s="28">
        <v>33</v>
      </c>
      <c r="D989" s="28">
        <v>4</v>
      </c>
      <c r="E989" s="28">
        <f t="shared" si="37"/>
        <v>37</v>
      </c>
    </row>
    <row r="990" spans="1:5" x14ac:dyDescent="0.25">
      <c r="A990" s="16" t="s">
        <v>65</v>
      </c>
      <c r="B990" s="33">
        <v>45330</v>
      </c>
      <c r="C990" s="28">
        <v>55</v>
      </c>
      <c r="D990" s="28">
        <v>8</v>
      </c>
      <c r="E990" s="28">
        <f t="shared" si="37"/>
        <v>63</v>
      </c>
    </row>
    <row r="991" spans="1:5" x14ac:dyDescent="0.25">
      <c r="A991" s="16" t="s">
        <v>49</v>
      </c>
      <c r="B991" s="33">
        <v>45330</v>
      </c>
      <c r="C991" s="28">
        <v>137</v>
      </c>
      <c r="D991" s="28">
        <v>21</v>
      </c>
      <c r="E991" s="28">
        <f t="shared" si="37"/>
        <v>158</v>
      </c>
    </row>
    <row r="992" spans="1:5" x14ac:dyDescent="0.25">
      <c r="A992" s="16" t="s">
        <v>67</v>
      </c>
      <c r="B992" s="33">
        <v>45330</v>
      </c>
      <c r="C992" s="28">
        <v>86</v>
      </c>
      <c r="D992" s="28">
        <v>5</v>
      </c>
      <c r="E992" s="28">
        <f t="shared" si="37"/>
        <v>91</v>
      </c>
    </row>
    <row r="993" spans="1:5" x14ac:dyDescent="0.25">
      <c r="A993" s="16" t="s">
        <v>64</v>
      </c>
      <c r="B993" s="33">
        <v>45330</v>
      </c>
      <c r="C993" s="28">
        <v>66</v>
      </c>
      <c r="D993" s="28">
        <v>8</v>
      </c>
      <c r="E993" s="28">
        <f t="shared" si="37"/>
        <v>74</v>
      </c>
    </row>
    <row r="994" spans="1:5" x14ac:dyDescent="0.25">
      <c r="A994" s="16" t="s">
        <v>51</v>
      </c>
      <c r="B994" s="33">
        <v>45330</v>
      </c>
      <c r="C994" s="28">
        <v>15</v>
      </c>
      <c r="D994" s="28">
        <v>1</v>
      </c>
      <c r="E994" s="28">
        <f t="shared" si="37"/>
        <v>16</v>
      </c>
    </row>
    <row r="995" spans="1:5" x14ac:dyDescent="0.25">
      <c r="A995" s="16" t="s">
        <v>68</v>
      </c>
      <c r="B995" s="33">
        <v>45330</v>
      </c>
      <c r="C995" s="28">
        <v>33</v>
      </c>
      <c r="D995" s="28">
        <v>5</v>
      </c>
      <c r="E995" s="28">
        <f t="shared" si="37"/>
        <v>38</v>
      </c>
    </row>
    <row r="996" spans="1:5" x14ac:dyDescent="0.25">
      <c r="A996" s="16" t="s">
        <v>53</v>
      </c>
      <c r="B996" s="33">
        <v>45330</v>
      </c>
      <c r="C996" s="28">
        <v>22</v>
      </c>
      <c r="D996" s="28">
        <v>5</v>
      </c>
      <c r="E996" s="28">
        <f t="shared" si="37"/>
        <v>27</v>
      </c>
    </row>
    <row r="997" spans="1:5" x14ac:dyDescent="0.25">
      <c r="A997" s="16" t="s">
        <v>66</v>
      </c>
      <c r="B997" s="33">
        <v>45330</v>
      </c>
      <c r="C997" s="28">
        <v>161</v>
      </c>
      <c r="D997" s="28">
        <v>18</v>
      </c>
      <c r="E997" s="28">
        <f t="shared" si="37"/>
        <v>179</v>
      </c>
    </row>
    <row r="998" spans="1:5" x14ac:dyDescent="0.25">
      <c r="A998" s="16" t="s">
        <v>60</v>
      </c>
      <c r="B998" s="33">
        <v>45330</v>
      </c>
      <c r="C998" s="28">
        <v>37</v>
      </c>
      <c r="D998" s="28">
        <v>5</v>
      </c>
      <c r="E998" s="28">
        <f t="shared" si="37"/>
        <v>42</v>
      </c>
    </row>
    <row r="999" spans="1:5" x14ac:dyDescent="0.25">
      <c r="A999" s="16" t="s">
        <v>76</v>
      </c>
      <c r="B999" s="33">
        <v>45330</v>
      </c>
      <c r="C999" s="28">
        <v>42</v>
      </c>
      <c r="D999" s="28">
        <v>0</v>
      </c>
      <c r="E999" s="28">
        <f t="shared" si="37"/>
        <v>42</v>
      </c>
    </row>
    <row r="1000" spans="1:5" x14ac:dyDescent="0.25">
      <c r="A1000" s="16" t="s">
        <v>70</v>
      </c>
      <c r="B1000" s="33">
        <v>45330</v>
      </c>
      <c r="C1000" s="28">
        <v>41</v>
      </c>
      <c r="D1000" s="28">
        <v>4</v>
      </c>
      <c r="E1000" s="28">
        <f t="shared" si="37"/>
        <v>45</v>
      </c>
    </row>
    <row r="1001" spans="1:5" x14ac:dyDescent="0.25">
      <c r="A1001" s="16" t="s">
        <v>71</v>
      </c>
      <c r="B1001" s="33">
        <v>45330</v>
      </c>
      <c r="C1001" s="28">
        <v>60</v>
      </c>
      <c r="D1001" s="28">
        <v>4</v>
      </c>
      <c r="E1001" s="28">
        <f t="shared" si="37"/>
        <v>64</v>
      </c>
    </row>
    <row r="1002" spans="1:5" x14ac:dyDescent="0.25">
      <c r="A1002" s="16" t="s">
        <v>55</v>
      </c>
      <c r="B1002" s="33">
        <v>45330</v>
      </c>
      <c r="C1002" s="28">
        <v>44</v>
      </c>
      <c r="D1002" s="28">
        <v>6</v>
      </c>
      <c r="E1002" s="28">
        <f t="shared" si="37"/>
        <v>50</v>
      </c>
    </row>
    <row r="1003" spans="1:5" x14ac:dyDescent="0.25">
      <c r="A1003" s="16" t="s">
        <v>69</v>
      </c>
      <c r="B1003" s="33">
        <v>45330</v>
      </c>
      <c r="C1003" s="28">
        <v>77</v>
      </c>
      <c r="D1003" s="28">
        <v>5</v>
      </c>
      <c r="E1003" s="28">
        <f t="shared" si="37"/>
        <v>82</v>
      </c>
    </row>
    <row r="1004" spans="1:5" x14ac:dyDescent="0.25">
      <c r="A1004" s="16" t="s">
        <v>56</v>
      </c>
      <c r="B1004" s="33">
        <v>45330</v>
      </c>
      <c r="C1004" s="28">
        <v>20</v>
      </c>
      <c r="D1004" s="28">
        <v>3</v>
      </c>
      <c r="E1004" s="28">
        <f t="shared" si="37"/>
        <v>23</v>
      </c>
    </row>
    <row r="1005" spans="1:5" x14ac:dyDescent="0.25">
      <c r="A1005" s="16" t="s">
        <v>57</v>
      </c>
      <c r="B1005" s="33">
        <v>45331</v>
      </c>
      <c r="C1005" s="28">
        <v>46</v>
      </c>
      <c r="D1005" s="28">
        <v>2</v>
      </c>
      <c r="E1005" s="28">
        <f t="shared" ref="E1005:E1030" si="38">SUM(C1005:D1005)</f>
        <v>48</v>
      </c>
    </row>
    <row r="1006" spans="1:5" x14ac:dyDescent="0.25">
      <c r="A1006" s="16" t="s">
        <v>38</v>
      </c>
      <c r="B1006" s="33">
        <v>45331</v>
      </c>
      <c r="C1006" s="28">
        <v>23</v>
      </c>
      <c r="D1006" s="28">
        <v>3</v>
      </c>
      <c r="E1006" s="28">
        <f t="shared" si="38"/>
        <v>26</v>
      </c>
    </row>
    <row r="1007" spans="1:5" x14ac:dyDescent="0.25">
      <c r="A1007" s="16" t="s">
        <v>40</v>
      </c>
      <c r="B1007" s="33">
        <v>45331</v>
      </c>
      <c r="C1007" s="28">
        <v>51</v>
      </c>
      <c r="D1007" s="28">
        <v>5</v>
      </c>
      <c r="E1007" s="28">
        <f t="shared" si="38"/>
        <v>56</v>
      </c>
    </row>
    <row r="1008" spans="1:5" x14ac:dyDescent="0.25">
      <c r="A1008" s="16" t="s">
        <v>58</v>
      </c>
      <c r="B1008" s="33">
        <v>45331</v>
      </c>
      <c r="C1008" s="28">
        <v>32</v>
      </c>
      <c r="D1008" s="28">
        <v>5</v>
      </c>
      <c r="E1008" s="28">
        <f t="shared" si="38"/>
        <v>37</v>
      </c>
    </row>
    <row r="1009" spans="1:5" x14ac:dyDescent="0.25">
      <c r="A1009" s="16" t="s">
        <v>59</v>
      </c>
      <c r="B1009" s="33">
        <v>45331</v>
      </c>
      <c r="C1009" s="28">
        <v>79</v>
      </c>
      <c r="D1009" s="28">
        <v>6</v>
      </c>
      <c r="E1009" s="28">
        <f t="shared" si="38"/>
        <v>85</v>
      </c>
    </row>
    <row r="1010" spans="1:5" x14ac:dyDescent="0.25">
      <c r="A1010" s="16" t="s">
        <v>42</v>
      </c>
      <c r="B1010" s="33">
        <v>45331</v>
      </c>
      <c r="C1010" s="28">
        <v>58</v>
      </c>
      <c r="D1010" s="28">
        <v>10</v>
      </c>
      <c r="E1010" s="28">
        <f t="shared" si="38"/>
        <v>68</v>
      </c>
    </row>
    <row r="1011" spans="1:5" x14ac:dyDescent="0.25">
      <c r="A1011" s="16" t="s">
        <v>44</v>
      </c>
      <c r="B1011" s="33">
        <v>45331</v>
      </c>
      <c r="C1011" s="28">
        <v>21</v>
      </c>
      <c r="D1011" s="28">
        <v>3</v>
      </c>
      <c r="E1011" s="28">
        <f t="shared" si="38"/>
        <v>24</v>
      </c>
    </row>
    <row r="1012" spans="1:5" x14ac:dyDescent="0.25">
      <c r="A1012" s="16" t="s">
        <v>61</v>
      </c>
      <c r="B1012" s="33">
        <v>45331</v>
      </c>
      <c r="C1012" s="28">
        <v>72</v>
      </c>
      <c r="D1012" s="28">
        <v>4</v>
      </c>
      <c r="E1012" s="28">
        <f t="shared" si="38"/>
        <v>76</v>
      </c>
    </row>
    <row r="1013" spans="1:5" x14ac:dyDescent="0.25">
      <c r="A1013" s="16" t="s">
        <v>62</v>
      </c>
      <c r="B1013" s="33">
        <v>45331</v>
      </c>
      <c r="C1013" s="28">
        <v>120</v>
      </c>
      <c r="D1013" s="28">
        <v>10</v>
      </c>
      <c r="E1013" s="28">
        <f t="shared" si="38"/>
        <v>130</v>
      </c>
    </row>
    <row r="1014" spans="1:5" x14ac:dyDescent="0.25">
      <c r="A1014" s="16" t="s">
        <v>63</v>
      </c>
      <c r="B1014" s="33">
        <v>45331</v>
      </c>
      <c r="C1014" s="28">
        <v>42</v>
      </c>
      <c r="D1014" s="28">
        <v>2</v>
      </c>
      <c r="E1014" s="28">
        <f t="shared" si="38"/>
        <v>44</v>
      </c>
    </row>
    <row r="1015" spans="1:5" x14ac:dyDescent="0.25">
      <c r="A1015" s="16" t="s">
        <v>46</v>
      </c>
      <c r="B1015" s="33">
        <v>45331</v>
      </c>
      <c r="C1015" s="28">
        <v>33</v>
      </c>
      <c r="D1015" s="28">
        <v>4</v>
      </c>
      <c r="E1015" s="28">
        <f t="shared" si="38"/>
        <v>37</v>
      </c>
    </row>
    <row r="1016" spans="1:5" x14ac:dyDescent="0.25">
      <c r="A1016" s="16" t="s">
        <v>65</v>
      </c>
      <c r="B1016" s="33">
        <v>45331</v>
      </c>
      <c r="C1016" s="28">
        <v>55</v>
      </c>
      <c r="D1016" s="28">
        <v>8</v>
      </c>
      <c r="E1016" s="28">
        <f t="shared" si="38"/>
        <v>63</v>
      </c>
    </row>
    <row r="1017" spans="1:5" x14ac:dyDescent="0.25">
      <c r="A1017" s="16" t="s">
        <v>49</v>
      </c>
      <c r="B1017" s="33">
        <v>45331</v>
      </c>
      <c r="C1017" s="28">
        <v>137</v>
      </c>
      <c r="D1017" s="28">
        <v>21</v>
      </c>
      <c r="E1017" s="28">
        <f t="shared" si="38"/>
        <v>158</v>
      </c>
    </row>
    <row r="1018" spans="1:5" x14ac:dyDescent="0.25">
      <c r="A1018" s="16" t="s">
        <v>67</v>
      </c>
      <c r="B1018" s="33">
        <v>45331</v>
      </c>
      <c r="C1018" s="28">
        <v>86</v>
      </c>
      <c r="D1018" s="28">
        <v>5</v>
      </c>
      <c r="E1018" s="28">
        <f t="shared" si="38"/>
        <v>91</v>
      </c>
    </row>
    <row r="1019" spans="1:5" x14ac:dyDescent="0.25">
      <c r="A1019" s="16" t="s">
        <v>64</v>
      </c>
      <c r="B1019" s="33">
        <v>45331</v>
      </c>
      <c r="C1019" s="28">
        <v>66</v>
      </c>
      <c r="D1019" s="28">
        <v>8</v>
      </c>
      <c r="E1019" s="28">
        <f t="shared" si="38"/>
        <v>74</v>
      </c>
    </row>
    <row r="1020" spans="1:5" x14ac:dyDescent="0.25">
      <c r="A1020" s="16" t="s">
        <v>51</v>
      </c>
      <c r="B1020" s="33">
        <v>45331</v>
      </c>
      <c r="C1020" s="28">
        <v>15</v>
      </c>
      <c r="D1020" s="28">
        <v>1</v>
      </c>
      <c r="E1020" s="28">
        <f t="shared" si="38"/>
        <v>16</v>
      </c>
    </row>
    <row r="1021" spans="1:5" x14ac:dyDescent="0.25">
      <c r="A1021" s="16" t="s">
        <v>68</v>
      </c>
      <c r="B1021" s="33">
        <v>45331</v>
      </c>
      <c r="C1021" s="28">
        <v>33</v>
      </c>
      <c r="D1021" s="28">
        <v>5</v>
      </c>
      <c r="E1021" s="28">
        <f t="shared" si="38"/>
        <v>38</v>
      </c>
    </row>
    <row r="1022" spans="1:5" x14ac:dyDescent="0.25">
      <c r="A1022" s="16" t="s">
        <v>53</v>
      </c>
      <c r="B1022" s="33">
        <v>45331</v>
      </c>
      <c r="C1022" s="28">
        <v>22</v>
      </c>
      <c r="D1022" s="28">
        <v>5</v>
      </c>
      <c r="E1022" s="28">
        <f t="shared" si="38"/>
        <v>27</v>
      </c>
    </row>
    <row r="1023" spans="1:5" x14ac:dyDescent="0.25">
      <c r="A1023" s="16" t="s">
        <v>66</v>
      </c>
      <c r="B1023" s="33">
        <v>45331</v>
      </c>
      <c r="C1023" s="28">
        <v>161</v>
      </c>
      <c r="D1023" s="28">
        <v>18</v>
      </c>
      <c r="E1023" s="28">
        <f t="shared" si="38"/>
        <v>179</v>
      </c>
    </row>
    <row r="1024" spans="1:5" x14ac:dyDescent="0.25">
      <c r="A1024" s="16" t="s">
        <v>60</v>
      </c>
      <c r="B1024" s="33">
        <v>45331</v>
      </c>
      <c r="C1024" s="28">
        <v>37</v>
      </c>
      <c r="D1024" s="28">
        <v>5</v>
      </c>
      <c r="E1024" s="28">
        <f t="shared" si="38"/>
        <v>42</v>
      </c>
    </row>
    <row r="1025" spans="1:5" x14ac:dyDescent="0.25">
      <c r="A1025" s="16" t="s">
        <v>76</v>
      </c>
      <c r="B1025" s="33">
        <v>45331</v>
      </c>
      <c r="C1025" s="28">
        <v>42</v>
      </c>
      <c r="D1025" s="28">
        <v>0</v>
      </c>
      <c r="E1025" s="28">
        <f t="shared" si="38"/>
        <v>42</v>
      </c>
    </row>
    <row r="1026" spans="1:5" x14ac:dyDescent="0.25">
      <c r="A1026" s="16" t="s">
        <v>70</v>
      </c>
      <c r="B1026" s="33">
        <v>45331</v>
      </c>
      <c r="C1026" s="28">
        <v>41</v>
      </c>
      <c r="D1026" s="28">
        <v>4</v>
      </c>
      <c r="E1026" s="28">
        <f t="shared" si="38"/>
        <v>45</v>
      </c>
    </row>
    <row r="1027" spans="1:5" x14ac:dyDescent="0.25">
      <c r="A1027" s="16" t="s">
        <v>71</v>
      </c>
      <c r="B1027" s="33">
        <v>45331</v>
      </c>
      <c r="C1027" s="28">
        <v>60</v>
      </c>
      <c r="D1027" s="28">
        <v>4</v>
      </c>
      <c r="E1027" s="28">
        <f t="shared" si="38"/>
        <v>64</v>
      </c>
    </row>
    <row r="1028" spans="1:5" x14ac:dyDescent="0.25">
      <c r="A1028" s="16" t="s">
        <v>55</v>
      </c>
      <c r="B1028" s="33">
        <v>45331</v>
      </c>
      <c r="C1028" s="28">
        <v>44</v>
      </c>
      <c r="D1028" s="28">
        <v>6</v>
      </c>
      <c r="E1028" s="28">
        <f t="shared" si="38"/>
        <v>50</v>
      </c>
    </row>
    <row r="1029" spans="1:5" x14ac:dyDescent="0.25">
      <c r="A1029" s="16" t="s">
        <v>69</v>
      </c>
      <c r="B1029" s="33">
        <v>45331</v>
      </c>
      <c r="C1029" s="28">
        <v>77</v>
      </c>
      <c r="D1029" s="28">
        <v>5</v>
      </c>
      <c r="E1029" s="28">
        <f t="shared" si="38"/>
        <v>82</v>
      </c>
    </row>
    <row r="1030" spans="1:5" x14ac:dyDescent="0.25">
      <c r="A1030" s="16" t="s">
        <v>56</v>
      </c>
      <c r="B1030" s="33">
        <v>45331</v>
      </c>
      <c r="C1030" s="28">
        <v>20</v>
      </c>
      <c r="D1030" s="28">
        <v>3</v>
      </c>
      <c r="E1030" s="28">
        <f t="shared" si="38"/>
        <v>23</v>
      </c>
    </row>
    <row r="1031" spans="1:5" x14ac:dyDescent="0.25">
      <c r="A1031" s="16" t="s">
        <v>57</v>
      </c>
      <c r="B1031" s="33">
        <v>45332</v>
      </c>
      <c r="C1031" s="28">
        <v>46</v>
      </c>
      <c r="D1031" s="28">
        <v>2</v>
      </c>
      <c r="E1031" s="28">
        <f t="shared" ref="E1031:E1056" si="39">SUM(C1031:D1031)</f>
        <v>48</v>
      </c>
    </row>
    <row r="1032" spans="1:5" x14ac:dyDescent="0.25">
      <c r="A1032" s="16" t="s">
        <v>38</v>
      </c>
      <c r="B1032" s="33">
        <v>45332</v>
      </c>
      <c r="C1032" s="28">
        <v>23</v>
      </c>
      <c r="D1032" s="28">
        <v>3</v>
      </c>
      <c r="E1032" s="28">
        <f t="shared" si="39"/>
        <v>26</v>
      </c>
    </row>
    <row r="1033" spans="1:5" x14ac:dyDescent="0.25">
      <c r="A1033" s="16" t="s">
        <v>40</v>
      </c>
      <c r="B1033" s="33">
        <v>45332</v>
      </c>
      <c r="C1033" s="28">
        <v>51</v>
      </c>
      <c r="D1033" s="28">
        <v>5</v>
      </c>
      <c r="E1033" s="28">
        <f t="shared" si="39"/>
        <v>56</v>
      </c>
    </row>
    <row r="1034" spans="1:5" x14ac:dyDescent="0.25">
      <c r="A1034" s="16" t="s">
        <v>58</v>
      </c>
      <c r="B1034" s="33">
        <v>45332</v>
      </c>
      <c r="C1034" s="28">
        <v>32</v>
      </c>
      <c r="D1034" s="28">
        <v>5</v>
      </c>
      <c r="E1034" s="28">
        <f t="shared" si="39"/>
        <v>37</v>
      </c>
    </row>
    <row r="1035" spans="1:5" x14ac:dyDescent="0.25">
      <c r="A1035" s="16" t="s">
        <v>59</v>
      </c>
      <c r="B1035" s="33">
        <v>45332</v>
      </c>
      <c r="C1035" s="28">
        <v>79</v>
      </c>
      <c r="D1035" s="28">
        <v>6</v>
      </c>
      <c r="E1035" s="28">
        <f t="shared" si="39"/>
        <v>85</v>
      </c>
    </row>
    <row r="1036" spans="1:5" x14ac:dyDescent="0.25">
      <c r="A1036" s="16" t="s">
        <v>42</v>
      </c>
      <c r="B1036" s="33">
        <v>45332</v>
      </c>
      <c r="C1036" s="28">
        <v>58</v>
      </c>
      <c r="D1036" s="28">
        <v>10</v>
      </c>
      <c r="E1036" s="28">
        <f t="shared" si="39"/>
        <v>68</v>
      </c>
    </row>
    <row r="1037" spans="1:5" x14ac:dyDescent="0.25">
      <c r="A1037" s="16" t="s">
        <v>44</v>
      </c>
      <c r="B1037" s="33">
        <v>45332</v>
      </c>
      <c r="C1037" s="28">
        <v>21</v>
      </c>
      <c r="D1037" s="28">
        <v>3</v>
      </c>
      <c r="E1037" s="28">
        <f t="shared" si="39"/>
        <v>24</v>
      </c>
    </row>
    <row r="1038" spans="1:5" x14ac:dyDescent="0.25">
      <c r="A1038" s="16" t="s">
        <v>61</v>
      </c>
      <c r="B1038" s="33">
        <v>45332</v>
      </c>
      <c r="C1038" s="28">
        <v>72</v>
      </c>
      <c r="D1038" s="28">
        <v>4</v>
      </c>
      <c r="E1038" s="28">
        <f t="shared" si="39"/>
        <v>76</v>
      </c>
    </row>
    <row r="1039" spans="1:5" x14ac:dyDescent="0.25">
      <c r="A1039" s="16" t="s">
        <v>62</v>
      </c>
      <c r="B1039" s="33">
        <v>45332</v>
      </c>
      <c r="C1039" s="28">
        <v>120</v>
      </c>
      <c r="D1039" s="28">
        <v>10</v>
      </c>
      <c r="E1039" s="28">
        <f t="shared" si="39"/>
        <v>130</v>
      </c>
    </row>
    <row r="1040" spans="1:5" x14ac:dyDescent="0.25">
      <c r="A1040" s="16" t="s">
        <v>63</v>
      </c>
      <c r="B1040" s="33">
        <v>45332</v>
      </c>
      <c r="C1040" s="28">
        <v>42</v>
      </c>
      <c r="D1040" s="28">
        <v>2</v>
      </c>
      <c r="E1040" s="28">
        <f t="shared" si="39"/>
        <v>44</v>
      </c>
    </row>
    <row r="1041" spans="1:5" x14ac:dyDescent="0.25">
      <c r="A1041" s="16" t="s">
        <v>46</v>
      </c>
      <c r="B1041" s="33">
        <v>45332</v>
      </c>
      <c r="C1041" s="28">
        <v>33</v>
      </c>
      <c r="D1041" s="28">
        <v>4</v>
      </c>
      <c r="E1041" s="28">
        <f t="shared" si="39"/>
        <v>37</v>
      </c>
    </row>
    <row r="1042" spans="1:5" x14ac:dyDescent="0.25">
      <c r="A1042" s="16" t="s">
        <v>65</v>
      </c>
      <c r="B1042" s="33">
        <v>45332</v>
      </c>
      <c r="C1042" s="28">
        <v>55</v>
      </c>
      <c r="D1042" s="28">
        <v>8</v>
      </c>
      <c r="E1042" s="28">
        <f t="shared" si="39"/>
        <v>63</v>
      </c>
    </row>
    <row r="1043" spans="1:5" x14ac:dyDescent="0.25">
      <c r="A1043" s="16" t="s">
        <v>49</v>
      </c>
      <c r="B1043" s="33">
        <v>45332</v>
      </c>
      <c r="C1043" s="28">
        <v>137</v>
      </c>
      <c r="D1043" s="28">
        <v>21</v>
      </c>
      <c r="E1043" s="28">
        <f t="shared" si="39"/>
        <v>158</v>
      </c>
    </row>
    <row r="1044" spans="1:5" x14ac:dyDescent="0.25">
      <c r="A1044" s="16" t="s">
        <v>67</v>
      </c>
      <c r="B1044" s="33">
        <v>45332</v>
      </c>
      <c r="C1044" s="28">
        <v>86</v>
      </c>
      <c r="D1044" s="28">
        <v>5</v>
      </c>
      <c r="E1044" s="28">
        <f t="shared" si="39"/>
        <v>91</v>
      </c>
    </row>
    <row r="1045" spans="1:5" x14ac:dyDescent="0.25">
      <c r="A1045" s="16" t="s">
        <v>64</v>
      </c>
      <c r="B1045" s="33">
        <v>45332</v>
      </c>
      <c r="C1045" s="28">
        <v>66</v>
      </c>
      <c r="D1045" s="28">
        <v>8</v>
      </c>
      <c r="E1045" s="28">
        <f t="shared" si="39"/>
        <v>74</v>
      </c>
    </row>
    <row r="1046" spans="1:5" x14ac:dyDescent="0.25">
      <c r="A1046" s="16" t="s">
        <v>51</v>
      </c>
      <c r="B1046" s="33">
        <v>45332</v>
      </c>
      <c r="C1046" s="28">
        <v>15</v>
      </c>
      <c r="D1046" s="28">
        <v>1</v>
      </c>
      <c r="E1046" s="28">
        <f t="shared" si="39"/>
        <v>16</v>
      </c>
    </row>
    <row r="1047" spans="1:5" x14ac:dyDescent="0.25">
      <c r="A1047" s="16" t="s">
        <v>68</v>
      </c>
      <c r="B1047" s="33">
        <v>45332</v>
      </c>
      <c r="C1047" s="28">
        <v>33</v>
      </c>
      <c r="D1047" s="28">
        <v>5</v>
      </c>
      <c r="E1047" s="28">
        <f t="shared" si="39"/>
        <v>38</v>
      </c>
    </row>
    <row r="1048" spans="1:5" x14ac:dyDescent="0.25">
      <c r="A1048" s="16" t="s">
        <v>53</v>
      </c>
      <c r="B1048" s="33">
        <v>45332</v>
      </c>
      <c r="C1048" s="28">
        <v>22</v>
      </c>
      <c r="D1048" s="28">
        <v>5</v>
      </c>
      <c r="E1048" s="28">
        <f t="shared" si="39"/>
        <v>27</v>
      </c>
    </row>
    <row r="1049" spans="1:5" x14ac:dyDescent="0.25">
      <c r="A1049" s="16" t="s">
        <v>66</v>
      </c>
      <c r="B1049" s="33">
        <v>45332</v>
      </c>
      <c r="C1049" s="28">
        <v>161</v>
      </c>
      <c r="D1049" s="28">
        <v>18</v>
      </c>
      <c r="E1049" s="28">
        <f t="shared" si="39"/>
        <v>179</v>
      </c>
    </row>
    <row r="1050" spans="1:5" x14ac:dyDescent="0.25">
      <c r="A1050" s="16" t="s">
        <v>60</v>
      </c>
      <c r="B1050" s="33">
        <v>45332</v>
      </c>
      <c r="C1050" s="28">
        <v>37</v>
      </c>
      <c r="D1050" s="28">
        <v>5</v>
      </c>
      <c r="E1050" s="28">
        <f t="shared" si="39"/>
        <v>42</v>
      </c>
    </row>
    <row r="1051" spans="1:5" x14ac:dyDescent="0.25">
      <c r="A1051" s="16" t="s">
        <v>76</v>
      </c>
      <c r="B1051" s="33">
        <v>45332</v>
      </c>
      <c r="C1051" s="28">
        <v>42</v>
      </c>
      <c r="D1051" s="28">
        <v>0</v>
      </c>
      <c r="E1051" s="28">
        <f t="shared" si="39"/>
        <v>42</v>
      </c>
    </row>
    <row r="1052" spans="1:5" x14ac:dyDescent="0.25">
      <c r="A1052" s="16" t="s">
        <v>70</v>
      </c>
      <c r="B1052" s="33">
        <v>45332</v>
      </c>
      <c r="C1052" s="28">
        <v>41</v>
      </c>
      <c r="D1052" s="28">
        <v>4</v>
      </c>
      <c r="E1052" s="28">
        <f t="shared" si="39"/>
        <v>45</v>
      </c>
    </row>
    <row r="1053" spans="1:5" x14ac:dyDescent="0.25">
      <c r="A1053" s="16" t="s">
        <v>71</v>
      </c>
      <c r="B1053" s="33">
        <v>45332</v>
      </c>
      <c r="C1053" s="28">
        <v>60</v>
      </c>
      <c r="D1053" s="28">
        <v>4</v>
      </c>
      <c r="E1053" s="28">
        <f t="shared" si="39"/>
        <v>64</v>
      </c>
    </row>
    <row r="1054" spans="1:5" x14ac:dyDescent="0.25">
      <c r="A1054" s="16" t="s">
        <v>55</v>
      </c>
      <c r="B1054" s="33">
        <v>45332</v>
      </c>
      <c r="C1054" s="28">
        <v>44</v>
      </c>
      <c r="D1054" s="28">
        <v>6</v>
      </c>
      <c r="E1054" s="28">
        <f t="shared" si="39"/>
        <v>50</v>
      </c>
    </row>
    <row r="1055" spans="1:5" x14ac:dyDescent="0.25">
      <c r="A1055" s="16" t="s">
        <v>69</v>
      </c>
      <c r="B1055" s="33">
        <v>45332</v>
      </c>
      <c r="C1055" s="28">
        <v>77</v>
      </c>
      <c r="D1055" s="28">
        <v>5</v>
      </c>
      <c r="E1055" s="28">
        <f t="shared" si="39"/>
        <v>82</v>
      </c>
    </row>
    <row r="1056" spans="1:5" x14ac:dyDescent="0.25">
      <c r="A1056" s="16" t="s">
        <v>56</v>
      </c>
      <c r="B1056" s="33">
        <v>45332</v>
      </c>
      <c r="C1056" s="28">
        <v>20</v>
      </c>
      <c r="D1056" s="28">
        <v>3</v>
      </c>
      <c r="E1056" s="28">
        <f t="shared" si="39"/>
        <v>23</v>
      </c>
    </row>
    <row r="1057" spans="1:5" x14ac:dyDescent="0.25">
      <c r="A1057" s="16" t="s">
        <v>57</v>
      </c>
      <c r="B1057" s="33">
        <v>45333</v>
      </c>
      <c r="C1057" s="28">
        <v>46</v>
      </c>
      <c r="D1057" s="28">
        <v>2</v>
      </c>
      <c r="E1057" s="28">
        <f t="shared" ref="E1057:E1082" si="40">SUM(C1057:D1057)</f>
        <v>48</v>
      </c>
    </row>
    <row r="1058" spans="1:5" x14ac:dyDescent="0.25">
      <c r="A1058" s="16" t="s">
        <v>38</v>
      </c>
      <c r="B1058" s="33">
        <v>45333</v>
      </c>
      <c r="C1058" s="28">
        <v>23</v>
      </c>
      <c r="D1058" s="28">
        <v>3</v>
      </c>
      <c r="E1058" s="28">
        <f t="shared" si="40"/>
        <v>26</v>
      </c>
    </row>
    <row r="1059" spans="1:5" x14ac:dyDescent="0.25">
      <c r="A1059" s="16" t="s">
        <v>40</v>
      </c>
      <c r="B1059" s="33">
        <v>45333</v>
      </c>
      <c r="C1059" s="28">
        <v>52</v>
      </c>
      <c r="D1059" s="28">
        <v>5</v>
      </c>
      <c r="E1059" s="28">
        <f t="shared" si="40"/>
        <v>57</v>
      </c>
    </row>
    <row r="1060" spans="1:5" x14ac:dyDescent="0.25">
      <c r="A1060" s="16" t="s">
        <v>58</v>
      </c>
      <c r="B1060" s="33">
        <v>45333</v>
      </c>
      <c r="C1060" s="28">
        <v>32</v>
      </c>
      <c r="D1060" s="28">
        <v>5</v>
      </c>
      <c r="E1060" s="28">
        <f t="shared" si="40"/>
        <v>37</v>
      </c>
    </row>
    <row r="1061" spans="1:5" x14ac:dyDescent="0.25">
      <c r="A1061" s="16" t="s">
        <v>59</v>
      </c>
      <c r="B1061" s="33">
        <v>45333</v>
      </c>
      <c r="C1061" s="28">
        <v>79</v>
      </c>
      <c r="D1061" s="28">
        <v>6</v>
      </c>
      <c r="E1061" s="28">
        <f t="shared" si="40"/>
        <v>85</v>
      </c>
    </row>
    <row r="1062" spans="1:5" x14ac:dyDescent="0.25">
      <c r="A1062" s="16" t="s">
        <v>42</v>
      </c>
      <c r="B1062" s="33">
        <v>45333</v>
      </c>
      <c r="C1062" s="28">
        <v>58</v>
      </c>
      <c r="D1062" s="28">
        <v>10</v>
      </c>
      <c r="E1062" s="28">
        <f t="shared" si="40"/>
        <v>68</v>
      </c>
    </row>
    <row r="1063" spans="1:5" x14ac:dyDescent="0.25">
      <c r="A1063" s="16" t="s">
        <v>44</v>
      </c>
      <c r="B1063" s="33">
        <v>45333</v>
      </c>
      <c r="C1063" s="28">
        <v>21</v>
      </c>
      <c r="D1063" s="28">
        <v>3</v>
      </c>
      <c r="E1063" s="28">
        <f t="shared" si="40"/>
        <v>24</v>
      </c>
    </row>
    <row r="1064" spans="1:5" x14ac:dyDescent="0.25">
      <c r="A1064" s="16" t="s">
        <v>61</v>
      </c>
      <c r="B1064" s="33">
        <v>45333</v>
      </c>
      <c r="C1064" s="28">
        <v>72</v>
      </c>
      <c r="D1064" s="28">
        <v>4</v>
      </c>
      <c r="E1064" s="28">
        <f t="shared" si="40"/>
        <v>76</v>
      </c>
    </row>
    <row r="1065" spans="1:5" x14ac:dyDescent="0.25">
      <c r="A1065" s="16" t="s">
        <v>62</v>
      </c>
      <c r="B1065" s="33">
        <v>45333</v>
      </c>
      <c r="C1065" s="28">
        <v>120</v>
      </c>
      <c r="D1065" s="28">
        <v>10</v>
      </c>
      <c r="E1065" s="28">
        <f t="shared" si="40"/>
        <v>130</v>
      </c>
    </row>
    <row r="1066" spans="1:5" x14ac:dyDescent="0.25">
      <c r="A1066" s="16" t="s">
        <v>63</v>
      </c>
      <c r="B1066" s="33">
        <v>45333</v>
      </c>
      <c r="C1066" s="28">
        <v>42</v>
      </c>
      <c r="D1066" s="28">
        <v>2</v>
      </c>
      <c r="E1066" s="28">
        <f t="shared" si="40"/>
        <v>44</v>
      </c>
    </row>
    <row r="1067" spans="1:5" x14ac:dyDescent="0.25">
      <c r="A1067" s="16" t="s">
        <v>46</v>
      </c>
      <c r="B1067" s="33">
        <v>45333</v>
      </c>
      <c r="C1067" s="28">
        <v>33</v>
      </c>
      <c r="D1067" s="28">
        <v>4</v>
      </c>
      <c r="E1067" s="28">
        <f t="shared" si="40"/>
        <v>37</v>
      </c>
    </row>
    <row r="1068" spans="1:5" x14ac:dyDescent="0.25">
      <c r="A1068" s="16" t="s">
        <v>65</v>
      </c>
      <c r="B1068" s="33">
        <v>45333</v>
      </c>
      <c r="C1068" s="28">
        <v>58</v>
      </c>
      <c r="D1068" s="28">
        <v>8</v>
      </c>
      <c r="E1068" s="28">
        <f t="shared" si="40"/>
        <v>66</v>
      </c>
    </row>
    <row r="1069" spans="1:5" x14ac:dyDescent="0.25">
      <c r="A1069" s="16" t="s">
        <v>49</v>
      </c>
      <c r="B1069" s="33">
        <v>45333</v>
      </c>
      <c r="C1069" s="28">
        <v>137</v>
      </c>
      <c r="D1069" s="28">
        <v>21</v>
      </c>
      <c r="E1069" s="28">
        <f t="shared" si="40"/>
        <v>158</v>
      </c>
    </row>
    <row r="1070" spans="1:5" x14ac:dyDescent="0.25">
      <c r="A1070" s="16" t="s">
        <v>67</v>
      </c>
      <c r="B1070" s="33">
        <v>45333</v>
      </c>
      <c r="C1070" s="28">
        <v>86</v>
      </c>
      <c r="D1070" s="28">
        <v>5</v>
      </c>
      <c r="E1070" s="28">
        <f t="shared" si="40"/>
        <v>91</v>
      </c>
    </row>
    <row r="1071" spans="1:5" x14ac:dyDescent="0.25">
      <c r="A1071" s="16" t="s">
        <v>64</v>
      </c>
      <c r="B1071" s="33">
        <v>45333</v>
      </c>
      <c r="C1071" s="28">
        <v>66</v>
      </c>
      <c r="D1071" s="28">
        <v>8</v>
      </c>
      <c r="E1071" s="28">
        <f t="shared" si="40"/>
        <v>74</v>
      </c>
    </row>
    <row r="1072" spans="1:5" x14ac:dyDescent="0.25">
      <c r="A1072" s="16" t="s">
        <v>51</v>
      </c>
      <c r="B1072" s="33">
        <v>45333</v>
      </c>
      <c r="C1072" s="28">
        <v>15</v>
      </c>
      <c r="D1072" s="28">
        <v>1</v>
      </c>
      <c r="E1072" s="28">
        <f t="shared" si="40"/>
        <v>16</v>
      </c>
    </row>
    <row r="1073" spans="1:5" x14ac:dyDescent="0.25">
      <c r="A1073" s="16" t="s">
        <v>68</v>
      </c>
      <c r="B1073" s="33">
        <v>45333</v>
      </c>
      <c r="C1073" s="28">
        <v>33</v>
      </c>
      <c r="D1073" s="28">
        <v>5</v>
      </c>
      <c r="E1073" s="28">
        <f t="shared" si="40"/>
        <v>38</v>
      </c>
    </row>
    <row r="1074" spans="1:5" x14ac:dyDescent="0.25">
      <c r="A1074" s="16" t="s">
        <v>53</v>
      </c>
      <c r="B1074" s="33">
        <v>45333</v>
      </c>
      <c r="C1074" s="28">
        <v>22</v>
      </c>
      <c r="D1074" s="28">
        <v>5</v>
      </c>
      <c r="E1074" s="28">
        <f t="shared" si="40"/>
        <v>27</v>
      </c>
    </row>
    <row r="1075" spans="1:5" x14ac:dyDescent="0.25">
      <c r="A1075" s="16" t="s">
        <v>66</v>
      </c>
      <c r="B1075" s="33">
        <v>45333</v>
      </c>
      <c r="C1075" s="28">
        <v>161</v>
      </c>
      <c r="D1075" s="28">
        <v>18</v>
      </c>
      <c r="E1075" s="28">
        <f t="shared" si="40"/>
        <v>179</v>
      </c>
    </row>
    <row r="1076" spans="1:5" x14ac:dyDescent="0.25">
      <c r="A1076" s="16" t="s">
        <v>60</v>
      </c>
      <c r="B1076" s="33">
        <v>45333</v>
      </c>
      <c r="C1076" s="28">
        <v>37</v>
      </c>
      <c r="D1076" s="28">
        <v>5</v>
      </c>
      <c r="E1076" s="28">
        <f t="shared" si="40"/>
        <v>42</v>
      </c>
    </row>
    <row r="1077" spans="1:5" x14ac:dyDescent="0.25">
      <c r="A1077" s="16" t="s">
        <v>76</v>
      </c>
      <c r="B1077" s="33">
        <v>45333</v>
      </c>
      <c r="C1077" s="28">
        <v>42</v>
      </c>
      <c r="D1077" s="28">
        <v>0</v>
      </c>
      <c r="E1077" s="28">
        <f t="shared" si="40"/>
        <v>42</v>
      </c>
    </row>
    <row r="1078" spans="1:5" x14ac:dyDescent="0.25">
      <c r="A1078" s="16" t="s">
        <v>70</v>
      </c>
      <c r="B1078" s="33">
        <v>45333</v>
      </c>
      <c r="C1078" s="28">
        <v>41</v>
      </c>
      <c r="D1078" s="28">
        <v>4</v>
      </c>
      <c r="E1078" s="28">
        <f t="shared" si="40"/>
        <v>45</v>
      </c>
    </row>
    <row r="1079" spans="1:5" x14ac:dyDescent="0.25">
      <c r="A1079" s="16" t="s">
        <v>71</v>
      </c>
      <c r="B1079" s="33">
        <v>45333</v>
      </c>
      <c r="C1079" s="28">
        <v>60</v>
      </c>
      <c r="D1079" s="28">
        <v>4</v>
      </c>
      <c r="E1079" s="28">
        <f t="shared" si="40"/>
        <v>64</v>
      </c>
    </row>
    <row r="1080" spans="1:5" x14ac:dyDescent="0.25">
      <c r="A1080" s="16" t="s">
        <v>55</v>
      </c>
      <c r="B1080" s="33">
        <v>45333</v>
      </c>
      <c r="C1080" s="28">
        <v>44</v>
      </c>
      <c r="D1080" s="28">
        <v>6</v>
      </c>
      <c r="E1080" s="28">
        <f t="shared" si="40"/>
        <v>50</v>
      </c>
    </row>
    <row r="1081" spans="1:5" x14ac:dyDescent="0.25">
      <c r="A1081" s="16" t="s">
        <v>69</v>
      </c>
      <c r="B1081" s="33">
        <v>45333</v>
      </c>
      <c r="C1081" s="28">
        <v>77</v>
      </c>
      <c r="D1081" s="28">
        <v>5</v>
      </c>
      <c r="E1081" s="28">
        <f t="shared" si="40"/>
        <v>82</v>
      </c>
    </row>
    <row r="1082" spans="1:5" x14ac:dyDescent="0.25">
      <c r="A1082" s="16" t="s">
        <v>56</v>
      </c>
      <c r="B1082" s="33">
        <v>45333</v>
      </c>
      <c r="C1082" s="28">
        <v>20</v>
      </c>
      <c r="D1082" s="28">
        <v>3</v>
      </c>
      <c r="E1082" s="28">
        <f t="shared" si="40"/>
        <v>23</v>
      </c>
    </row>
    <row r="1083" spans="1:5" x14ac:dyDescent="0.25">
      <c r="A1083" s="16" t="s">
        <v>57</v>
      </c>
      <c r="B1083" s="33">
        <v>45334</v>
      </c>
      <c r="C1083" s="28">
        <v>46</v>
      </c>
      <c r="D1083" s="28">
        <v>2</v>
      </c>
      <c r="E1083" s="28">
        <f t="shared" ref="E1083:E1108" si="41">SUM(C1083:D1083)</f>
        <v>48</v>
      </c>
    </row>
    <row r="1084" spans="1:5" x14ac:dyDescent="0.25">
      <c r="A1084" s="16" t="s">
        <v>38</v>
      </c>
      <c r="B1084" s="33">
        <v>45334</v>
      </c>
      <c r="C1084" s="28">
        <v>23</v>
      </c>
      <c r="D1084" s="28">
        <v>3</v>
      </c>
      <c r="E1084" s="28">
        <f t="shared" si="41"/>
        <v>26</v>
      </c>
    </row>
    <row r="1085" spans="1:5" x14ac:dyDescent="0.25">
      <c r="A1085" s="16" t="s">
        <v>40</v>
      </c>
      <c r="B1085" s="33">
        <v>45334</v>
      </c>
      <c r="C1085" s="28">
        <v>52</v>
      </c>
      <c r="D1085" s="28">
        <v>5</v>
      </c>
      <c r="E1085" s="28">
        <f t="shared" si="41"/>
        <v>57</v>
      </c>
    </row>
    <row r="1086" spans="1:5" x14ac:dyDescent="0.25">
      <c r="A1086" s="16" t="s">
        <v>58</v>
      </c>
      <c r="B1086" s="33">
        <v>45334</v>
      </c>
      <c r="C1086" s="28">
        <v>32</v>
      </c>
      <c r="D1086" s="28">
        <v>5</v>
      </c>
      <c r="E1086" s="28">
        <f t="shared" si="41"/>
        <v>37</v>
      </c>
    </row>
    <row r="1087" spans="1:5" x14ac:dyDescent="0.25">
      <c r="A1087" s="16" t="s">
        <v>59</v>
      </c>
      <c r="B1087" s="33">
        <v>45334</v>
      </c>
      <c r="C1087" s="28">
        <v>79</v>
      </c>
      <c r="D1087" s="28">
        <v>6</v>
      </c>
      <c r="E1087" s="28">
        <f t="shared" si="41"/>
        <v>85</v>
      </c>
    </row>
    <row r="1088" spans="1:5" x14ac:dyDescent="0.25">
      <c r="A1088" s="16" t="s">
        <v>42</v>
      </c>
      <c r="B1088" s="33">
        <v>45334</v>
      </c>
      <c r="C1088" s="28">
        <v>58</v>
      </c>
      <c r="D1088" s="28">
        <v>10</v>
      </c>
      <c r="E1088" s="28">
        <f t="shared" si="41"/>
        <v>68</v>
      </c>
    </row>
    <row r="1089" spans="1:5" x14ac:dyDescent="0.25">
      <c r="A1089" s="16" t="s">
        <v>44</v>
      </c>
      <c r="B1089" s="33">
        <v>45334</v>
      </c>
      <c r="C1089" s="28">
        <v>21</v>
      </c>
      <c r="D1089" s="28">
        <v>3</v>
      </c>
      <c r="E1089" s="28">
        <f t="shared" si="41"/>
        <v>24</v>
      </c>
    </row>
    <row r="1090" spans="1:5" x14ac:dyDescent="0.25">
      <c r="A1090" s="16" t="s">
        <v>61</v>
      </c>
      <c r="B1090" s="33">
        <v>45334</v>
      </c>
      <c r="C1090" s="28">
        <v>72</v>
      </c>
      <c r="D1090" s="28">
        <v>4</v>
      </c>
      <c r="E1090" s="28">
        <f t="shared" si="41"/>
        <v>76</v>
      </c>
    </row>
    <row r="1091" spans="1:5" x14ac:dyDescent="0.25">
      <c r="A1091" s="16" t="s">
        <v>62</v>
      </c>
      <c r="B1091" s="33">
        <v>45334</v>
      </c>
      <c r="C1091" s="28">
        <v>120</v>
      </c>
      <c r="D1091" s="28">
        <v>10</v>
      </c>
      <c r="E1091" s="28">
        <f t="shared" si="41"/>
        <v>130</v>
      </c>
    </row>
    <row r="1092" spans="1:5" x14ac:dyDescent="0.25">
      <c r="A1092" s="16" t="s">
        <v>63</v>
      </c>
      <c r="B1092" s="33">
        <v>45334</v>
      </c>
      <c r="C1092" s="28">
        <v>42</v>
      </c>
      <c r="D1092" s="28">
        <v>2</v>
      </c>
      <c r="E1092" s="28">
        <f t="shared" si="41"/>
        <v>44</v>
      </c>
    </row>
    <row r="1093" spans="1:5" x14ac:dyDescent="0.25">
      <c r="A1093" s="16" t="s">
        <v>46</v>
      </c>
      <c r="B1093" s="33">
        <v>45334</v>
      </c>
      <c r="C1093" s="28">
        <v>33</v>
      </c>
      <c r="D1093" s="28">
        <v>4</v>
      </c>
      <c r="E1093" s="28">
        <f t="shared" si="41"/>
        <v>37</v>
      </c>
    </row>
    <row r="1094" spans="1:5" x14ac:dyDescent="0.25">
      <c r="A1094" s="16" t="s">
        <v>65</v>
      </c>
      <c r="B1094" s="33">
        <v>45334</v>
      </c>
      <c r="C1094" s="28">
        <v>58</v>
      </c>
      <c r="D1094" s="28">
        <v>8</v>
      </c>
      <c r="E1094" s="28">
        <f t="shared" si="41"/>
        <v>66</v>
      </c>
    </row>
    <row r="1095" spans="1:5" x14ac:dyDescent="0.25">
      <c r="A1095" s="16" t="s">
        <v>49</v>
      </c>
      <c r="B1095" s="33">
        <v>45334</v>
      </c>
      <c r="C1095" s="28">
        <v>137</v>
      </c>
      <c r="D1095" s="28">
        <v>21</v>
      </c>
      <c r="E1095" s="28">
        <f t="shared" si="41"/>
        <v>158</v>
      </c>
    </row>
    <row r="1096" spans="1:5" x14ac:dyDescent="0.25">
      <c r="A1096" s="16" t="s">
        <v>67</v>
      </c>
      <c r="B1096" s="33">
        <v>45334</v>
      </c>
      <c r="C1096" s="28">
        <v>86</v>
      </c>
      <c r="D1096" s="28">
        <v>5</v>
      </c>
      <c r="E1096" s="28">
        <f t="shared" si="41"/>
        <v>91</v>
      </c>
    </row>
    <row r="1097" spans="1:5" x14ac:dyDescent="0.25">
      <c r="A1097" s="16" t="s">
        <v>64</v>
      </c>
      <c r="B1097" s="33">
        <v>45334</v>
      </c>
      <c r="C1097" s="28">
        <v>66</v>
      </c>
      <c r="D1097" s="28">
        <v>8</v>
      </c>
      <c r="E1097" s="28">
        <f t="shared" si="41"/>
        <v>74</v>
      </c>
    </row>
    <row r="1098" spans="1:5" x14ac:dyDescent="0.25">
      <c r="A1098" s="16" t="s">
        <v>51</v>
      </c>
      <c r="B1098" s="33">
        <v>45334</v>
      </c>
      <c r="C1098" s="28">
        <v>15</v>
      </c>
      <c r="D1098" s="28">
        <v>1</v>
      </c>
      <c r="E1098" s="28">
        <f t="shared" si="41"/>
        <v>16</v>
      </c>
    </row>
    <row r="1099" spans="1:5" x14ac:dyDescent="0.25">
      <c r="A1099" s="16" t="s">
        <v>68</v>
      </c>
      <c r="B1099" s="33">
        <v>45334</v>
      </c>
      <c r="C1099" s="28">
        <v>33</v>
      </c>
      <c r="D1099" s="28">
        <v>5</v>
      </c>
      <c r="E1099" s="28">
        <f t="shared" si="41"/>
        <v>38</v>
      </c>
    </row>
    <row r="1100" spans="1:5" x14ac:dyDescent="0.25">
      <c r="A1100" s="16" t="s">
        <v>53</v>
      </c>
      <c r="B1100" s="33">
        <v>45334</v>
      </c>
      <c r="C1100" s="28">
        <v>22</v>
      </c>
      <c r="D1100" s="28">
        <v>5</v>
      </c>
      <c r="E1100" s="28">
        <f t="shared" si="41"/>
        <v>27</v>
      </c>
    </row>
    <row r="1101" spans="1:5" x14ac:dyDescent="0.25">
      <c r="A1101" s="16" t="s">
        <v>66</v>
      </c>
      <c r="B1101" s="33">
        <v>45334</v>
      </c>
      <c r="C1101" s="28">
        <v>161</v>
      </c>
      <c r="D1101" s="28">
        <v>18</v>
      </c>
      <c r="E1101" s="28">
        <f t="shared" si="41"/>
        <v>179</v>
      </c>
    </row>
    <row r="1102" spans="1:5" x14ac:dyDescent="0.25">
      <c r="A1102" s="16" t="s">
        <v>60</v>
      </c>
      <c r="B1102" s="33">
        <v>45334</v>
      </c>
      <c r="C1102" s="28">
        <v>37</v>
      </c>
      <c r="D1102" s="28">
        <v>5</v>
      </c>
      <c r="E1102" s="28">
        <f t="shared" si="41"/>
        <v>42</v>
      </c>
    </row>
    <row r="1103" spans="1:5" x14ac:dyDescent="0.25">
      <c r="A1103" s="16" t="s">
        <v>76</v>
      </c>
      <c r="B1103" s="33">
        <v>45334</v>
      </c>
      <c r="C1103" s="28">
        <v>42</v>
      </c>
      <c r="D1103" s="28">
        <v>0</v>
      </c>
      <c r="E1103" s="28">
        <f t="shared" si="41"/>
        <v>42</v>
      </c>
    </row>
    <row r="1104" spans="1:5" x14ac:dyDescent="0.25">
      <c r="A1104" s="16" t="s">
        <v>70</v>
      </c>
      <c r="B1104" s="33">
        <v>45334</v>
      </c>
      <c r="C1104" s="28">
        <v>41</v>
      </c>
      <c r="D1104" s="28">
        <v>4</v>
      </c>
      <c r="E1104" s="28">
        <f t="shared" si="41"/>
        <v>45</v>
      </c>
    </row>
    <row r="1105" spans="1:5" x14ac:dyDescent="0.25">
      <c r="A1105" s="16" t="s">
        <v>71</v>
      </c>
      <c r="B1105" s="33">
        <v>45334</v>
      </c>
      <c r="C1105" s="28">
        <v>60</v>
      </c>
      <c r="D1105" s="28">
        <v>4</v>
      </c>
      <c r="E1105" s="28">
        <f t="shared" si="41"/>
        <v>64</v>
      </c>
    </row>
    <row r="1106" spans="1:5" x14ac:dyDescent="0.25">
      <c r="A1106" s="16" t="s">
        <v>55</v>
      </c>
      <c r="B1106" s="33">
        <v>45334</v>
      </c>
      <c r="C1106" s="28">
        <v>44</v>
      </c>
      <c r="D1106" s="28">
        <v>6</v>
      </c>
      <c r="E1106" s="28">
        <f t="shared" si="41"/>
        <v>50</v>
      </c>
    </row>
    <row r="1107" spans="1:5" x14ac:dyDescent="0.25">
      <c r="A1107" s="16" t="s">
        <v>69</v>
      </c>
      <c r="B1107" s="33">
        <v>45334</v>
      </c>
      <c r="C1107" s="28">
        <v>77</v>
      </c>
      <c r="D1107" s="28">
        <v>5</v>
      </c>
      <c r="E1107" s="28">
        <f t="shared" si="41"/>
        <v>82</v>
      </c>
    </row>
    <row r="1108" spans="1:5" x14ac:dyDescent="0.25">
      <c r="A1108" s="16" t="s">
        <v>56</v>
      </c>
      <c r="B1108" s="33">
        <v>45334</v>
      </c>
      <c r="C1108" s="28">
        <v>20</v>
      </c>
      <c r="D1108" s="28">
        <v>3</v>
      </c>
      <c r="E1108" s="28">
        <f t="shared" si="41"/>
        <v>23</v>
      </c>
    </row>
    <row r="1109" spans="1:5" x14ac:dyDescent="0.25">
      <c r="A1109" s="16" t="s">
        <v>57</v>
      </c>
      <c r="B1109" s="33">
        <v>45335</v>
      </c>
      <c r="C1109" s="28">
        <v>49</v>
      </c>
      <c r="D1109" s="28">
        <v>2</v>
      </c>
      <c r="E1109" s="28">
        <f t="shared" ref="E1109:E1134" si="42">SUM(C1109:D1109)</f>
        <v>51</v>
      </c>
    </row>
    <row r="1110" spans="1:5" x14ac:dyDescent="0.25">
      <c r="A1110" s="16" t="s">
        <v>38</v>
      </c>
      <c r="B1110" s="33">
        <v>45335</v>
      </c>
      <c r="C1110" s="28">
        <v>23</v>
      </c>
      <c r="D1110" s="28">
        <v>3</v>
      </c>
      <c r="E1110" s="28">
        <f t="shared" si="42"/>
        <v>26</v>
      </c>
    </row>
    <row r="1111" spans="1:5" x14ac:dyDescent="0.25">
      <c r="A1111" s="16" t="s">
        <v>40</v>
      </c>
      <c r="B1111" s="33">
        <v>45335</v>
      </c>
      <c r="C1111" s="28">
        <v>53</v>
      </c>
      <c r="D1111" s="28">
        <v>5</v>
      </c>
      <c r="E1111" s="28">
        <f t="shared" si="42"/>
        <v>58</v>
      </c>
    </row>
    <row r="1112" spans="1:5" x14ac:dyDescent="0.25">
      <c r="A1112" s="16" t="s">
        <v>58</v>
      </c>
      <c r="B1112" s="33">
        <v>45335</v>
      </c>
      <c r="C1112" s="28">
        <v>32</v>
      </c>
      <c r="D1112" s="28">
        <v>5</v>
      </c>
      <c r="E1112" s="28">
        <f t="shared" si="42"/>
        <v>37</v>
      </c>
    </row>
    <row r="1113" spans="1:5" x14ac:dyDescent="0.25">
      <c r="A1113" s="16" t="s">
        <v>59</v>
      </c>
      <c r="B1113" s="33">
        <v>45335</v>
      </c>
      <c r="C1113" s="28">
        <v>82</v>
      </c>
      <c r="D1113" s="28">
        <v>4</v>
      </c>
      <c r="E1113" s="28">
        <f t="shared" si="42"/>
        <v>86</v>
      </c>
    </row>
    <row r="1114" spans="1:5" x14ac:dyDescent="0.25">
      <c r="A1114" s="16" t="s">
        <v>42</v>
      </c>
      <c r="B1114" s="33">
        <v>45335</v>
      </c>
      <c r="C1114" s="28">
        <v>59</v>
      </c>
      <c r="D1114" s="28">
        <v>10</v>
      </c>
      <c r="E1114" s="28">
        <f t="shared" si="42"/>
        <v>69</v>
      </c>
    </row>
    <row r="1115" spans="1:5" x14ac:dyDescent="0.25">
      <c r="A1115" s="16" t="s">
        <v>44</v>
      </c>
      <c r="B1115" s="33">
        <v>45335</v>
      </c>
      <c r="C1115" s="28">
        <v>21</v>
      </c>
      <c r="D1115" s="28">
        <v>3</v>
      </c>
      <c r="E1115" s="28">
        <f t="shared" si="42"/>
        <v>24</v>
      </c>
    </row>
    <row r="1116" spans="1:5" x14ac:dyDescent="0.25">
      <c r="A1116" s="16" t="s">
        <v>61</v>
      </c>
      <c r="B1116" s="33">
        <v>45335</v>
      </c>
      <c r="C1116" s="28">
        <v>72</v>
      </c>
      <c r="D1116" s="28">
        <v>4</v>
      </c>
      <c r="E1116" s="28">
        <f t="shared" si="42"/>
        <v>76</v>
      </c>
    </row>
    <row r="1117" spans="1:5" x14ac:dyDescent="0.25">
      <c r="A1117" s="16" t="s">
        <v>62</v>
      </c>
      <c r="B1117" s="33">
        <v>45335</v>
      </c>
      <c r="C1117" s="28">
        <v>120</v>
      </c>
      <c r="D1117" s="28">
        <v>10</v>
      </c>
      <c r="E1117" s="28">
        <f t="shared" si="42"/>
        <v>130</v>
      </c>
    </row>
    <row r="1118" spans="1:5" x14ac:dyDescent="0.25">
      <c r="A1118" s="16" t="s">
        <v>63</v>
      </c>
      <c r="B1118" s="33">
        <v>45335</v>
      </c>
      <c r="C1118" s="28">
        <v>43</v>
      </c>
      <c r="D1118" s="28">
        <v>2</v>
      </c>
      <c r="E1118" s="28">
        <f t="shared" si="42"/>
        <v>45</v>
      </c>
    </row>
    <row r="1119" spans="1:5" x14ac:dyDescent="0.25">
      <c r="A1119" s="16" t="s">
        <v>46</v>
      </c>
      <c r="B1119" s="33">
        <v>45335</v>
      </c>
      <c r="C1119" s="28">
        <v>32</v>
      </c>
      <c r="D1119" s="28">
        <v>4</v>
      </c>
      <c r="E1119" s="28">
        <f t="shared" si="42"/>
        <v>36</v>
      </c>
    </row>
    <row r="1120" spans="1:5" x14ac:dyDescent="0.25">
      <c r="A1120" s="16" t="s">
        <v>65</v>
      </c>
      <c r="B1120" s="33">
        <v>45335</v>
      </c>
      <c r="C1120" s="28">
        <v>61</v>
      </c>
      <c r="D1120" s="28">
        <v>8</v>
      </c>
      <c r="E1120" s="28">
        <f t="shared" si="42"/>
        <v>69</v>
      </c>
    </row>
    <row r="1121" spans="1:5" x14ac:dyDescent="0.25">
      <c r="A1121" s="16" t="s">
        <v>49</v>
      </c>
      <c r="B1121" s="33">
        <v>45335</v>
      </c>
      <c r="C1121" s="28">
        <v>137</v>
      </c>
      <c r="D1121" s="28">
        <v>21</v>
      </c>
      <c r="E1121" s="28">
        <f t="shared" si="42"/>
        <v>158</v>
      </c>
    </row>
    <row r="1122" spans="1:5" x14ac:dyDescent="0.25">
      <c r="A1122" s="16" t="s">
        <v>67</v>
      </c>
      <c r="B1122" s="33">
        <v>45335</v>
      </c>
      <c r="C1122" s="28">
        <v>86</v>
      </c>
      <c r="D1122" s="28">
        <v>5</v>
      </c>
      <c r="E1122" s="28">
        <f t="shared" si="42"/>
        <v>91</v>
      </c>
    </row>
    <row r="1123" spans="1:5" x14ac:dyDescent="0.25">
      <c r="A1123" s="16" t="s">
        <v>64</v>
      </c>
      <c r="B1123" s="33">
        <v>45335</v>
      </c>
      <c r="C1123" s="28">
        <v>62</v>
      </c>
      <c r="D1123" s="28">
        <v>7</v>
      </c>
      <c r="E1123" s="28">
        <f t="shared" si="42"/>
        <v>69</v>
      </c>
    </row>
    <row r="1124" spans="1:5" x14ac:dyDescent="0.25">
      <c r="A1124" s="16" t="s">
        <v>51</v>
      </c>
      <c r="B1124" s="33">
        <v>45335</v>
      </c>
      <c r="C1124" s="28">
        <v>16</v>
      </c>
      <c r="D1124" s="28">
        <v>0</v>
      </c>
      <c r="E1124" s="28">
        <f t="shared" si="42"/>
        <v>16</v>
      </c>
    </row>
    <row r="1125" spans="1:5" x14ac:dyDescent="0.25">
      <c r="A1125" s="16" t="s">
        <v>68</v>
      </c>
      <c r="B1125" s="33">
        <v>45335</v>
      </c>
      <c r="C1125" s="28">
        <v>33</v>
      </c>
      <c r="D1125" s="28">
        <v>5</v>
      </c>
      <c r="E1125" s="28">
        <f t="shared" si="42"/>
        <v>38</v>
      </c>
    </row>
    <row r="1126" spans="1:5" x14ac:dyDescent="0.25">
      <c r="A1126" s="16" t="s">
        <v>53</v>
      </c>
      <c r="B1126" s="33">
        <v>45335</v>
      </c>
      <c r="C1126" s="28">
        <v>22</v>
      </c>
      <c r="D1126" s="28">
        <v>5</v>
      </c>
      <c r="E1126" s="28">
        <f t="shared" si="42"/>
        <v>27</v>
      </c>
    </row>
    <row r="1127" spans="1:5" x14ac:dyDescent="0.25">
      <c r="A1127" s="16" t="s">
        <v>66</v>
      </c>
      <c r="B1127" s="33">
        <v>45335</v>
      </c>
      <c r="C1127" s="28">
        <v>161</v>
      </c>
      <c r="D1127" s="28">
        <v>18</v>
      </c>
      <c r="E1127" s="28">
        <f t="shared" si="42"/>
        <v>179</v>
      </c>
    </row>
    <row r="1128" spans="1:5" x14ac:dyDescent="0.25">
      <c r="A1128" s="16" t="s">
        <v>60</v>
      </c>
      <c r="B1128" s="33">
        <v>45335</v>
      </c>
      <c r="C1128" s="28">
        <v>38</v>
      </c>
      <c r="D1128" s="28">
        <v>5</v>
      </c>
      <c r="E1128" s="28">
        <f t="shared" si="42"/>
        <v>43</v>
      </c>
    </row>
    <row r="1129" spans="1:5" x14ac:dyDescent="0.25">
      <c r="A1129" s="16" t="s">
        <v>76</v>
      </c>
      <c r="B1129" s="33">
        <v>45335</v>
      </c>
      <c r="C1129" s="28">
        <v>42</v>
      </c>
      <c r="D1129" s="28">
        <v>0</v>
      </c>
      <c r="E1129" s="28">
        <f t="shared" si="42"/>
        <v>42</v>
      </c>
    </row>
    <row r="1130" spans="1:5" x14ac:dyDescent="0.25">
      <c r="A1130" s="16" t="s">
        <v>70</v>
      </c>
      <c r="B1130" s="33">
        <v>45335</v>
      </c>
      <c r="C1130" s="28">
        <v>41</v>
      </c>
      <c r="D1130" s="28">
        <v>4</v>
      </c>
      <c r="E1130" s="28">
        <f t="shared" si="42"/>
        <v>45</v>
      </c>
    </row>
    <row r="1131" spans="1:5" x14ac:dyDescent="0.25">
      <c r="A1131" s="16" t="s">
        <v>71</v>
      </c>
      <c r="B1131" s="33">
        <v>45335</v>
      </c>
      <c r="C1131" s="28">
        <v>60</v>
      </c>
      <c r="D1131" s="28">
        <v>4</v>
      </c>
      <c r="E1131" s="28">
        <f t="shared" si="42"/>
        <v>64</v>
      </c>
    </row>
    <row r="1132" spans="1:5" x14ac:dyDescent="0.25">
      <c r="A1132" s="16" t="s">
        <v>55</v>
      </c>
      <c r="B1132" s="33">
        <v>45335</v>
      </c>
      <c r="C1132" s="28">
        <v>44</v>
      </c>
      <c r="D1132" s="28">
        <v>6</v>
      </c>
      <c r="E1132" s="28">
        <f t="shared" si="42"/>
        <v>50</v>
      </c>
    </row>
    <row r="1133" spans="1:5" x14ac:dyDescent="0.25">
      <c r="A1133" s="16" t="s">
        <v>69</v>
      </c>
      <c r="B1133" s="33">
        <v>45335</v>
      </c>
      <c r="C1133" s="28">
        <v>79</v>
      </c>
      <c r="D1133" s="28">
        <v>5</v>
      </c>
      <c r="E1133" s="28">
        <f t="shared" si="42"/>
        <v>84</v>
      </c>
    </row>
    <row r="1134" spans="1:5" x14ac:dyDescent="0.25">
      <c r="A1134" s="16" t="s">
        <v>56</v>
      </c>
      <c r="B1134" s="33">
        <v>45335</v>
      </c>
      <c r="C1134" s="28">
        <v>20</v>
      </c>
      <c r="D1134" s="28">
        <v>3</v>
      </c>
      <c r="E1134" s="28">
        <f t="shared" si="42"/>
        <v>23</v>
      </c>
    </row>
    <row r="1135" spans="1:5" x14ac:dyDescent="0.25">
      <c r="A1135" s="16" t="s">
        <v>57</v>
      </c>
      <c r="B1135" s="33">
        <v>45336</v>
      </c>
      <c r="C1135" s="28">
        <v>49</v>
      </c>
      <c r="D1135" s="28">
        <v>2</v>
      </c>
      <c r="E1135" s="28">
        <f t="shared" ref="E1135:E1160" si="43">SUM(C1135:D1135)</f>
        <v>51</v>
      </c>
    </row>
    <row r="1136" spans="1:5" x14ac:dyDescent="0.25">
      <c r="A1136" s="16" t="s">
        <v>38</v>
      </c>
      <c r="B1136" s="33">
        <v>45336</v>
      </c>
      <c r="C1136" s="28">
        <v>23</v>
      </c>
      <c r="D1136" s="28">
        <v>3</v>
      </c>
      <c r="E1136" s="28">
        <f t="shared" si="43"/>
        <v>26</v>
      </c>
    </row>
    <row r="1137" spans="1:5" x14ac:dyDescent="0.25">
      <c r="A1137" s="16" t="s">
        <v>40</v>
      </c>
      <c r="B1137" s="33">
        <v>45336</v>
      </c>
      <c r="C1137" s="28">
        <v>53</v>
      </c>
      <c r="D1137" s="28">
        <v>5</v>
      </c>
      <c r="E1137" s="28">
        <f t="shared" si="43"/>
        <v>58</v>
      </c>
    </row>
    <row r="1138" spans="1:5" x14ac:dyDescent="0.25">
      <c r="A1138" s="16" t="s">
        <v>58</v>
      </c>
      <c r="B1138" s="33">
        <v>45336</v>
      </c>
      <c r="C1138" s="28">
        <v>32</v>
      </c>
      <c r="D1138" s="28">
        <v>5</v>
      </c>
      <c r="E1138" s="28">
        <f t="shared" si="43"/>
        <v>37</v>
      </c>
    </row>
    <row r="1139" spans="1:5" x14ac:dyDescent="0.25">
      <c r="A1139" s="16" t="s">
        <v>59</v>
      </c>
      <c r="B1139" s="33">
        <v>45336</v>
      </c>
      <c r="C1139" s="28">
        <v>82</v>
      </c>
      <c r="D1139" s="28">
        <v>4</v>
      </c>
      <c r="E1139" s="28">
        <f t="shared" si="43"/>
        <v>86</v>
      </c>
    </row>
    <row r="1140" spans="1:5" x14ac:dyDescent="0.25">
      <c r="A1140" s="16" t="s">
        <v>42</v>
      </c>
      <c r="B1140" s="33">
        <v>45336</v>
      </c>
      <c r="C1140" s="28">
        <v>59</v>
      </c>
      <c r="D1140" s="28">
        <v>10</v>
      </c>
      <c r="E1140" s="28">
        <f t="shared" si="43"/>
        <v>69</v>
      </c>
    </row>
    <row r="1141" spans="1:5" x14ac:dyDescent="0.25">
      <c r="A1141" s="16" t="s">
        <v>44</v>
      </c>
      <c r="B1141" s="33">
        <v>45336</v>
      </c>
      <c r="C1141" s="28">
        <v>21</v>
      </c>
      <c r="D1141" s="28">
        <v>3</v>
      </c>
      <c r="E1141" s="28">
        <f t="shared" si="43"/>
        <v>24</v>
      </c>
    </row>
    <row r="1142" spans="1:5" x14ac:dyDescent="0.25">
      <c r="A1142" s="16" t="s">
        <v>61</v>
      </c>
      <c r="B1142" s="33">
        <v>45336</v>
      </c>
      <c r="C1142" s="28">
        <v>72</v>
      </c>
      <c r="D1142" s="28">
        <v>4</v>
      </c>
      <c r="E1142" s="28">
        <f t="shared" si="43"/>
        <v>76</v>
      </c>
    </row>
    <row r="1143" spans="1:5" x14ac:dyDescent="0.25">
      <c r="A1143" s="16" t="s">
        <v>62</v>
      </c>
      <c r="B1143" s="33">
        <v>45336</v>
      </c>
      <c r="C1143" s="28">
        <v>120</v>
      </c>
      <c r="D1143" s="28">
        <v>10</v>
      </c>
      <c r="E1143" s="28">
        <f t="shared" si="43"/>
        <v>130</v>
      </c>
    </row>
    <row r="1144" spans="1:5" x14ac:dyDescent="0.25">
      <c r="A1144" s="16" t="s">
        <v>63</v>
      </c>
      <c r="B1144" s="33">
        <v>45336</v>
      </c>
      <c r="C1144" s="28">
        <v>43</v>
      </c>
      <c r="D1144" s="28">
        <v>2</v>
      </c>
      <c r="E1144" s="28">
        <f t="shared" si="43"/>
        <v>45</v>
      </c>
    </row>
    <row r="1145" spans="1:5" x14ac:dyDescent="0.25">
      <c r="A1145" s="16" t="s">
        <v>46</v>
      </c>
      <c r="B1145" s="33">
        <v>45336</v>
      </c>
      <c r="C1145" s="28">
        <v>32</v>
      </c>
      <c r="D1145" s="28">
        <v>4</v>
      </c>
      <c r="E1145" s="28">
        <f t="shared" si="43"/>
        <v>36</v>
      </c>
    </row>
    <row r="1146" spans="1:5" x14ac:dyDescent="0.25">
      <c r="A1146" s="16" t="s">
        <v>65</v>
      </c>
      <c r="B1146" s="33">
        <v>45336</v>
      </c>
      <c r="C1146" s="28">
        <v>61</v>
      </c>
      <c r="D1146" s="28">
        <v>8</v>
      </c>
      <c r="E1146" s="28">
        <f t="shared" si="43"/>
        <v>69</v>
      </c>
    </row>
    <row r="1147" spans="1:5" x14ac:dyDescent="0.25">
      <c r="A1147" s="16" t="s">
        <v>49</v>
      </c>
      <c r="B1147" s="33">
        <v>45336</v>
      </c>
      <c r="C1147" s="28">
        <v>137</v>
      </c>
      <c r="D1147" s="28">
        <v>21</v>
      </c>
      <c r="E1147" s="28">
        <f t="shared" si="43"/>
        <v>158</v>
      </c>
    </row>
    <row r="1148" spans="1:5" x14ac:dyDescent="0.25">
      <c r="A1148" s="16" t="s">
        <v>67</v>
      </c>
      <c r="B1148" s="33">
        <v>45336</v>
      </c>
      <c r="C1148" s="28">
        <v>86</v>
      </c>
      <c r="D1148" s="28">
        <v>5</v>
      </c>
      <c r="E1148" s="28">
        <f t="shared" si="43"/>
        <v>91</v>
      </c>
    </row>
    <row r="1149" spans="1:5" x14ac:dyDescent="0.25">
      <c r="A1149" s="16" t="s">
        <v>64</v>
      </c>
      <c r="B1149" s="33">
        <v>45336</v>
      </c>
      <c r="C1149" s="28">
        <v>62</v>
      </c>
      <c r="D1149" s="28">
        <v>7</v>
      </c>
      <c r="E1149" s="28">
        <f t="shared" si="43"/>
        <v>69</v>
      </c>
    </row>
    <row r="1150" spans="1:5" x14ac:dyDescent="0.25">
      <c r="A1150" s="16" t="s">
        <v>51</v>
      </c>
      <c r="B1150" s="33">
        <v>45336</v>
      </c>
      <c r="C1150" s="28">
        <v>16</v>
      </c>
      <c r="D1150" s="28">
        <v>0</v>
      </c>
      <c r="E1150" s="28">
        <f t="shared" si="43"/>
        <v>16</v>
      </c>
    </row>
    <row r="1151" spans="1:5" x14ac:dyDescent="0.25">
      <c r="A1151" s="16" t="s">
        <v>68</v>
      </c>
      <c r="B1151" s="33">
        <v>45336</v>
      </c>
      <c r="C1151" s="28">
        <v>33</v>
      </c>
      <c r="D1151" s="28">
        <v>5</v>
      </c>
      <c r="E1151" s="28">
        <f t="shared" si="43"/>
        <v>38</v>
      </c>
    </row>
    <row r="1152" spans="1:5" x14ac:dyDescent="0.25">
      <c r="A1152" s="16" t="s">
        <v>53</v>
      </c>
      <c r="B1152" s="33">
        <v>45336</v>
      </c>
      <c r="C1152" s="28">
        <v>22</v>
      </c>
      <c r="D1152" s="28">
        <v>5</v>
      </c>
      <c r="E1152" s="28">
        <f t="shared" si="43"/>
        <v>27</v>
      </c>
    </row>
    <row r="1153" spans="1:5" x14ac:dyDescent="0.25">
      <c r="A1153" s="16" t="s">
        <v>66</v>
      </c>
      <c r="B1153" s="33">
        <v>45336</v>
      </c>
      <c r="C1153" s="28">
        <v>161</v>
      </c>
      <c r="D1153" s="28">
        <v>18</v>
      </c>
      <c r="E1153" s="28">
        <f t="shared" si="43"/>
        <v>179</v>
      </c>
    </row>
    <row r="1154" spans="1:5" x14ac:dyDescent="0.25">
      <c r="A1154" s="16" t="s">
        <v>60</v>
      </c>
      <c r="B1154" s="33">
        <v>45336</v>
      </c>
      <c r="C1154" s="28">
        <v>38</v>
      </c>
      <c r="D1154" s="28">
        <v>5</v>
      </c>
      <c r="E1154" s="28">
        <f t="shared" si="43"/>
        <v>43</v>
      </c>
    </row>
    <row r="1155" spans="1:5" x14ac:dyDescent="0.25">
      <c r="A1155" s="16" t="s">
        <v>76</v>
      </c>
      <c r="B1155" s="33">
        <v>45336</v>
      </c>
      <c r="C1155" s="28">
        <v>42</v>
      </c>
      <c r="D1155" s="28">
        <v>0</v>
      </c>
      <c r="E1155" s="28">
        <f t="shared" si="43"/>
        <v>42</v>
      </c>
    </row>
    <row r="1156" spans="1:5" x14ac:dyDescent="0.25">
      <c r="A1156" s="16" t="s">
        <v>70</v>
      </c>
      <c r="B1156" s="33">
        <v>45336</v>
      </c>
      <c r="C1156" s="28">
        <v>41</v>
      </c>
      <c r="D1156" s="28">
        <v>4</v>
      </c>
      <c r="E1156" s="28">
        <f t="shared" si="43"/>
        <v>45</v>
      </c>
    </row>
    <row r="1157" spans="1:5" x14ac:dyDescent="0.25">
      <c r="A1157" s="16" t="s">
        <v>71</v>
      </c>
      <c r="B1157" s="33">
        <v>45336</v>
      </c>
      <c r="C1157" s="28">
        <v>60</v>
      </c>
      <c r="D1157" s="28">
        <v>4</v>
      </c>
      <c r="E1157" s="28">
        <f t="shared" si="43"/>
        <v>64</v>
      </c>
    </row>
    <row r="1158" spans="1:5" x14ac:dyDescent="0.25">
      <c r="A1158" s="16" t="s">
        <v>55</v>
      </c>
      <c r="B1158" s="33">
        <v>45336</v>
      </c>
      <c r="C1158" s="28">
        <v>44</v>
      </c>
      <c r="D1158" s="28">
        <v>6</v>
      </c>
      <c r="E1158" s="28">
        <f t="shared" si="43"/>
        <v>50</v>
      </c>
    </row>
    <row r="1159" spans="1:5" x14ac:dyDescent="0.25">
      <c r="A1159" s="16" t="s">
        <v>69</v>
      </c>
      <c r="B1159" s="33">
        <v>45336</v>
      </c>
      <c r="C1159" s="28">
        <v>79</v>
      </c>
      <c r="D1159" s="28">
        <v>5</v>
      </c>
      <c r="E1159" s="28">
        <f t="shared" si="43"/>
        <v>84</v>
      </c>
    </row>
    <row r="1160" spans="1:5" x14ac:dyDescent="0.25">
      <c r="A1160" s="16" t="s">
        <v>56</v>
      </c>
      <c r="B1160" s="33">
        <v>45336</v>
      </c>
      <c r="C1160" s="28">
        <v>20</v>
      </c>
      <c r="D1160" s="28">
        <v>3</v>
      </c>
      <c r="E1160" s="28">
        <f t="shared" si="43"/>
        <v>23</v>
      </c>
    </row>
    <row r="1161" spans="1:5" x14ac:dyDescent="0.25">
      <c r="A1161" s="16" t="s">
        <v>57</v>
      </c>
      <c r="B1161" s="33">
        <v>45337</v>
      </c>
      <c r="C1161" s="28">
        <v>49</v>
      </c>
      <c r="D1161" s="28">
        <v>2</v>
      </c>
      <c r="E1161" s="28">
        <f t="shared" ref="E1161:E1186" si="44">SUM(C1161:D1161)</f>
        <v>51</v>
      </c>
    </row>
    <row r="1162" spans="1:5" x14ac:dyDescent="0.25">
      <c r="A1162" s="16" t="s">
        <v>38</v>
      </c>
      <c r="B1162" s="33">
        <v>45337</v>
      </c>
      <c r="C1162" s="28">
        <v>23</v>
      </c>
      <c r="D1162" s="28">
        <v>3</v>
      </c>
      <c r="E1162" s="28">
        <f t="shared" si="44"/>
        <v>26</v>
      </c>
    </row>
    <row r="1163" spans="1:5" x14ac:dyDescent="0.25">
      <c r="A1163" s="16" t="s">
        <v>40</v>
      </c>
      <c r="B1163" s="33">
        <v>45337</v>
      </c>
      <c r="C1163" s="28">
        <v>53</v>
      </c>
      <c r="D1163" s="28">
        <v>5</v>
      </c>
      <c r="E1163" s="28">
        <f t="shared" si="44"/>
        <v>58</v>
      </c>
    </row>
    <row r="1164" spans="1:5" x14ac:dyDescent="0.25">
      <c r="A1164" s="16" t="s">
        <v>58</v>
      </c>
      <c r="B1164" s="33">
        <v>45337</v>
      </c>
      <c r="C1164" s="28">
        <v>32</v>
      </c>
      <c r="D1164" s="28">
        <v>5</v>
      </c>
      <c r="E1164" s="28">
        <f t="shared" si="44"/>
        <v>37</v>
      </c>
    </row>
    <row r="1165" spans="1:5" x14ac:dyDescent="0.25">
      <c r="A1165" s="16" t="s">
        <v>59</v>
      </c>
      <c r="B1165" s="33">
        <v>45337</v>
      </c>
      <c r="C1165" s="28">
        <v>82</v>
      </c>
      <c r="D1165" s="28">
        <v>4</v>
      </c>
      <c r="E1165" s="28">
        <f t="shared" si="44"/>
        <v>86</v>
      </c>
    </row>
    <row r="1166" spans="1:5" x14ac:dyDescent="0.25">
      <c r="A1166" s="16" t="s">
        <v>42</v>
      </c>
      <c r="B1166" s="33">
        <v>45337</v>
      </c>
      <c r="C1166" s="28">
        <v>59</v>
      </c>
      <c r="D1166" s="28">
        <v>10</v>
      </c>
      <c r="E1166" s="28">
        <f t="shared" si="44"/>
        <v>69</v>
      </c>
    </row>
    <row r="1167" spans="1:5" x14ac:dyDescent="0.25">
      <c r="A1167" s="16" t="s">
        <v>44</v>
      </c>
      <c r="B1167" s="33">
        <v>45337</v>
      </c>
      <c r="C1167" s="28">
        <v>21</v>
      </c>
      <c r="D1167" s="28">
        <v>3</v>
      </c>
      <c r="E1167" s="28">
        <f t="shared" si="44"/>
        <v>24</v>
      </c>
    </row>
    <row r="1168" spans="1:5" x14ac:dyDescent="0.25">
      <c r="A1168" s="16" t="s">
        <v>61</v>
      </c>
      <c r="B1168" s="33">
        <v>45337</v>
      </c>
      <c r="C1168" s="28">
        <v>72</v>
      </c>
      <c r="D1168" s="28">
        <v>4</v>
      </c>
      <c r="E1168" s="28">
        <f t="shared" si="44"/>
        <v>76</v>
      </c>
    </row>
    <row r="1169" spans="1:5" x14ac:dyDescent="0.25">
      <c r="A1169" s="16" t="s">
        <v>62</v>
      </c>
      <c r="B1169" s="33">
        <v>45337</v>
      </c>
      <c r="C1169" s="28">
        <v>120</v>
      </c>
      <c r="D1169" s="28">
        <v>10</v>
      </c>
      <c r="E1169" s="28">
        <f t="shared" si="44"/>
        <v>130</v>
      </c>
    </row>
    <row r="1170" spans="1:5" x14ac:dyDescent="0.25">
      <c r="A1170" s="16" t="s">
        <v>63</v>
      </c>
      <c r="B1170" s="33">
        <v>45337</v>
      </c>
      <c r="C1170" s="28">
        <v>43</v>
      </c>
      <c r="D1170" s="28">
        <v>2</v>
      </c>
      <c r="E1170" s="28">
        <f t="shared" si="44"/>
        <v>45</v>
      </c>
    </row>
    <row r="1171" spans="1:5" x14ac:dyDescent="0.25">
      <c r="A1171" s="16" t="s">
        <v>46</v>
      </c>
      <c r="B1171" s="33">
        <v>45337</v>
      </c>
      <c r="C1171" s="28">
        <v>32</v>
      </c>
      <c r="D1171" s="28">
        <v>4</v>
      </c>
      <c r="E1171" s="28">
        <f t="shared" si="44"/>
        <v>36</v>
      </c>
    </row>
    <row r="1172" spans="1:5" x14ac:dyDescent="0.25">
      <c r="A1172" s="16" t="s">
        <v>65</v>
      </c>
      <c r="B1172" s="33">
        <v>45337</v>
      </c>
      <c r="C1172" s="28">
        <v>61</v>
      </c>
      <c r="D1172" s="28">
        <v>8</v>
      </c>
      <c r="E1172" s="28">
        <f t="shared" si="44"/>
        <v>69</v>
      </c>
    </row>
    <row r="1173" spans="1:5" x14ac:dyDescent="0.25">
      <c r="A1173" s="16" t="s">
        <v>49</v>
      </c>
      <c r="B1173" s="33">
        <v>45337</v>
      </c>
      <c r="C1173" s="28">
        <v>137</v>
      </c>
      <c r="D1173" s="28">
        <v>21</v>
      </c>
      <c r="E1173" s="28">
        <f t="shared" si="44"/>
        <v>158</v>
      </c>
    </row>
    <row r="1174" spans="1:5" x14ac:dyDescent="0.25">
      <c r="A1174" s="16" t="s">
        <v>67</v>
      </c>
      <c r="B1174" s="33">
        <v>45337</v>
      </c>
      <c r="C1174" s="28">
        <v>86</v>
      </c>
      <c r="D1174" s="28">
        <v>5</v>
      </c>
      <c r="E1174" s="28">
        <f t="shared" si="44"/>
        <v>91</v>
      </c>
    </row>
    <row r="1175" spans="1:5" x14ac:dyDescent="0.25">
      <c r="A1175" s="16" t="s">
        <v>64</v>
      </c>
      <c r="B1175" s="33">
        <v>45337</v>
      </c>
      <c r="C1175" s="28">
        <v>62</v>
      </c>
      <c r="D1175" s="28">
        <v>7</v>
      </c>
      <c r="E1175" s="28">
        <f t="shared" si="44"/>
        <v>69</v>
      </c>
    </row>
    <row r="1176" spans="1:5" x14ac:dyDescent="0.25">
      <c r="A1176" s="16" t="s">
        <v>51</v>
      </c>
      <c r="B1176" s="33">
        <v>45337</v>
      </c>
      <c r="C1176" s="28">
        <v>16</v>
      </c>
      <c r="D1176" s="28">
        <v>0</v>
      </c>
      <c r="E1176" s="28">
        <f t="shared" si="44"/>
        <v>16</v>
      </c>
    </row>
    <row r="1177" spans="1:5" x14ac:dyDescent="0.25">
      <c r="A1177" s="16" t="s">
        <v>68</v>
      </c>
      <c r="B1177" s="33">
        <v>45337</v>
      </c>
      <c r="C1177" s="28">
        <v>33</v>
      </c>
      <c r="D1177" s="28">
        <v>5</v>
      </c>
      <c r="E1177" s="28">
        <f t="shared" si="44"/>
        <v>38</v>
      </c>
    </row>
    <row r="1178" spans="1:5" x14ac:dyDescent="0.25">
      <c r="A1178" s="16" t="s">
        <v>53</v>
      </c>
      <c r="B1178" s="33">
        <v>45337</v>
      </c>
      <c r="C1178" s="28">
        <v>22</v>
      </c>
      <c r="D1178" s="28">
        <v>5</v>
      </c>
      <c r="E1178" s="28">
        <f t="shared" si="44"/>
        <v>27</v>
      </c>
    </row>
    <row r="1179" spans="1:5" x14ac:dyDescent="0.25">
      <c r="A1179" s="16" t="s">
        <v>66</v>
      </c>
      <c r="B1179" s="33">
        <v>45337</v>
      </c>
      <c r="C1179" s="28">
        <v>161</v>
      </c>
      <c r="D1179" s="28">
        <v>18</v>
      </c>
      <c r="E1179" s="28">
        <f t="shared" si="44"/>
        <v>179</v>
      </c>
    </row>
    <row r="1180" spans="1:5" x14ac:dyDescent="0.25">
      <c r="A1180" s="16" t="s">
        <v>60</v>
      </c>
      <c r="B1180" s="33">
        <v>45337</v>
      </c>
      <c r="C1180" s="28">
        <v>38</v>
      </c>
      <c r="D1180" s="28">
        <v>5</v>
      </c>
      <c r="E1180" s="28">
        <f t="shared" si="44"/>
        <v>43</v>
      </c>
    </row>
    <row r="1181" spans="1:5" x14ac:dyDescent="0.25">
      <c r="A1181" s="16" t="s">
        <v>76</v>
      </c>
      <c r="B1181" s="33">
        <v>45337</v>
      </c>
      <c r="C1181" s="28">
        <v>42</v>
      </c>
      <c r="D1181" s="28">
        <v>0</v>
      </c>
      <c r="E1181" s="28">
        <f t="shared" si="44"/>
        <v>42</v>
      </c>
    </row>
    <row r="1182" spans="1:5" x14ac:dyDescent="0.25">
      <c r="A1182" s="16" t="s">
        <v>70</v>
      </c>
      <c r="B1182" s="33">
        <v>45337</v>
      </c>
      <c r="C1182" s="28">
        <v>41</v>
      </c>
      <c r="D1182" s="28">
        <v>4</v>
      </c>
      <c r="E1182" s="28">
        <f t="shared" si="44"/>
        <v>45</v>
      </c>
    </row>
    <row r="1183" spans="1:5" x14ac:dyDescent="0.25">
      <c r="A1183" s="16" t="s">
        <v>71</v>
      </c>
      <c r="B1183" s="33">
        <v>45337</v>
      </c>
      <c r="C1183" s="28">
        <v>60</v>
      </c>
      <c r="D1183" s="28">
        <v>4</v>
      </c>
      <c r="E1183" s="28">
        <f t="shared" si="44"/>
        <v>64</v>
      </c>
    </row>
    <row r="1184" spans="1:5" x14ac:dyDescent="0.25">
      <c r="A1184" s="16" t="s">
        <v>55</v>
      </c>
      <c r="B1184" s="33">
        <v>45337</v>
      </c>
      <c r="C1184" s="28">
        <v>44</v>
      </c>
      <c r="D1184" s="28">
        <v>6</v>
      </c>
      <c r="E1184" s="28">
        <f t="shared" si="44"/>
        <v>50</v>
      </c>
    </row>
    <row r="1185" spans="1:5" x14ac:dyDescent="0.25">
      <c r="A1185" s="16" t="s">
        <v>69</v>
      </c>
      <c r="B1185" s="33">
        <v>45337</v>
      </c>
      <c r="C1185" s="28">
        <v>79</v>
      </c>
      <c r="D1185" s="28">
        <v>5</v>
      </c>
      <c r="E1185" s="28">
        <f t="shared" si="44"/>
        <v>84</v>
      </c>
    </row>
    <row r="1186" spans="1:5" x14ac:dyDescent="0.25">
      <c r="A1186" s="16" t="s">
        <v>56</v>
      </c>
      <c r="B1186" s="33">
        <v>45337</v>
      </c>
      <c r="C1186" s="28">
        <v>20</v>
      </c>
      <c r="D1186" s="28">
        <v>3</v>
      </c>
      <c r="E1186" s="28">
        <f t="shared" si="44"/>
        <v>23</v>
      </c>
    </row>
    <row r="1187" spans="1:5" x14ac:dyDescent="0.25">
      <c r="A1187" s="16" t="s">
        <v>57</v>
      </c>
      <c r="B1187" s="33">
        <v>45338</v>
      </c>
      <c r="C1187" s="28">
        <v>49</v>
      </c>
      <c r="D1187" s="28">
        <v>2</v>
      </c>
      <c r="E1187" s="28">
        <f t="shared" ref="E1187:E1212" si="45">SUM(C1187:D1187)</f>
        <v>51</v>
      </c>
    </row>
    <row r="1188" spans="1:5" x14ac:dyDescent="0.25">
      <c r="A1188" s="16" t="s">
        <v>38</v>
      </c>
      <c r="B1188" s="33">
        <v>45338</v>
      </c>
      <c r="C1188" s="28">
        <v>23</v>
      </c>
      <c r="D1188" s="28">
        <v>3</v>
      </c>
      <c r="E1188" s="28">
        <f t="shared" si="45"/>
        <v>26</v>
      </c>
    </row>
    <row r="1189" spans="1:5" x14ac:dyDescent="0.25">
      <c r="A1189" s="16" t="s">
        <v>40</v>
      </c>
      <c r="B1189" s="33">
        <v>45338</v>
      </c>
      <c r="C1189" s="28">
        <v>53</v>
      </c>
      <c r="D1189" s="28">
        <v>5</v>
      </c>
      <c r="E1189" s="28">
        <f t="shared" si="45"/>
        <v>58</v>
      </c>
    </row>
    <row r="1190" spans="1:5" x14ac:dyDescent="0.25">
      <c r="A1190" s="16" t="s">
        <v>58</v>
      </c>
      <c r="B1190" s="33">
        <v>45338</v>
      </c>
      <c r="C1190" s="28">
        <v>32</v>
      </c>
      <c r="D1190" s="28">
        <v>5</v>
      </c>
      <c r="E1190" s="28">
        <f t="shared" si="45"/>
        <v>37</v>
      </c>
    </row>
    <row r="1191" spans="1:5" x14ac:dyDescent="0.25">
      <c r="A1191" s="16" t="s">
        <v>59</v>
      </c>
      <c r="B1191" s="33">
        <v>45338</v>
      </c>
      <c r="C1191" s="28">
        <v>82</v>
      </c>
      <c r="D1191" s="28">
        <v>4</v>
      </c>
      <c r="E1191" s="28">
        <f t="shared" si="45"/>
        <v>86</v>
      </c>
    </row>
    <row r="1192" spans="1:5" x14ac:dyDescent="0.25">
      <c r="A1192" s="16" t="s">
        <v>42</v>
      </c>
      <c r="B1192" s="33">
        <v>45338</v>
      </c>
      <c r="C1192" s="28">
        <v>59</v>
      </c>
      <c r="D1192" s="28">
        <v>10</v>
      </c>
      <c r="E1192" s="28">
        <f t="shared" si="45"/>
        <v>69</v>
      </c>
    </row>
    <row r="1193" spans="1:5" x14ac:dyDescent="0.25">
      <c r="A1193" s="16" t="s">
        <v>44</v>
      </c>
      <c r="B1193" s="33">
        <v>45338</v>
      </c>
      <c r="C1193" s="28">
        <v>21</v>
      </c>
      <c r="D1193" s="28">
        <v>3</v>
      </c>
      <c r="E1193" s="28">
        <f t="shared" si="45"/>
        <v>24</v>
      </c>
    </row>
    <row r="1194" spans="1:5" x14ac:dyDescent="0.25">
      <c r="A1194" s="16" t="s">
        <v>61</v>
      </c>
      <c r="B1194" s="33">
        <v>45338</v>
      </c>
      <c r="C1194" s="28">
        <v>72</v>
      </c>
      <c r="D1194" s="28">
        <v>4</v>
      </c>
      <c r="E1194" s="28">
        <f t="shared" si="45"/>
        <v>76</v>
      </c>
    </row>
    <row r="1195" spans="1:5" x14ac:dyDescent="0.25">
      <c r="A1195" s="16" t="s">
        <v>62</v>
      </c>
      <c r="B1195" s="33">
        <v>45338</v>
      </c>
      <c r="C1195" s="28">
        <v>120</v>
      </c>
      <c r="D1195" s="28">
        <v>10</v>
      </c>
      <c r="E1195" s="28">
        <f t="shared" si="45"/>
        <v>130</v>
      </c>
    </row>
    <row r="1196" spans="1:5" x14ac:dyDescent="0.25">
      <c r="A1196" s="16" t="s">
        <v>63</v>
      </c>
      <c r="B1196" s="33">
        <v>45338</v>
      </c>
      <c r="C1196" s="28">
        <v>43</v>
      </c>
      <c r="D1196" s="28">
        <v>2</v>
      </c>
      <c r="E1196" s="28">
        <f t="shared" si="45"/>
        <v>45</v>
      </c>
    </row>
    <row r="1197" spans="1:5" x14ac:dyDescent="0.25">
      <c r="A1197" s="16" t="s">
        <v>46</v>
      </c>
      <c r="B1197" s="33">
        <v>45338</v>
      </c>
      <c r="C1197" s="28">
        <v>32</v>
      </c>
      <c r="D1197" s="28">
        <v>4</v>
      </c>
      <c r="E1197" s="28">
        <f t="shared" si="45"/>
        <v>36</v>
      </c>
    </row>
    <row r="1198" spans="1:5" x14ac:dyDescent="0.25">
      <c r="A1198" s="16" t="s">
        <v>65</v>
      </c>
      <c r="B1198" s="33">
        <v>45338</v>
      </c>
      <c r="C1198" s="28">
        <v>61</v>
      </c>
      <c r="D1198" s="28">
        <v>8</v>
      </c>
      <c r="E1198" s="28">
        <f t="shared" si="45"/>
        <v>69</v>
      </c>
    </row>
    <row r="1199" spans="1:5" x14ac:dyDescent="0.25">
      <c r="A1199" s="16" t="s">
        <v>49</v>
      </c>
      <c r="B1199" s="33">
        <v>45338</v>
      </c>
      <c r="C1199" s="28">
        <v>137</v>
      </c>
      <c r="D1199" s="28">
        <v>21</v>
      </c>
      <c r="E1199" s="28">
        <f t="shared" si="45"/>
        <v>158</v>
      </c>
    </row>
    <row r="1200" spans="1:5" x14ac:dyDescent="0.25">
      <c r="A1200" s="16" t="s">
        <v>67</v>
      </c>
      <c r="B1200" s="33">
        <v>45338</v>
      </c>
      <c r="C1200" s="28">
        <v>86</v>
      </c>
      <c r="D1200" s="28">
        <v>5</v>
      </c>
      <c r="E1200" s="28">
        <f t="shared" si="45"/>
        <v>91</v>
      </c>
    </row>
    <row r="1201" spans="1:5" x14ac:dyDescent="0.25">
      <c r="A1201" s="16" t="s">
        <v>64</v>
      </c>
      <c r="B1201" s="33">
        <v>45338</v>
      </c>
      <c r="C1201" s="28">
        <v>62</v>
      </c>
      <c r="D1201" s="28">
        <v>7</v>
      </c>
      <c r="E1201" s="28">
        <f t="shared" si="45"/>
        <v>69</v>
      </c>
    </row>
    <row r="1202" spans="1:5" x14ac:dyDescent="0.25">
      <c r="A1202" s="16" t="s">
        <v>51</v>
      </c>
      <c r="B1202" s="33">
        <v>45338</v>
      </c>
      <c r="C1202" s="28">
        <v>16</v>
      </c>
      <c r="D1202" s="28">
        <v>0</v>
      </c>
      <c r="E1202" s="28">
        <f t="shared" si="45"/>
        <v>16</v>
      </c>
    </row>
    <row r="1203" spans="1:5" x14ac:dyDescent="0.25">
      <c r="A1203" s="16" t="s">
        <v>68</v>
      </c>
      <c r="B1203" s="33">
        <v>45338</v>
      </c>
      <c r="C1203" s="28">
        <v>33</v>
      </c>
      <c r="D1203" s="28">
        <v>5</v>
      </c>
      <c r="E1203" s="28">
        <f t="shared" si="45"/>
        <v>38</v>
      </c>
    </row>
    <row r="1204" spans="1:5" x14ac:dyDescent="0.25">
      <c r="A1204" s="16" t="s">
        <v>53</v>
      </c>
      <c r="B1204" s="33">
        <v>45338</v>
      </c>
      <c r="C1204" s="28">
        <v>22</v>
      </c>
      <c r="D1204" s="28">
        <v>5</v>
      </c>
      <c r="E1204" s="28">
        <f t="shared" si="45"/>
        <v>27</v>
      </c>
    </row>
    <row r="1205" spans="1:5" x14ac:dyDescent="0.25">
      <c r="A1205" s="16" t="s">
        <v>66</v>
      </c>
      <c r="B1205" s="33">
        <v>45338</v>
      </c>
      <c r="C1205" s="28">
        <v>161</v>
      </c>
      <c r="D1205" s="28">
        <v>18</v>
      </c>
      <c r="E1205" s="28">
        <f t="shared" si="45"/>
        <v>179</v>
      </c>
    </row>
    <row r="1206" spans="1:5" x14ac:dyDescent="0.25">
      <c r="A1206" s="16" t="s">
        <v>60</v>
      </c>
      <c r="B1206" s="33">
        <v>45338</v>
      </c>
      <c r="C1206" s="28">
        <v>38</v>
      </c>
      <c r="D1206" s="28">
        <v>5</v>
      </c>
      <c r="E1206" s="28">
        <f t="shared" si="45"/>
        <v>43</v>
      </c>
    </row>
    <row r="1207" spans="1:5" x14ac:dyDescent="0.25">
      <c r="A1207" s="16" t="s">
        <v>76</v>
      </c>
      <c r="B1207" s="33">
        <v>45338</v>
      </c>
      <c r="C1207" s="28">
        <v>42</v>
      </c>
      <c r="D1207" s="28">
        <v>0</v>
      </c>
      <c r="E1207" s="28">
        <f t="shared" si="45"/>
        <v>42</v>
      </c>
    </row>
    <row r="1208" spans="1:5" x14ac:dyDescent="0.25">
      <c r="A1208" s="16" t="s">
        <v>70</v>
      </c>
      <c r="B1208" s="33">
        <v>45338</v>
      </c>
      <c r="C1208" s="28">
        <v>41</v>
      </c>
      <c r="D1208" s="28">
        <v>4</v>
      </c>
      <c r="E1208" s="28">
        <f t="shared" si="45"/>
        <v>45</v>
      </c>
    </row>
    <row r="1209" spans="1:5" x14ac:dyDescent="0.25">
      <c r="A1209" s="16" t="s">
        <v>71</v>
      </c>
      <c r="B1209" s="33">
        <v>45338</v>
      </c>
      <c r="C1209" s="28">
        <v>60</v>
      </c>
      <c r="D1209" s="28">
        <v>4</v>
      </c>
      <c r="E1209" s="28">
        <f t="shared" si="45"/>
        <v>64</v>
      </c>
    </row>
    <row r="1210" spans="1:5" x14ac:dyDescent="0.25">
      <c r="A1210" s="16" t="s">
        <v>55</v>
      </c>
      <c r="B1210" s="33">
        <v>45338</v>
      </c>
      <c r="C1210" s="28">
        <v>44</v>
      </c>
      <c r="D1210" s="28">
        <v>6</v>
      </c>
      <c r="E1210" s="28">
        <f t="shared" si="45"/>
        <v>50</v>
      </c>
    </row>
    <row r="1211" spans="1:5" x14ac:dyDescent="0.25">
      <c r="A1211" s="16" t="s">
        <v>69</v>
      </c>
      <c r="B1211" s="33">
        <v>45338</v>
      </c>
      <c r="C1211" s="28">
        <v>79</v>
      </c>
      <c r="D1211" s="28">
        <v>5</v>
      </c>
      <c r="E1211" s="28">
        <f t="shared" si="45"/>
        <v>84</v>
      </c>
    </row>
    <row r="1212" spans="1:5" x14ac:dyDescent="0.25">
      <c r="A1212" s="16" t="s">
        <v>56</v>
      </c>
      <c r="B1212" s="33">
        <v>45338</v>
      </c>
      <c r="C1212" s="28">
        <v>20</v>
      </c>
      <c r="D1212" s="28">
        <v>3</v>
      </c>
      <c r="E1212" s="28">
        <f t="shared" si="45"/>
        <v>23</v>
      </c>
    </row>
    <row r="1213" spans="1:5" x14ac:dyDescent="0.25">
      <c r="A1213" s="16" t="s">
        <v>57</v>
      </c>
      <c r="B1213" s="33">
        <v>45339</v>
      </c>
      <c r="C1213" s="28">
        <v>49</v>
      </c>
      <c r="D1213" s="28">
        <v>2</v>
      </c>
      <c r="E1213" s="28">
        <f t="shared" ref="E1213:E1238" si="46">SUM(C1213:D1213)</f>
        <v>51</v>
      </c>
    </row>
    <row r="1214" spans="1:5" x14ac:dyDescent="0.25">
      <c r="A1214" s="16" t="s">
        <v>38</v>
      </c>
      <c r="B1214" s="33">
        <v>45339</v>
      </c>
      <c r="C1214" s="28">
        <v>23</v>
      </c>
      <c r="D1214" s="28">
        <v>3</v>
      </c>
      <c r="E1214" s="28">
        <f t="shared" si="46"/>
        <v>26</v>
      </c>
    </row>
    <row r="1215" spans="1:5" x14ac:dyDescent="0.25">
      <c r="A1215" s="16" t="s">
        <v>40</v>
      </c>
      <c r="B1215" s="33">
        <v>45339</v>
      </c>
      <c r="C1215" s="28">
        <v>53</v>
      </c>
      <c r="D1215" s="28">
        <v>5</v>
      </c>
      <c r="E1215" s="28">
        <f t="shared" si="46"/>
        <v>58</v>
      </c>
    </row>
    <row r="1216" spans="1:5" x14ac:dyDescent="0.25">
      <c r="A1216" s="16" t="s">
        <v>58</v>
      </c>
      <c r="B1216" s="33">
        <v>45339</v>
      </c>
      <c r="C1216" s="28">
        <v>32</v>
      </c>
      <c r="D1216" s="28">
        <v>5</v>
      </c>
      <c r="E1216" s="28">
        <f t="shared" si="46"/>
        <v>37</v>
      </c>
    </row>
    <row r="1217" spans="1:5" x14ac:dyDescent="0.25">
      <c r="A1217" s="16" t="s">
        <v>59</v>
      </c>
      <c r="B1217" s="33">
        <v>45339</v>
      </c>
      <c r="C1217" s="28">
        <v>82</v>
      </c>
      <c r="D1217" s="28">
        <v>4</v>
      </c>
      <c r="E1217" s="28">
        <f t="shared" si="46"/>
        <v>86</v>
      </c>
    </row>
    <row r="1218" spans="1:5" x14ac:dyDescent="0.25">
      <c r="A1218" s="16" t="s">
        <v>42</v>
      </c>
      <c r="B1218" s="33">
        <v>45339</v>
      </c>
      <c r="C1218" s="28">
        <v>59</v>
      </c>
      <c r="D1218" s="28">
        <v>10</v>
      </c>
      <c r="E1218" s="28">
        <f t="shared" si="46"/>
        <v>69</v>
      </c>
    </row>
    <row r="1219" spans="1:5" x14ac:dyDescent="0.25">
      <c r="A1219" s="16" t="s">
        <v>44</v>
      </c>
      <c r="B1219" s="33">
        <v>45339</v>
      </c>
      <c r="C1219" s="28">
        <v>21</v>
      </c>
      <c r="D1219" s="28">
        <v>3</v>
      </c>
      <c r="E1219" s="28">
        <f t="shared" si="46"/>
        <v>24</v>
      </c>
    </row>
    <row r="1220" spans="1:5" x14ac:dyDescent="0.25">
      <c r="A1220" s="16" t="s">
        <v>61</v>
      </c>
      <c r="B1220" s="33">
        <v>45339</v>
      </c>
      <c r="C1220" s="28">
        <v>72</v>
      </c>
      <c r="D1220" s="28">
        <v>4</v>
      </c>
      <c r="E1220" s="28">
        <f t="shared" si="46"/>
        <v>76</v>
      </c>
    </row>
    <row r="1221" spans="1:5" x14ac:dyDescent="0.25">
      <c r="A1221" s="16" t="s">
        <v>62</v>
      </c>
      <c r="B1221" s="33">
        <v>45339</v>
      </c>
      <c r="C1221" s="28">
        <v>120</v>
      </c>
      <c r="D1221" s="28">
        <v>10</v>
      </c>
      <c r="E1221" s="28">
        <f t="shared" si="46"/>
        <v>130</v>
      </c>
    </row>
    <row r="1222" spans="1:5" x14ac:dyDescent="0.25">
      <c r="A1222" s="16" t="s">
        <v>63</v>
      </c>
      <c r="B1222" s="33">
        <v>45339</v>
      </c>
      <c r="C1222" s="28">
        <v>43</v>
      </c>
      <c r="D1222" s="28">
        <v>2</v>
      </c>
      <c r="E1222" s="28">
        <f t="shared" si="46"/>
        <v>45</v>
      </c>
    </row>
    <row r="1223" spans="1:5" x14ac:dyDescent="0.25">
      <c r="A1223" s="16" t="s">
        <v>46</v>
      </c>
      <c r="B1223" s="33">
        <v>45339</v>
      </c>
      <c r="C1223" s="28">
        <v>32</v>
      </c>
      <c r="D1223" s="28">
        <v>4</v>
      </c>
      <c r="E1223" s="28">
        <f t="shared" si="46"/>
        <v>36</v>
      </c>
    </row>
    <row r="1224" spans="1:5" x14ac:dyDescent="0.25">
      <c r="A1224" s="16" t="s">
        <v>65</v>
      </c>
      <c r="B1224" s="33">
        <v>45339</v>
      </c>
      <c r="C1224" s="28">
        <v>61</v>
      </c>
      <c r="D1224" s="28">
        <v>8</v>
      </c>
      <c r="E1224" s="28">
        <f t="shared" si="46"/>
        <v>69</v>
      </c>
    </row>
    <row r="1225" spans="1:5" x14ac:dyDescent="0.25">
      <c r="A1225" s="16" t="s">
        <v>49</v>
      </c>
      <c r="B1225" s="33">
        <v>45339</v>
      </c>
      <c r="C1225" s="28">
        <v>137</v>
      </c>
      <c r="D1225" s="28">
        <v>21</v>
      </c>
      <c r="E1225" s="28">
        <f t="shared" si="46"/>
        <v>158</v>
      </c>
    </row>
    <row r="1226" spans="1:5" x14ac:dyDescent="0.25">
      <c r="A1226" s="16" t="s">
        <v>67</v>
      </c>
      <c r="B1226" s="33">
        <v>45339</v>
      </c>
      <c r="C1226" s="28">
        <v>86</v>
      </c>
      <c r="D1226" s="28">
        <v>5</v>
      </c>
      <c r="E1226" s="28">
        <f t="shared" si="46"/>
        <v>91</v>
      </c>
    </row>
    <row r="1227" spans="1:5" x14ac:dyDescent="0.25">
      <c r="A1227" s="16" t="s">
        <v>64</v>
      </c>
      <c r="B1227" s="33">
        <v>45339</v>
      </c>
      <c r="C1227" s="28">
        <v>62</v>
      </c>
      <c r="D1227" s="28">
        <v>7</v>
      </c>
      <c r="E1227" s="28">
        <f t="shared" si="46"/>
        <v>69</v>
      </c>
    </row>
    <row r="1228" spans="1:5" x14ac:dyDescent="0.25">
      <c r="A1228" s="16" t="s">
        <v>51</v>
      </c>
      <c r="B1228" s="33">
        <v>45339</v>
      </c>
      <c r="C1228" s="28">
        <v>16</v>
      </c>
      <c r="D1228" s="28">
        <v>0</v>
      </c>
      <c r="E1228" s="28">
        <f t="shared" si="46"/>
        <v>16</v>
      </c>
    </row>
    <row r="1229" spans="1:5" x14ac:dyDescent="0.25">
      <c r="A1229" s="16" t="s">
        <v>68</v>
      </c>
      <c r="B1229" s="33">
        <v>45339</v>
      </c>
      <c r="C1229" s="28">
        <v>33</v>
      </c>
      <c r="D1229" s="28">
        <v>5</v>
      </c>
      <c r="E1229" s="28">
        <f t="shared" si="46"/>
        <v>38</v>
      </c>
    </row>
    <row r="1230" spans="1:5" x14ac:dyDescent="0.25">
      <c r="A1230" s="16" t="s">
        <v>53</v>
      </c>
      <c r="B1230" s="33">
        <v>45339</v>
      </c>
      <c r="C1230" s="28">
        <v>22</v>
      </c>
      <c r="D1230" s="28">
        <v>5</v>
      </c>
      <c r="E1230" s="28">
        <f t="shared" si="46"/>
        <v>27</v>
      </c>
    </row>
    <row r="1231" spans="1:5" x14ac:dyDescent="0.25">
      <c r="A1231" s="16" t="s">
        <v>66</v>
      </c>
      <c r="B1231" s="33">
        <v>45339</v>
      </c>
      <c r="C1231" s="28">
        <v>161</v>
      </c>
      <c r="D1231" s="28">
        <v>18</v>
      </c>
      <c r="E1231" s="28">
        <f t="shared" si="46"/>
        <v>179</v>
      </c>
    </row>
    <row r="1232" spans="1:5" x14ac:dyDescent="0.25">
      <c r="A1232" s="16" t="s">
        <v>60</v>
      </c>
      <c r="B1232" s="33">
        <v>45339</v>
      </c>
      <c r="C1232" s="28">
        <v>38</v>
      </c>
      <c r="D1232" s="28">
        <v>5</v>
      </c>
      <c r="E1232" s="28">
        <f t="shared" si="46"/>
        <v>43</v>
      </c>
    </row>
    <row r="1233" spans="1:5" x14ac:dyDescent="0.25">
      <c r="A1233" s="16" t="s">
        <v>76</v>
      </c>
      <c r="B1233" s="33">
        <v>45339</v>
      </c>
      <c r="C1233" s="28">
        <v>42</v>
      </c>
      <c r="D1233" s="28">
        <v>0</v>
      </c>
      <c r="E1233" s="28">
        <f t="shared" si="46"/>
        <v>42</v>
      </c>
    </row>
    <row r="1234" spans="1:5" x14ac:dyDescent="0.25">
      <c r="A1234" s="16" t="s">
        <v>70</v>
      </c>
      <c r="B1234" s="33">
        <v>45339</v>
      </c>
      <c r="C1234" s="28">
        <v>41</v>
      </c>
      <c r="D1234" s="28">
        <v>4</v>
      </c>
      <c r="E1234" s="28">
        <f t="shared" si="46"/>
        <v>45</v>
      </c>
    </row>
    <row r="1235" spans="1:5" x14ac:dyDescent="0.25">
      <c r="A1235" s="16" t="s">
        <v>71</v>
      </c>
      <c r="B1235" s="33">
        <v>45339</v>
      </c>
      <c r="C1235" s="28">
        <v>60</v>
      </c>
      <c r="D1235" s="28">
        <v>4</v>
      </c>
      <c r="E1235" s="28">
        <f t="shared" si="46"/>
        <v>64</v>
      </c>
    </row>
    <row r="1236" spans="1:5" x14ac:dyDescent="0.25">
      <c r="A1236" s="16" t="s">
        <v>55</v>
      </c>
      <c r="B1236" s="33">
        <v>45339</v>
      </c>
      <c r="C1236" s="28">
        <v>44</v>
      </c>
      <c r="D1236" s="28">
        <v>6</v>
      </c>
      <c r="E1236" s="28">
        <f t="shared" si="46"/>
        <v>50</v>
      </c>
    </row>
    <row r="1237" spans="1:5" x14ac:dyDescent="0.25">
      <c r="A1237" s="16" t="s">
        <v>69</v>
      </c>
      <c r="B1237" s="33">
        <v>45339</v>
      </c>
      <c r="C1237" s="28">
        <v>79</v>
      </c>
      <c r="D1237" s="28">
        <v>5</v>
      </c>
      <c r="E1237" s="28">
        <f t="shared" si="46"/>
        <v>84</v>
      </c>
    </row>
    <row r="1238" spans="1:5" x14ac:dyDescent="0.25">
      <c r="A1238" s="16" t="s">
        <v>56</v>
      </c>
      <c r="B1238" s="33">
        <v>45339</v>
      </c>
      <c r="C1238" s="28">
        <v>20</v>
      </c>
      <c r="D1238" s="28">
        <v>3</v>
      </c>
      <c r="E1238" s="28">
        <f t="shared" si="46"/>
        <v>23</v>
      </c>
    </row>
    <row r="1239" spans="1:5" x14ac:dyDescent="0.25">
      <c r="A1239" s="16" t="s">
        <v>57</v>
      </c>
      <c r="B1239" s="33">
        <v>45340</v>
      </c>
      <c r="C1239" s="28">
        <v>49</v>
      </c>
      <c r="D1239" s="28">
        <v>2</v>
      </c>
      <c r="E1239" s="28">
        <f t="shared" ref="E1239:E1264" si="47">SUM(C1239:D1239)</f>
        <v>51</v>
      </c>
    </row>
    <row r="1240" spans="1:5" x14ac:dyDescent="0.25">
      <c r="A1240" s="16" t="s">
        <v>38</v>
      </c>
      <c r="B1240" s="33">
        <v>45340</v>
      </c>
      <c r="C1240" s="28">
        <v>23</v>
      </c>
      <c r="D1240" s="28">
        <v>3</v>
      </c>
      <c r="E1240" s="28">
        <f t="shared" si="47"/>
        <v>26</v>
      </c>
    </row>
    <row r="1241" spans="1:5" x14ac:dyDescent="0.25">
      <c r="A1241" s="16" t="s">
        <v>40</v>
      </c>
      <c r="B1241" s="33">
        <v>45340</v>
      </c>
      <c r="C1241" s="28">
        <v>53</v>
      </c>
      <c r="D1241" s="28">
        <v>5</v>
      </c>
      <c r="E1241" s="28">
        <f t="shared" si="47"/>
        <v>58</v>
      </c>
    </row>
    <row r="1242" spans="1:5" x14ac:dyDescent="0.25">
      <c r="A1242" s="16" t="s">
        <v>58</v>
      </c>
      <c r="B1242" s="33">
        <v>45340</v>
      </c>
      <c r="C1242" s="28">
        <v>32</v>
      </c>
      <c r="D1242" s="28">
        <v>5</v>
      </c>
      <c r="E1242" s="28">
        <f t="shared" si="47"/>
        <v>37</v>
      </c>
    </row>
    <row r="1243" spans="1:5" x14ac:dyDescent="0.25">
      <c r="A1243" s="16" t="s">
        <v>59</v>
      </c>
      <c r="B1243" s="33">
        <v>45340</v>
      </c>
      <c r="C1243" s="28">
        <v>82</v>
      </c>
      <c r="D1243" s="28">
        <v>4</v>
      </c>
      <c r="E1243" s="28">
        <f t="shared" si="47"/>
        <v>86</v>
      </c>
    </row>
    <row r="1244" spans="1:5" x14ac:dyDescent="0.25">
      <c r="A1244" s="16" t="s">
        <v>42</v>
      </c>
      <c r="B1244" s="33">
        <v>45340</v>
      </c>
      <c r="C1244" s="28">
        <v>59</v>
      </c>
      <c r="D1244" s="28">
        <v>10</v>
      </c>
      <c r="E1244" s="28">
        <f t="shared" si="47"/>
        <v>69</v>
      </c>
    </row>
    <row r="1245" spans="1:5" x14ac:dyDescent="0.25">
      <c r="A1245" s="16" t="s">
        <v>44</v>
      </c>
      <c r="B1245" s="33">
        <v>45340</v>
      </c>
      <c r="C1245" s="28">
        <v>21</v>
      </c>
      <c r="D1245" s="28">
        <v>3</v>
      </c>
      <c r="E1245" s="28">
        <f t="shared" si="47"/>
        <v>24</v>
      </c>
    </row>
    <row r="1246" spans="1:5" x14ac:dyDescent="0.25">
      <c r="A1246" s="16" t="s">
        <v>61</v>
      </c>
      <c r="B1246" s="33">
        <v>45340</v>
      </c>
      <c r="C1246" s="28">
        <v>72</v>
      </c>
      <c r="D1246" s="28">
        <v>4</v>
      </c>
      <c r="E1246" s="28">
        <f t="shared" si="47"/>
        <v>76</v>
      </c>
    </row>
    <row r="1247" spans="1:5" x14ac:dyDescent="0.25">
      <c r="A1247" s="16" t="s">
        <v>62</v>
      </c>
      <c r="B1247" s="33">
        <v>45340</v>
      </c>
      <c r="C1247" s="28">
        <v>120</v>
      </c>
      <c r="D1247" s="28">
        <v>10</v>
      </c>
      <c r="E1247" s="28">
        <f t="shared" si="47"/>
        <v>130</v>
      </c>
    </row>
    <row r="1248" spans="1:5" x14ac:dyDescent="0.25">
      <c r="A1248" s="16" t="s">
        <v>63</v>
      </c>
      <c r="B1248" s="33">
        <v>45340</v>
      </c>
      <c r="C1248" s="28">
        <v>43</v>
      </c>
      <c r="D1248" s="28">
        <v>2</v>
      </c>
      <c r="E1248" s="28">
        <f t="shared" si="47"/>
        <v>45</v>
      </c>
    </row>
    <row r="1249" spans="1:5" x14ac:dyDescent="0.25">
      <c r="A1249" s="16" t="s">
        <v>46</v>
      </c>
      <c r="B1249" s="33">
        <v>45340</v>
      </c>
      <c r="C1249" s="28">
        <v>32</v>
      </c>
      <c r="D1249" s="28">
        <v>4</v>
      </c>
      <c r="E1249" s="28">
        <f t="shared" si="47"/>
        <v>36</v>
      </c>
    </row>
    <row r="1250" spans="1:5" x14ac:dyDescent="0.25">
      <c r="A1250" s="16" t="s">
        <v>65</v>
      </c>
      <c r="B1250" s="33">
        <v>45340</v>
      </c>
      <c r="C1250" s="28">
        <v>61</v>
      </c>
      <c r="D1250" s="28">
        <v>8</v>
      </c>
      <c r="E1250" s="28">
        <f t="shared" si="47"/>
        <v>69</v>
      </c>
    </row>
    <row r="1251" spans="1:5" x14ac:dyDescent="0.25">
      <c r="A1251" s="16" t="s">
        <v>49</v>
      </c>
      <c r="B1251" s="33">
        <v>45340</v>
      </c>
      <c r="C1251" s="28">
        <v>137</v>
      </c>
      <c r="D1251" s="28">
        <v>21</v>
      </c>
      <c r="E1251" s="28">
        <f t="shared" si="47"/>
        <v>158</v>
      </c>
    </row>
    <row r="1252" spans="1:5" x14ac:dyDescent="0.25">
      <c r="A1252" s="16" t="s">
        <v>67</v>
      </c>
      <c r="B1252" s="33">
        <v>45340</v>
      </c>
      <c r="C1252" s="28">
        <v>86</v>
      </c>
      <c r="D1252" s="28">
        <v>5</v>
      </c>
      <c r="E1252" s="28">
        <f t="shared" si="47"/>
        <v>91</v>
      </c>
    </row>
    <row r="1253" spans="1:5" x14ac:dyDescent="0.25">
      <c r="A1253" s="16" t="s">
        <v>64</v>
      </c>
      <c r="B1253" s="33">
        <v>45340</v>
      </c>
      <c r="C1253" s="28">
        <v>62</v>
      </c>
      <c r="D1253" s="28">
        <v>7</v>
      </c>
      <c r="E1253" s="28">
        <f t="shared" si="47"/>
        <v>69</v>
      </c>
    </row>
    <row r="1254" spans="1:5" x14ac:dyDescent="0.25">
      <c r="A1254" s="16" t="s">
        <v>51</v>
      </c>
      <c r="B1254" s="33">
        <v>45340</v>
      </c>
      <c r="C1254" s="28">
        <v>16</v>
      </c>
      <c r="D1254" s="28">
        <v>0</v>
      </c>
      <c r="E1254" s="28">
        <f t="shared" si="47"/>
        <v>16</v>
      </c>
    </row>
    <row r="1255" spans="1:5" x14ac:dyDescent="0.25">
      <c r="A1255" s="16" t="s">
        <v>68</v>
      </c>
      <c r="B1255" s="33">
        <v>45340</v>
      </c>
      <c r="C1255" s="28">
        <v>33</v>
      </c>
      <c r="D1255" s="28">
        <v>5</v>
      </c>
      <c r="E1255" s="28">
        <f t="shared" si="47"/>
        <v>38</v>
      </c>
    </row>
    <row r="1256" spans="1:5" x14ac:dyDescent="0.25">
      <c r="A1256" s="16" t="s">
        <v>53</v>
      </c>
      <c r="B1256" s="33">
        <v>45340</v>
      </c>
      <c r="C1256" s="28">
        <v>22</v>
      </c>
      <c r="D1256" s="28">
        <v>5</v>
      </c>
      <c r="E1256" s="28">
        <f t="shared" si="47"/>
        <v>27</v>
      </c>
    </row>
    <row r="1257" spans="1:5" x14ac:dyDescent="0.25">
      <c r="A1257" s="16" t="s">
        <v>66</v>
      </c>
      <c r="B1257" s="33">
        <v>45340</v>
      </c>
      <c r="C1257" s="28">
        <v>161</v>
      </c>
      <c r="D1257" s="28">
        <v>18</v>
      </c>
      <c r="E1257" s="28">
        <f t="shared" si="47"/>
        <v>179</v>
      </c>
    </row>
    <row r="1258" spans="1:5" x14ac:dyDescent="0.25">
      <c r="A1258" s="16" t="s">
        <v>60</v>
      </c>
      <c r="B1258" s="33">
        <v>45340</v>
      </c>
      <c r="C1258" s="28">
        <v>38</v>
      </c>
      <c r="D1258" s="28">
        <v>5</v>
      </c>
      <c r="E1258" s="28">
        <f t="shared" si="47"/>
        <v>43</v>
      </c>
    </row>
    <row r="1259" spans="1:5" x14ac:dyDescent="0.25">
      <c r="A1259" s="16" t="s">
        <v>76</v>
      </c>
      <c r="B1259" s="33">
        <v>45340</v>
      </c>
      <c r="C1259" s="28">
        <v>42</v>
      </c>
      <c r="D1259" s="28">
        <v>0</v>
      </c>
      <c r="E1259" s="28">
        <f t="shared" si="47"/>
        <v>42</v>
      </c>
    </row>
    <row r="1260" spans="1:5" x14ac:dyDescent="0.25">
      <c r="A1260" s="16" t="s">
        <v>70</v>
      </c>
      <c r="B1260" s="33">
        <v>45340</v>
      </c>
      <c r="C1260" s="28">
        <v>41</v>
      </c>
      <c r="D1260" s="28">
        <v>4</v>
      </c>
      <c r="E1260" s="28">
        <f t="shared" si="47"/>
        <v>45</v>
      </c>
    </row>
    <row r="1261" spans="1:5" x14ac:dyDescent="0.25">
      <c r="A1261" s="16" t="s">
        <v>71</v>
      </c>
      <c r="B1261" s="33">
        <v>45340</v>
      </c>
      <c r="C1261" s="28">
        <v>60</v>
      </c>
      <c r="D1261" s="28">
        <v>4</v>
      </c>
      <c r="E1261" s="28">
        <f t="shared" si="47"/>
        <v>64</v>
      </c>
    </row>
    <row r="1262" spans="1:5" x14ac:dyDescent="0.25">
      <c r="A1262" s="16" t="s">
        <v>55</v>
      </c>
      <c r="B1262" s="33">
        <v>45340</v>
      </c>
      <c r="C1262" s="28">
        <v>44</v>
      </c>
      <c r="D1262" s="28">
        <v>6</v>
      </c>
      <c r="E1262" s="28">
        <f t="shared" si="47"/>
        <v>50</v>
      </c>
    </row>
    <row r="1263" spans="1:5" x14ac:dyDescent="0.25">
      <c r="A1263" s="16" t="s">
        <v>69</v>
      </c>
      <c r="B1263" s="33">
        <v>45340</v>
      </c>
      <c r="C1263" s="28">
        <v>79</v>
      </c>
      <c r="D1263" s="28">
        <v>5</v>
      </c>
      <c r="E1263" s="28">
        <f t="shared" si="47"/>
        <v>84</v>
      </c>
    </row>
    <row r="1264" spans="1:5" x14ac:dyDescent="0.25">
      <c r="A1264" s="16" t="s">
        <v>56</v>
      </c>
      <c r="B1264" s="33">
        <v>45340</v>
      </c>
      <c r="C1264" s="28">
        <v>20</v>
      </c>
      <c r="D1264" s="28">
        <v>3</v>
      </c>
      <c r="E1264" s="28">
        <f t="shared" si="47"/>
        <v>23</v>
      </c>
    </row>
    <row r="1265" spans="1:5" x14ac:dyDescent="0.25">
      <c r="A1265" s="16" t="s">
        <v>57</v>
      </c>
      <c r="B1265" s="33">
        <v>45341</v>
      </c>
      <c r="C1265" s="28">
        <v>49</v>
      </c>
      <c r="D1265" s="28">
        <v>2</v>
      </c>
      <c r="E1265" s="28">
        <f t="shared" ref="E1265:E1290" si="48">SUM(C1265:D1265)</f>
        <v>51</v>
      </c>
    </row>
    <row r="1266" spans="1:5" x14ac:dyDescent="0.25">
      <c r="A1266" s="16" t="s">
        <v>38</v>
      </c>
      <c r="B1266" s="33">
        <v>45341</v>
      </c>
      <c r="C1266" s="28">
        <v>23</v>
      </c>
      <c r="D1266" s="28">
        <v>3</v>
      </c>
      <c r="E1266" s="28">
        <f t="shared" si="48"/>
        <v>26</v>
      </c>
    </row>
    <row r="1267" spans="1:5" x14ac:dyDescent="0.25">
      <c r="A1267" s="16" t="s">
        <v>40</v>
      </c>
      <c r="B1267" s="33">
        <v>45341</v>
      </c>
      <c r="C1267" s="28">
        <v>53</v>
      </c>
      <c r="D1267" s="28">
        <v>5</v>
      </c>
      <c r="E1267" s="28">
        <f t="shared" si="48"/>
        <v>58</v>
      </c>
    </row>
    <row r="1268" spans="1:5" x14ac:dyDescent="0.25">
      <c r="A1268" s="16" t="s">
        <v>58</v>
      </c>
      <c r="B1268" s="33">
        <v>45341</v>
      </c>
      <c r="C1268" s="28">
        <v>32</v>
      </c>
      <c r="D1268" s="28">
        <v>5</v>
      </c>
      <c r="E1268" s="28">
        <f t="shared" si="48"/>
        <v>37</v>
      </c>
    </row>
    <row r="1269" spans="1:5" x14ac:dyDescent="0.25">
      <c r="A1269" s="16" t="s">
        <v>59</v>
      </c>
      <c r="B1269" s="33">
        <v>45341</v>
      </c>
      <c r="C1269" s="28">
        <v>82</v>
      </c>
      <c r="D1269" s="28">
        <v>4</v>
      </c>
      <c r="E1269" s="28">
        <f t="shared" si="48"/>
        <v>86</v>
      </c>
    </row>
    <row r="1270" spans="1:5" x14ac:dyDescent="0.25">
      <c r="A1270" s="16" t="s">
        <v>42</v>
      </c>
      <c r="B1270" s="33">
        <v>45341</v>
      </c>
      <c r="C1270" s="28">
        <v>59</v>
      </c>
      <c r="D1270" s="28">
        <v>10</v>
      </c>
      <c r="E1270" s="28">
        <f t="shared" si="48"/>
        <v>69</v>
      </c>
    </row>
    <row r="1271" spans="1:5" x14ac:dyDescent="0.25">
      <c r="A1271" s="16" t="s">
        <v>44</v>
      </c>
      <c r="B1271" s="33">
        <v>45341</v>
      </c>
      <c r="C1271" s="28">
        <v>21</v>
      </c>
      <c r="D1271" s="28">
        <v>3</v>
      </c>
      <c r="E1271" s="28">
        <f t="shared" si="48"/>
        <v>24</v>
      </c>
    </row>
    <row r="1272" spans="1:5" x14ac:dyDescent="0.25">
      <c r="A1272" s="16" t="s">
        <v>61</v>
      </c>
      <c r="B1272" s="33">
        <v>45341</v>
      </c>
      <c r="C1272" s="28">
        <v>72</v>
      </c>
      <c r="D1272" s="28">
        <v>4</v>
      </c>
      <c r="E1272" s="28">
        <f t="shared" si="48"/>
        <v>76</v>
      </c>
    </row>
    <row r="1273" spans="1:5" x14ac:dyDescent="0.25">
      <c r="A1273" s="16" t="s">
        <v>62</v>
      </c>
      <c r="B1273" s="33">
        <v>45341</v>
      </c>
      <c r="C1273" s="28">
        <v>120</v>
      </c>
      <c r="D1273" s="28">
        <v>10</v>
      </c>
      <c r="E1273" s="28">
        <f t="shared" si="48"/>
        <v>130</v>
      </c>
    </row>
    <row r="1274" spans="1:5" x14ac:dyDescent="0.25">
      <c r="A1274" s="16" t="s">
        <v>63</v>
      </c>
      <c r="B1274" s="33">
        <v>45341</v>
      </c>
      <c r="C1274" s="28">
        <v>43</v>
      </c>
      <c r="D1274" s="28">
        <v>2</v>
      </c>
      <c r="E1274" s="28">
        <f t="shared" si="48"/>
        <v>45</v>
      </c>
    </row>
    <row r="1275" spans="1:5" x14ac:dyDescent="0.25">
      <c r="A1275" s="16" t="s">
        <v>46</v>
      </c>
      <c r="B1275" s="33">
        <v>45341</v>
      </c>
      <c r="C1275" s="28">
        <v>32</v>
      </c>
      <c r="D1275" s="28">
        <v>4</v>
      </c>
      <c r="E1275" s="28">
        <f t="shared" si="48"/>
        <v>36</v>
      </c>
    </row>
    <row r="1276" spans="1:5" x14ac:dyDescent="0.25">
      <c r="A1276" s="16" t="s">
        <v>65</v>
      </c>
      <c r="B1276" s="33">
        <v>45341</v>
      </c>
      <c r="C1276" s="28">
        <v>61</v>
      </c>
      <c r="D1276" s="28">
        <v>8</v>
      </c>
      <c r="E1276" s="28">
        <f t="shared" si="48"/>
        <v>69</v>
      </c>
    </row>
    <row r="1277" spans="1:5" x14ac:dyDescent="0.25">
      <c r="A1277" s="16" t="s">
        <v>49</v>
      </c>
      <c r="B1277" s="33">
        <v>45341</v>
      </c>
      <c r="C1277" s="28">
        <v>137</v>
      </c>
      <c r="D1277" s="28">
        <v>21</v>
      </c>
      <c r="E1277" s="28">
        <f t="shared" si="48"/>
        <v>158</v>
      </c>
    </row>
    <row r="1278" spans="1:5" x14ac:dyDescent="0.25">
      <c r="A1278" s="16" t="s">
        <v>67</v>
      </c>
      <c r="B1278" s="33">
        <v>45341</v>
      </c>
      <c r="C1278" s="28">
        <v>86</v>
      </c>
      <c r="D1278" s="28">
        <v>5</v>
      </c>
      <c r="E1278" s="28">
        <f t="shared" si="48"/>
        <v>91</v>
      </c>
    </row>
    <row r="1279" spans="1:5" x14ac:dyDescent="0.25">
      <c r="A1279" s="16" t="s">
        <v>64</v>
      </c>
      <c r="B1279" s="33">
        <v>45341</v>
      </c>
      <c r="C1279" s="28">
        <v>62</v>
      </c>
      <c r="D1279" s="28">
        <v>7</v>
      </c>
      <c r="E1279" s="28">
        <f t="shared" si="48"/>
        <v>69</v>
      </c>
    </row>
    <row r="1280" spans="1:5" x14ac:dyDescent="0.25">
      <c r="A1280" s="16" t="s">
        <v>51</v>
      </c>
      <c r="B1280" s="33">
        <v>45341</v>
      </c>
      <c r="C1280" s="28">
        <v>16</v>
      </c>
      <c r="D1280" s="28">
        <v>0</v>
      </c>
      <c r="E1280" s="28">
        <f t="shared" si="48"/>
        <v>16</v>
      </c>
    </row>
    <row r="1281" spans="1:5" x14ac:dyDescent="0.25">
      <c r="A1281" s="16" t="s">
        <v>68</v>
      </c>
      <c r="B1281" s="33">
        <v>45341</v>
      </c>
      <c r="C1281" s="28">
        <v>33</v>
      </c>
      <c r="D1281" s="28">
        <v>5</v>
      </c>
      <c r="E1281" s="28">
        <f t="shared" si="48"/>
        <v>38</v>
      </c>
    </row>
    <row r="1282" spans="1:5" x14ac:dyDescent="0.25">
      <c r="A1282" s="16" t="s">
        <v>53</v>
      </c>
      <c r="B1282" s="33">
        <v>45341</v>
      </c>
      <c r="C1282" s="28">
        <v>22</v>
      </c>
      <c r="D1282" s="28">
        <v>5</v>
      </c>
      <c r="E1282" s="28">
        <f t="shared" si="48"/>
        <v>27</v>
      </c>
    </row>
    <row r="1283" spans="1:5" x14ac:dyDescent="0.25">
      <c r="A1283" s="16" t="s">
        <v>66</v>
      </c>
      <c r="B1283" s="33">
        <v>45341</v>
      </c>
      <c r="C1283" s="28">
        <v>161</v>
      </c>
      <c r="D1283" s="28">
        <v>18</v>
      </c>
      <c r="E1283" s="28">
        <f t="shared" si="48"/>
        <v>179</v>
      </c>
    </row>
    <row r="1284" spans="1:5" x14ac:dyDescent="0.25">
      <c r="A1284" s="16" t="s">
        <v>60</v>
      </c>
      <c r="B1284" s="33">
        <v>45341</v>
      </c>
      <c r="C1284" s="28">
        <v>38</v>
      </c>
      <c r="D1284" s="28">
        <v>5</v>
      </c>
      <c r="E1284" s="28">
        <f t="shared" si="48"/>
        <v>43</v>
      </c>
    </row>
    <row r="1285" spans="1:5" x14ac:dyDescent="0.25">
      <c r="A1285" s="16" t="s">
        <v>76</v>
      </c>
      <c r="B1285" s="33">
        <v>45341</v>
      </c>
      <c r="C1285" s="28">
        <v>42</v>
      </c>
      <c r="D1285" s="28">
        <v>0</v>
      </c>
      <c r="E1285" s="28">
        <f t="shared" si="48"/>
        <v>42</v>
      </c>
    </row>
    <row r="1286" spans="1:5" x14ac:dyDescent="0.25">
      <c r="A1286" s="16" t="s">
        <v>70</v>
      </c>
      <c r="B1286" s="33">
        <v>45341</v>
      </c>
      <c r="C1286" s="28">
        <v>41</v>
      </c>
      <c r="D1286" s="28">
        <v>4</v>
      </c>
      <c r="E1286" s="28">
        <f t="shared" si="48"/>
        <v>45</v>
      </c>
    </row>
    <row r="1287" spans="1:5" x14ac:dyDescent="0.25">
      <c r="A1287" s="16" t="s">
        <v>71</v>
      </c>
      <c r="B1287" s="33">
        <v>45341</v>
      </c>
      <c r="C1287" s="28">
        <v>60</v>
      </c>
      <c r="D1287" s="28">
        <v>4</v>
      </c>
      <c r="E1287" s="28">
        <f t="shared" si="48"/>
        <v>64</v>
      </c>
    </row>
    <row r="1288" spans="1:5" x14ac:dyDescent="0.25">
      <c r="A1288" s="16" t="s">
        <v>55</v>
      </c>
      <c r="B1288" s="33">
        <v>45341</v>
      </c>
      <c r="C1288" s="28">
        <v>44</v>
      </c>
      <c r="D1288" s="28">
        <v>6</v>
      </c>
      <c r="E1288" s="28">
        <f t="shared" si="48"/>
        <v>50</v>
      </c>
    </row>
    <row r="1289" spans="1:5" x14ac:dyDescent="0.25">
      <c r="A1289" s="16" t="s">
        <v>69</v>
      </c>
      <c r="B1289" s="33">
        <v>45341</v>
      </c>
      <c r="C1289" s="28">
        <v>79</v>
      </c>
      <c r="D1289" s="28">
        <v>5</v>
      </c>
      <c r="E1289" s="28">
        <f t="shared" si="48"/>
        <v>84</v>
      </c>
    </row>
    <row r="1290" spans="1:5" x14ac:dyDescent="0.25">
      <c r="A1290" s="16" t="s">
        <v>56</v>
      </c>
      <c r="B1290" s="33">
        <v>45341</v>
      </c>
      <c r="C1290" s="28">
        <v>20</v>
      </c>
      <c r="D1290" s="28">
        <v>3</v>
      </c>
      <c r="E1290" s="28">
        <f t="shared" si="48"/>
        <v>23</v>
      </c>
    </row>
    <row r="1291" spans="1:5" x14ac:dyDescent="0.25">
      <c r="A1291" s="16" t="s">
        <v>57</v>
      </c>
      <c r="B1291" s="33">
        <v>45342</v>
      </c>
      <c r="C1291" s="28">
        <v>49</v>
      </c>
      <c r="D1291" s="28">
        <v>3</v>
      </c>
      <c r="E1291" s="28">
        <f t="shared" ref="E1291:E1316" si="49">SUM(C1291:D1291)</f>
        <v>52</v>
      </c>
    </row>
    <row r="1292" spans="1:5" x14ac:dyDescent="0.25">
      <c r="A1292" s="16" t="s">
        <v>38</v>
      </c>
      <c r="B1292" s="33">
        <v>45342</v>
      </c>
      <c r="C1292" s="28">
        <v>25</v>
      </c>
      <c r="D1292" s="28">
        <v>2</v>
      </c>
      <c r="E1292" s="28">
        <f t="shared" si="49"/>
        <v>27</v>
      </c>
    </row>
    <row r="1293" spans="1:5" x14ac:dyDescent="0.25">
      <c r="A1293" s="16" t="s">
        <v>40</v>
      </c>
      <c r="B1293" s="33">
        <v>45342</v>
      </c>
      <c r="C1293" s="28">
        <v>56</v>
      </c>
      <c r="D1293" s="28">
        <v>5</v>
      </c>
      <c r="E1293" s="28">
        <f t="shared" si="49"/>
        <v>61</v>
      </c>
    </row>
    <row r="1294" spans="1:5" x14ac:dyDescent="0.25">
      <c r="A1294" s="16" t="s">
        <v>58</v>
      </c>
      <c r="B1294" s="33">
        <v>45342</v>
      </c>
      <c r="C1294" s="28">
        <v>32</v>
      </c>
      <c r="D1294" s="28">
        <v>4</v>
      </c>
      <c r="E1294" s="28">
        <f t="shared" si="49"/>
        <v>36</v>
      </c>
    </row>
    <row r="1295" spans="1:5" x14ac:dyDescent="0.25">
      <c r="A1295" s="16" t="s">
        <v>59</v>
      </c>
      <c r="B1295" s="33">
        <v>45342</v>
      </c>
      <c r="C1295" s="28">
        <v>90</v>
      </c>
      <c r="D1295" s="28">
        <v>4</v>
      </c>
      <c r="E1295" s="28">
        <f t="shared" si="49"/>
        <v>94</v>
      </c>
    </row>
    <row r="1296" spans="1:5" x14ac:dyDescent="0.25">
      <c r="A1296" s="16" t="s">
        <v>42</v>
      </c>
      <c r="B1296" s="33">
        <v>45342</v>
      </c>
      <c r="C1296" s="28">
        <v>61</v>
      </c>
      <c r="D1296" s="28">
        <v>5</v>
      </c>
      <c r="E1296" s="28">
        <f t="shared" si="49"/>
        <v>66</v>
      </c>
    </row>
    <row r="1297" spans="1:5" x14ac:dyDescent="0.25">
      <c r="A1297" s="16" t="s">
        <v>44</v>
      </c>
      <c r="B1297" s="33">
        <v>45342</v>
      </c>
      <c r="C1297" s="28">
        <v>14</v>
      </c>
      <c r="D1297" s="28">
        <v>3</v>
      </c>
      <c r="E1297" s="28">
        <f t="shared" si="49"/>
        <v>17</v>
      </c>
    </row>
    <row r="1298" spans="1:5" x14ac:dyDescent="0.25">
      <c r="A1298" s="16" t="s">
        <v>61</v>
      </c>
      <c r="B1298" s="33">
        <v>45342</v>
      </c>
      <c r="C1298" s="28">
        <v>68</v>
      </c>
      <c r="D1298" s="28">
        <v>4</v>
      </c>
      <c r="E1298" s="28">
        <f t="shared" si="49"/>
        <v>72</v>
      </c>
    </row>
    <row r="1299" spans="1:5" x14ac:dyDescent="0.25">
      <c r="A1299" s="16" t="s">
        <v>62</v>
      </c>
      <c r="B1299" s="33">
        <v>45342</v>
      </c>
      <c r="C1299" s="28">
        <v>115</v>
      </c>
      <c r="D1299" s="28">
        <v>8</v>
      </c>
      <c r="E1299" s="28">
        <f t="shared" si="49"/>
        <v>123</v>
      </c>
    </row>
    <row r="1300" spans="1:5" x14ac:dyDescent="0.25">
      <c r="A1300" s="16" t="s">
        <v>63</v>
      </c>
      <c r="B1300" s="33">
        <v>45342</v>
      </c>
      <c r="C1300" s="28">
        <v>41</v>
      </c>
      <c r="D1300" s="28">
        <v>1</v>
      </c>
      <c r="E1300" s="28">
        <f t="shared" si="49"/>
        <v>42</v>
      </c>
    </row>
    <row r="1301" spans="1:5" x14ac:dyDescent="0.25">
      <c r="A1301" s="16" t="s">
        <v>46</v>
      </c>
      <c r="B1301" s="33">
        <v>45342</v>
      </c>
      <c r="C1301" s="28">
        <v>34</v>
      </c>
      <c r="D1301" s="28">
        <v>4</v>
      </c>
      <c r="E1301" s="28">
        <f t="shared" si="49"/>
        <v>38</v>
      </c>
    </row>
    <row r="1302" spans="1:5" x14ac:dyDescent="0.25">
      <c r="A1302" s="16" t="s">
        <v>65</v>
      </c>
      <c r="B1302" s="33">
        <v>45342</v>
      </c>
      <c r="C1302" s="28">
        <v>59</v>
      </c>
      <c r="D1302" s="28">
        <v>7</v>
      </c>
      <c r="E1302" s="28">
        <f t="shared" si="49"/>
        <v>66</v>
      </c>
    </row>
    <row r="1303" spans="1:5" x14ac:dyDescent="0.25">
      <c r="A1303" s="16" t="s">
        <v>49</v>
      </c>
      <c r="B1303" s="33">
        <v>45342</v>
      </c>
      <c r="C1303" s="28">
        <v>115</v>
      </c>
      <c r="D1303" s="28">
        <v>20</v>
      </c>
      <c r="E1303" s="28">
        <f t="shared" si="49"/>
        <v>135</v>
      </c>
    </row>
    <row r="1304" spans="1:5" x14ac:dyDescent="0.25">
      <c r="A1304" s="16" t="s">
        <v>67</v>
      </c>
      <c r="B1304" s="33">
        <v>45342</v>
      </c>
      <c r="C1304" s="28">
        <v>79</v>
      </c>
      <c r="D1304" s="28">
        <v>10</v>
      </c>
      <c r="E1304" s="28">
        <f t="shared" si="49"/>
        <v>89</v>
      </c>
    </row>
    <row r="1305" spans="1:5" x14ac:dyDescent="0.25">
      <c r="A1305" s="16" t="s">
        <v>64</v>
      </c>
      <c r="B1305" s="33">
        <v>45342</v>
      </c>
      <c r="C1305" s="28">
        <v>62</v>
      </c>
      <c r="D1305" s="28">
        <v>6</v>
      </c>
      <c r="E1305" s="28">
        <f t="shared" si="49"/>
        <v>68</v>
      </c>
    </row>
    <row r="1306" spans="1:5" x14ac:dyDescent="0.25">
      <c r="A1306" s="16" t="s">
        <v>51</v>
      </c>
      <c r="B1306" s="33">
        <v>45342</v>
      </c>
      <c r="C1306" s="28">
        <v>21</v>
      </c>
      <c r="D1306" s="28">
        <v>3</v>
      </c>
      <c r="E1306" s="28">
        <f t="shared" si="49"/>
        <v>24</v>
      </c>
    </row>
    <row r="1307" spans="1:5" x14ac:dyDescent="0.25">
      <c r="A1307" s="16" t="s">
        <v>68</v>
      </c>
      <c r="B1307" s="33">
        <v>45342</v>
      </c>
      <c r="C1307" s="28">
        <v>38</v>
      </c>
      <c r="D1307" s="28">
        <v>5</v>
      </c>
      <c r="E1307" s="28">
        <f t="shared" si="49"/>
        <v>43</v>
      </c>
    </row>
    <row r="1308" spans="1:5" x14ac:dyDescent="0.25">
      <c r="A1308" s="16" t="s">
        <v>53</v>
      </c>
      <c r="B1308" s="33">
        <v>45342</v>
      </c>
      <c r="C1308" s="28">
        <v>26</v>
      </c>
      <c r="D1308" s="28">
        <v>5</v>
      </c>
      <c r="E1308" s="28">
        <f t="shared" si="49"/>
        <v>31</v>
      </c>
    </row>
    <row r="1309" spans="1:5" x14ac:dyDescent="0.25">
      <c r="A1309" s="16" t="s">
        <v>66</v>
      </c>
      <c r="B1309" s="33">
        <v>45342</v>
      </c>
      <c r="C1309" s="28">
        <v>159</v>
      </c>
      <c r="D1309" s="28">
        <v>16</v>
      </c>
      <c r="E1309" s="28">
        <f t="shared" si="49"/>
        <v>175</v>
      </c>
    </row>
    <row r="1310" spans="1:5" x14ac:dyDescent="0.25">
      <c r="A1310" s="16" t="s">
        <v>60</v>
      </c>
      <c r="B1310" s="33">
        <v>45342</v>
      </c>
      <c r="C1310" s="28">
        <v>35</v>
      </c>
      <c r="D1310" s="28">
        <v>6</v>
      </c>
      <c r="E1310" s="28">
        <f t="shared" si="49"/>
        <v>41</v>
      </c>
    </row>
    <row r="1311" spans="1:5" x14ac:dyDescent="0.25">
      <c r="A1311" s="16" t="s">
        <v>76</v>
      </c>
      <c r="B1311" s="33">
        <v>45342</v>
      </c>
      <c r="C1311" s="28">
        <v>43</v>
      </c>
      <c r="D1311" s="28">
        <v>0</v>
      </c>
      <c r="E1311" s="28">
        <f t="shared" si="49"/>
        <v>43</v>
      </c>
    </row>
    <row r="1312" spans="1:5" x14ac:dyDescent="0.25">
      <c r="A1312" s="16" t="s">
        <v>70</v>
      </c>
      <c r="B1312" s="33">
        <v>45342</v>
      </c>
      <c r="C1312" s="28">
        <v>42</v>
      </c>
      <c r="D1312" s="28">
        <v>4</v>
      </c>
      <c r="E1312" s="28">
        <f t="shared" si="49"/>
        <v>46</v>
      </c>
    </row>
    <row r="1313" spans="1:5" x14ac:dyDescent="0.25">
      <c r="A1313" s="16" t="s">
        <v>71</v>
      </c>
      <c r="B1313" s="33">
        <v>45342</v>
      </c>
      <c r="C1313" s="28">
        <v>65</v>
      </c>
      <c r="D1313" s="28">
        <v>5</v>
      </c>
      <c r="E1313" s="28">
        <f t="shared" si="49"/>
        <v>70</v>
      </c>
    </row>
    <row r="1314" spans="1:5" x14ac:dyDescent="0.25">
      <c r="A1314" s="16" t="s">
        <v>55</v>
      </c>
      <c r="B1314" s="33">
        <v>45342</v>
      </c>
      <c r="C1314" s="28">
        <v>40</v>
      </c>
      <c r="D1314" s="28">
        <v>4</v>
      </c>
      <c r="E1314" s="28">
        <f t="shared" si="49"/>
        <v>44</v>
      </c>
    </row>
    <row r="1315" spans="1:5" x14ac:dyDescent="0.25">
      <c r="A1315" s="16" t="s">
        <v>69</v>
      </c>
      <c r="B1315" s="33">
        <v>45342</v>
      </c>
      <c r="C1315" s="28">
        <v>80</v>
      </c>
      <c r="D1315" s="28">
        <v>5</v>
      </c>
      <c r="E1315" s="28">
        <f t="shared" si="49"/>
        <v>85</v>
      </c>
    </row>
    <row r="1316" spans="1:5" x14ac:dyDescent="0.25">
      <c r="A1316" s="16" t="s">
        <v>56</v>
      </c>
      <c r="B1316" s="33">
        <v>45342</v>
      </c>
      <c r="C1316" s="28">
        <v>20</v>
      </c>
      <c r="D1316" s="28">
        <v>3</v>
      </c>
      <c r="E1316" s="28">
        <f t="shared" si="49"/>
        <v>23</v>
      </c>
    </row>
    <row r="1317" spans="1:5" x14ac:dyDescent="0.25">
      <c r="A1317" s="16" t="s">
        <v>57</v>
      </c>
      <c r="B1317" s="33">
        <v>45343</v>
      </c>
      <c r="C1317" s="28">
        <v>49</v>
      </c>
      <c r="D1317" s="28">
        <v>3</v>
      </c>
      <c r="E1317" s="28">
        <f t="shared" ref="E1317:E1342" si="50">SUM(C1317:D1317)</f>
        <v>52</v>
      </c>
    </row>
    <row r="1318" spans="1:5" x14ac:dyDescent="0.25">
      <c r="A1318" s="16" t="s">
        <v>38</v>
      </c>
      <c r="B1318" s="33">
        <v>45343</v>
      </c>
      <c r="C1318" s="28">
        <v>25</v>
      </c>
      <c r="D1318" s="28">
        <v>2</v>
      </c>
      <c r="E1318" s="28">
        <f t="shared" si="50"/>
        <v>27</v>
      </c>
    </row>
    <row r="1319" spans="1:5" x14ac:dyDescent="0.25">
      <c r="A1319" s="16" t="s">
        <v>40</v>
      </c>
      <c r="B1319" s="33">
        <v>45343</v>
      </c>
      <c r="C1319" s="28">
        <v>56</v>
      </c>
      <c r="D1319" s="28">
        <v>5</v>
      </c>
      <c r="E1319" s="28">
        <f t="shared" si="50"/>
        <v>61</v>
      </c>
    </row>
    <row r="1320" spans="1:5" x14ac:dyDescent="0.25">
      <c r="A1320" s="16" t="s">
        <v>58</v>
      </c>
      <c r="B1320" s="33">
        <v>45343</v>
      </c>
      <c r="C1320" s="28">
        <v>32</v>
      </c>
      <c r="D1320" s="28">
        <v>4</v>
      </c>
      <c r="E1320" s="28">
        <f t="shared" si="50"/>
        <v>36</v>
      </c>
    </row>
    <row r="1321" spans="1:5" x14ac:dyDescent="0.25">
      <c r="A1321" s="16" t="s">
        <v>59</v>
      </c>
      <c r="B1321" s="33">
        <v>45343</v>
      </c>
      <c r="C1321" s="28">
        <v>90</v>
      </c>
      <c r="D1321" s="28">
        <v>4</v>
      </c>
      <c r="E1321" s="28">
        <f t="shared" si="50"/>
        <v>94</v>
      </c>
    </row>
    <row r="1322" spans="1:5" x14ac:dyDescent="0.25">
      <c r="A1322" s="16" t="s">
        <v>42</v>
      </c>
      <c r="B1322" s="33">
        <v>45343</v>
      </c>
      <c r="C1322" s="28">
        <v>61</v>
      </c>
      <c r="D1322" s="28">
        <v>5</v>
      </c>
      <c r="E1322" s="28">
        <f t="shared" si="50"/>
        <v>66</v>
      </c>
    </row>
    <row r="1323" spans="1:5" x14ac:dyDescent="0.25">
      <c r="A1323" s="16" t="s">
        <v>44</v>
      </c>
      <c r="B1323" s="33">
        <v>45343</v>
      </c>
      <c r="C1323" s="28">
        <v>14</v>
      </c>
      <c r="D1323" s="28">
        <v>3</v>
      </c>
      <c r="E1323" s="28">
        <f t="shared" si="50"/>
        <v>17</v>
      </c>
    </row>
    <row r="1324" spans="1:5" x14ac:dyDescent="0.25">
      <c r="A1324" s="16" t="s">
        <v>61</v>
      </c>
      <c r="B1324" s="33">
        <v>45343</v>
      </c>
      <c r="C1324" s="28">
        <v>68</v>
      </c>
      <c r="D1324" s="28">
        <v>4</v>
      </c>
      <c r="E1324" s="28">
        <f t="shared" si="50"/>
        <v>72</v>
      </c>
    </row>
    <row r="1325" spans="1:5" x14ac:dyDescent="0.25">
      <c r="A1325" s="16" t="s">
        <v>62</v>
      </c>
      <c r="B1325" s="33">
        <v>45343</v>
      </c>
      <c r="C1325" s="28">
        <v>115</v>
      </c>
      <c r="D1325" s="28">
        <v>8</v>
      </c>
      <c r="E1325" s="28">
        <f t="shared" si="50"/>
        <v>123</v>
      </c>
    </row>
    <row r="1326" spans="1:5" x14ac:dyDescent="0.25">
      <c r="A1326" s="16" t="s">
        <v>63</v>
      </c>
      <c r="B1326" s="33">
        <v>45343</v>
      </c>
      <c r="C1326" s="28">
        <v>41</v>
      </c>
      <c r="D1326" s="28">
        <v>1</v>
      </c>
      <c r="E1326" s="28">
        <f t="shared" si="50"/>
        <v>42</v>
      </c>
    </row>
    <row r="1327" spans="1:5" x14ac:dyDescent="0.25">
      <c r="A1327" s="16" t="s">
        <v>46</v>
      </c>
      <c r="B1327" s="33">
        <v>45343</v>
      </c>
      <c r="C1327" s="28">
        <v>34</v>
      </c>
      <c r="D1327" s="28">
        <v>4</v>
      </c>
      <c r="E1327" s="28">
        <f t="shared" si="50"/>
        <v>38</v>
      </c>
    </row>
    <row r="1328" spans="1:5" x14ac:dyDescent="0.25">
      <c r="A1328" s="16" t="s">
        <v>65</v>
      </c>
      <c r="B1328" s="33">
        <v>45343</v>
      </c>
      <c r="C1328" s="28">
        <v>59</v>
      </c>
      <c r="D1328" s="28">
        <v>7</v>
      </c>
      <c r="E1328" s="28">
        <f t="shared" si="50"/>
        <v>66</v>
      </c>
    </row>
    <row r="1329" spans="1:5" x14ac:dyDescent="0.25">
      <c r="A1329" s="16" t="s">
        <v>49</v>
      </c>
      <c r="B1329" s="33">
        <v>45343</v>
      </c>
      <c r="C1329" s="28">
        <v>115</v>
      </c>
      <c r="D1329" s="28">
        <v>20</v>
      </c>
      <c r="E1329" s="28">
        <f t="shared" si="50"/>
        <v>135</v>
      </c>
    </row>
    <row r="1330" spans="1:5" x14ac:dyDescent="0.25">
      <c r="A1330" s="16" t="s">
        <v>67</v>
      </c>
      <c r="B1330" s="33">
        <v>45343</v>
      </c>
      <c r="C1330" s="28">
        <v>79</v>
      </c>
      <c r="D1330" s="28">
        <v>10</v>
      </c>
      <c r="E1330" s="28">
        <f t="shared" si="50"/>
        <v>89</v>
      </c>
    </row>
    <row r="1331" spans="1:5" x14ac:dyDescent="0.25">
      <c r="A1331" s="16" t="s">
        <v>64</v>
      </c>
      <c r="B1331" s="33">
        <v>45343</v>
      </c>
      <c r="C1331" s="28">
        <v>62</v>
      </c>
      <c r="D1331" s="28">
        <v>6</v>
      </c>
      <c r="E1331" s="28">
        <f t="shared" si="50"/>
        <v>68</v>
      </c>
    </row>
    <row r="1332" spans="1:5" x14ac:dyDescent="0.25">
      <c r="A1332" s="16" t="s">
        <v>51</v>
      </c>
      <c r="B1332" s="33">
        <v>45343</v>
      </c>
      <c r="C1332" s="28">
        <v>21</v>
      </c>
      <c r="D1332" s="28">
        <v>3</v>
      </c>
      <c r="E1332" s="28">
        <f t="shared" si="50"/>
        <v>24</v>
      </c>
    </row>
    <row r="1333" spans="1:5" x14ac:dyDescent="0.25">
      <c r="A1333" s="16" t="s">
        <v>68</v>
      </c>
      <c r="B1333" s="33">
        <v>45343</v>
      </c>
      <c r="C1333" s="28">
        <v>38</v>
      </c>
      <c r="D1333" s="28">
        <v>5</v>
      </c>
      <c r="E1333" s="28">
        <f t="shared" si="50"/>
        <v>43</v>
      </c>
    </row>
    <row r="1334" spans="1:5" x14ac:dyDescent="0.25">
      <c r="A1334" s="16" t="s">
        <v>53</v>
      </c>
      <c r="B1334" s="33">
        <v>45343</v>
      </c>
      <c r="C1334" s="28">
        <v>26</v>
      </c>
      <c r="D1334" s="28">
        <v>5</v>
      </c>
      <c r="E1334" s="28">
        <f t="shared" si="50"/>
        <v>31</v>
      </c>
    </row>
    <row r="1335" spans="1:5" x14ac:dyDescent="0.25">
      <c r="A1335" s="16" t="s">
        <v>66</v>
      </c>
      <c r="B1335" s="33">
        <v>45343</v>
      </c>
      <c r="C1335" s="28">
        <v>159</v>
      </c>
      <c r="D1335" s="28">
        <v>16</v>
      </c>
      <c r="E1335" s="28">
        <f t="shared" si="50"/>
        <v>175</v>
      </c>
    </row>
    <row r="1336" spans="1:5" x14ac:dyDescent="0.25">
      <c r="A1336" s="16" t="s">
        <v>60</v>
      </c>
      <c r="B1336" s="33">
        <v>45343</v>
      </c>
      <c r="C1336" s="28">
        <v>35</v>
      </c>
      <c r="D1336" s="28">
        <v>6</v>
      </c>
      <c r="E1336" s="28">
        <f t="shared" si="50"/>
        <v>41</v>
      </c>
    </row>
    <row r="1337" spans="1:5" x14ac:dyDescent="0.25">
      <c r="A1337" s="16" t="s">
        <v>76</v>
      </c>
      <c r="B1337" s="33">
        <v>45343</v>
      </c>
      <c r="C1337" s="28">
        <v>43</v>
      </c>
      <c r="D1337" s="28">
        <v>0</v>
      </c>
      <c r="E1337" s="28">
        <f t="shared" si="50"/>
        <v>43</v>
      </c>
    </row>
    <row r="1338" spans="1:5" x14ac:dyDescent="0.25">
      <c r="A1338" s="16" t="s">
        <v>70</v>
      </c>
      <c r="B1338" s="33">
        <v>45343</v>
      </c>
      <c r="C1338" s="28">
        <v>42</v>
      </c>
      <c r="D1338" s="28">
        <v>4</v>
      </c>
      <c r="E1338" s="28">
        <f t="shared" si="50"/>
        <v>46</v>
      </c>
    </row>
    <row r="1339" spans="1:5" x14ac:dyDescent="0.25">
      <c r="A1339" s="16" t="s">
        <v>71</v>
      </c>
      <c r="B1339" s="33">
        <v>45343</v>
      </c>
      <c r="C1339" s="28">
        <v>65</v>
      </c>
      <c r="D1339" s="28">
        <v>5</v>
      </c>
      <c r="E1339" s="28">
        <f t="shared" si="50"/>
        <v>70</v>
      </c>
    </row>
    <row r="1340" spans="1:5" x14ac:dyDescent="0.25">
      <c r="A1340" s="16" t="s">
        <v>55</v>
      </c>
      <c r="B1340" s="33">
        <v>45343</v>
      </c>
      <c r="C1340" s="28">
        <v>40</v>
      </c>
      <c r="D1340" s="28">
        <v>4</v>
      </c>
      <c r="E1340" s="28">
        <f t="shared" si="50"/>
        <v>44</v>
      </c>
    </row>
    <row r="1341" spans="1:5" x14ac:dyDescent="0.25">
      <c r="A1341" s="16" t="s">
        <v>69</v>
      </c>
      <c r="B1341" s="33">
        <v>45343</v>
      </c>
      <c r="C1341" s="28">
        <v>80</v>
      </c>
      <c r="D1341" s="28">
        <v>5</v>
      </c>
      <c r="E1341" s="28">
        <f t="shared" si="50"/>
        <v>85</v>
      </c>
    </row>
    <row r="1342" spans="1:5" x14ac:dyDescent="0.25">
      <c r="A1342" s="16" t="s">
        <v>56</v>
      </c>
      <c r="B1342" s="33">
        <v>45343</v>
      </c>
      <c r="C1342" s="28">
        <v>20</v>
      </c>
      <c r="D1342" s="28">
        <v>3</v>
      </c>
      <c r="E1342" s="28">
        <f t="shared" si="50"/>
        <v>23</v>
      </c>
    </row>
    <row r="1343" spans="1:5" x14ac:dyDescent="0.25">
      <c r="A1343" s="16" t="s">
        <v>57</v>
      </c>
      <c r="B1343" s="33">
        <v>45344</v>
      </c>
      <c r="C1343" s="28">
        <v>49</v>
      </c>
      <c r="D1343" s="28">
        <v>3</v>
      </c>
      <c r="E1343" s="28">
        <f t="shared" ref="E1343:E1368" si="51">SUM(C1343:D1343)</f>
        <v>52</v>
      </c>
    </row>
    <row r="1344" spans="1:5" x14ac:dyDescent="0.25">
      <c r="A1344" s="16" t="s">
        <v>38</v>
      </c>
      <c r="B1344" s="33">
        <v>45344</v>
      </c>
      <c r="C1344" s="28">
        <v>25</v>
      </c>
      <c r="D1344" s="28">
        <v>2</v>
      </c>
      <c r="E1344" s="28">
        <f t="shared" si="51"/>
        <v>27</v>
      </c>
    </row>
    <row r="1345" spans="1:5" x14ac:dyDescent="0.25">
      <c r="A1345" s="16" t="s">
        <v>40</v>
      </c>
      <c r="B1345" s="33">
        <v>45344</v>
      </c>
      <c r="C1345" s="28">
        <v>56</v>
      </c>
      <c r="D1345" s="28">
        <v>5</v>
      </c>
      <c r="E1345" s="28">
        <f t="shared" si="51"/>
        <v>61</v>
      </c>
    </row>
    <row r="1346" spans="1:5" x14ac:dyDescent="0.25">
      <c r="A1346" s="16" t="s">
        <v>58</v>
      </c>
      <c r="B1346" s="33">
        <v>45344</v>
      </c>
      <c r="C1346" s="28">
        <v>32</v>
      </c>
      <c r="D1346" s="28">
        <v>4</v>
      </c>
      <c r="E1346" s="28">
        <f t="shared" si="51"/>
        <v>36</v>
      </c>
    </row>
    <row r="1347" spans="1:5" x14ac:dyDescent="0.25">
      <c r="A1347" s="16" t="s">
        <v>59</v>
      </c>
      <c r="B1347" s="33">
        <v>45344</v>
      </c>
      <c r="C1347" s="28">
        <v>90</v>
      </c>
      <c r="D1347" s="28">
        <v>4</v>
      </c>
      <c r="E1347" s="28">
        <f t="shared" si="51"/>
        <v>94</v>
      </c>
    </row>
    <row r="1348" spans="1:5" x14ac:dyDescent="0.25">
      <c r="A1348" s="16" t="s">
        <v>42</v>
      </c>
      <c r="B1348" s="33">
        <v>45344</v>
      </c>
      <c r="C1348" s="28">
        <v>61</v>
      </c>
      <c r="D1348" s="28">
        <v>5</v>
      </c>
      <c r="E1348" s="28">
        <f t="shared" si="51"/>
        <v>66</v>
      </c>
    </row>
    <row r="1349" spans="1:5" x14ac:dyDescent="0.25">
      <c r="A1349" s="16" t="s">
        <v>44</v>
      </c>
      <c r="B1349" s="33">
        <v>45344</v>
      </c>
      <c r="C1349" s="28">
        <v>14</v>
      </c>
      <c r="D1349" s="28">
        <v>3</v>
      </c>
      <c r="E1349" s="28">
        <f t="shared" si="51"/>
        <v>17</v>
      </c>
    </row>
    <row r="1350" spans="1:5" x14ac:dyDescent="0.25">
      <c r="A1350" s="16" t="s">
        <v>61</v>
      </c>
      <c r="B1350" s="33">
        <v>45344</v>
      </c>
      <c r="C1350" s="28">
        <v>68</v>
      </c>
      <c r="D1350" s="28">
        <v>4</v>
      </c>
      <c r="E1350" s="28">
        <f t="shared" si="51"/>
        <v>72</v>
      </c>
    </row>
    <row r="1351" spans="1:5" x14ac:dyDescent="0.25">
      <c r="A1351" s="16" t="s">
        <v>62</v>
      </c>
      <c r="B1351" s="33">
        <v>45344</v>
      </c>
      <c r="C1351" s="28">
        <v>115</v>
      </c>
      <c r="D1351" s="28">
        <v>8</v>
      </c>
      <c r="E1351" s="28">
        <f t="shared" si="51"/>
        <v>123</v>
      </c>
    </row>
    <row r="1352" spans="1:5" x14ac:dyDescent="0.25">
      <c r="A1352" s="16" t="s">
        <v>63</v>
      </c>
      <c r="B1352" s="33">
        <v>45344</v>
      </c>
      <c r="C1352" s="28">
        <v>41</v>
      </c>
      <c r="D1352" s="28">
        <v>1</v>
      </c>
      <c r="E1352" s="28">
        <f t="shared" si="51"/>
        <v>42</v>
      </c>
    </row>
    <row r="1353" spans="1:5" x14ac:dyDescent="0.25">
      <c r="A1353" s="16" t="s">
        <v>46</v>
      </c>
      <c r="B1353" s="33">
        <v>45344</v>
      </c>
      <c r="C1353" s="28">
        <v>34</v>
      </c>
      <c r="D1353" s="28">
        <v>4</v>
      </c>
      <c r="E1353" s="28">
        <f t="shared" si="51"/>
        <v>38</v>
      </c>
    </row>
    <row r="1354" spans="1:5" x14ac:dyDescent="0.25">
      <c r="A1354" s="16" t="s">
        <v>65</v>
      </c>
      <c r="B1354" s="33">
        <v>45344</v>
      </c>
      <c r="C1354" s="28">
        <v>59</v>
      </c>
      <c r="D1354" s="28">
        <v>7</v>
      </c>
      <c r="E1354" s="28">
        <f t="shared" si="51"/>
        <v>66</v>
      </c>
    </row>
    <row r="1355" spans="1:5" x14ac:dyDescent="0.25">
      <c r="A1355" s="16" t="s">
        <v>49</v>
      </c>
      <c r="B1355" s="33">
        <v>45344</v>
      </c>
      <c r="C1355" s="28">
        <v>115</v>
      </c>
      <c r="D1355" s="28">
        <v>20</v>
      </c>
      <c r="E1355" s="28">
        <f t="shared" si="51"/>
        <v>135</v>
      </c>
    </row>
    <row r="1356" spans="1:5" x14ac:dyDescent="0.25">
      <c r="A1356" s="16" t="s">
        <v>67</v>
      </c>
      <c r="B1356" s="33">
        <v>45344</v>
      </c>
      <c r="C1356" s="28">
        <v>79</v>
      </c>
      <c r="D1356" s="28">
        <v>10</v>
      </c>
      <c r="E1356" s="28">
        <f t="shared" si="51"/>
        <v>89</v>
      </c>
    </row>
    <row r="1357" spans="1:5" x14ac:dyDescent="0.25">
      <c r="A1357" s="16" t="s">
        <v>64</v>
      </c>
      <c r="B1357" s="33">
        <v>45344</v>
      </c>
      <c r="C1357" s="28">
        <v>62</v>
      </c>
      <c r="D1357" s="28">
        <v>6</v>
      </c>
      <c r="E1357" s="28">
        <f t="shared" si="51"/>
        <v>68</v>
      </c>
    </row>
    <row r="1358" spans="1:5" x14ac:dyDescent="0.25">
      <c r="A1358" s="16" t="s">
        <v>51</v>
      </c>
      <c r="B1358" s="33">
        <v>45344</v>
      </c>
      <c r="C1358" s="28">
        <v>21</v>
      </c>
      <c r="D1358" s="28">
        <v>3</v>
      </c>
      <c r="E1358" s="28">
        <f t="shared" si="51"/>
        <v>24</v>
      </c>
    </row>
    <row r="1359" spans="1:5" x14ac:dyDescent="0.25">
      <c r="A1359" s="16" t="s">
        <v>68</v>
      </c>
      <c r="B1359" s="33">
        <v>45344</v>
      </c>
      <c r="C1359" s="28">
        <v>38</v>
      </c>
      <c r="D1359" s="28">
        <v>5</v>
      </c>
      <c r="E1359" s="28">
        <f t="shared" si="51"/>
        <v>43</v>
      </c>
    </row>
    <row r="1360" spans="1:5" x14ac:dyDescent="0.25">
      <c r="A1360" s="16" t="s">
        <v>53</v>
      </c>
      <c r="B1360" s="33">
        <v>45344</v>
      </c>
      <c r="C1360" s="28">
        <v>26</v>
      </c>
      <c r="D1360" s="28">
        <v>5</v>
      </c>
      <c r="E1360" s="28">
        <f t="shared" si="51"/>
        <v>31</v>
      </c>
    </row>
    <row r="1361" spans="1:5" x14ac:dyDescent="0.25">
      <c r="A1361" s="16" t="s">
        <v>66</v>
      </c>
      <c r="B1361" s="33">
        <v>45344</v>
      </c>
      <c r="C1361" s="28">
        <v>159</v>
      </c>
      <c r="D1361" s="28">
        <v>16</v>
      </c>
      <c r="E1361" s="28">
        <f t="shared" si="51"/>
        <v>175</v>
      </c>
    </row>
    <row r="1362" spans="1:5" x14ac:dyDescent="0.25">
      <c r="A1362" s="16" t="s">
        <v>60</v>
      </c>
      <c r="B1362" s="33">
        <v>45344</v>
      </c>
      <c r="C1362" s="28">
        <v>35</v>
      </c>
      <c r="D1362" s="28">
        <v>6</v>
      </c>
      <c r="E1362" s="28">
        <f t="shared" si="51"/>
        <v>41</v>
      </c>
    </row>
    <row r="1363" spans="1:5" x14ac:dyDescent="0.25">
      <c r="A1363" s="16" t="s">
        <v>76</v>
      </c>
      <c r="B1363" s="33">
        <v>45344</v>
      </c>
      <c r="C1363" s="28">
        <v>43</v>
      </c>
      <c r="D1363" s="28">
        <v>0</v>
      </c>
      <c r="E1363" s="28">
        <f t="shared" si="51"/>
        <v>43</v>
      </c>
    </row>
    <row r="1364" spans="1:5" x14ac:dyDescent="0.25">
      <c r="A1364" s="16" t="s">
        <v>70</v>
      </c>
      <c r="B1364" s="33">
        <v>45344</v>
      </c>
      <c r="C1364" s="28">
        <v>42</v>
      </c>
      <c r="D1364" s="28">
        <v>4</v>
      </c>
      <c r="E1364" s="28">
        <f t="shared" si="51"/>
        <v>46</v>
      </c>
    </row>
    <row r="1365" spans="1:5" x14ac:dyDescent="0.25">
      <c r="A1365" s="16" t="s">
        <v>71</v>
      </c>
      <c r="B1365" s="33">
        <v>45344</v>
      </c>
      <c r="C1365" s="28">
        <v>65</v>
      </c>
      <c r="D1365" s="28">
        <v>5</v>
      </c>
      <c r="E1365" s="28">
        <f t="shared" si="51"/>
        <v>70</v>
      </c>
    </row>
    <row r="1366" spans="1:5" x14ac:dyDescent="0.25">
      <c r="A1366" s="16" t="s">
        <v>55</v>
      </c>
      <c r="B1366" s="33">
        <v>45344</v>
      </c>
      <c r="C1366" s="28">
        <v>40</v>
      </c>
      <c r="D1366" s="28">
        <v>4</v>
      </c>
      <c r="E1366" s="28">
        <f t="shared" si="51"/>
        <v>44</v>
      </c>
    </row>
    <row r="1367" spans="1:5" x14ac:dyDescent="0.25">
      <c r="A1367" s="16" t="s">
        <v>69</v>
      </c>
      <c r="B1367" s="33">
        <v>45344</v>
      </c>
      <c r="C1367" s="28">
        <v>80</v>
      </c>
      <c r="D1367" s="28">
        <v>5</v>
      </c>
      <c r="E1367" s="28">
        <f t="shared" si="51"/>
        <v>85</v>
      </c>
    </row>
    <row r="1368" spans="1:5" x14ac:dyDescent="0.25">
      <c r="A1368" s="16" t="s">
        <v>56</v>
      </c>
      <c r="B1368" s="33">
        <v>45344</v>
      </c>
      <c r="C1368" s="28">
        <v>20</v>
      </c>
      <c r="D1368" s="28">
        <v>3</v>
      </c>
      <c r="E1368" s="28">
        <f t="shared" si="51"/>
        <v>23</v>
      </c>
    </row>
    <row r="1369" spans="1:5" x14ac:dyDescent="0.25">
      <c r="A1369" s="16" t="s">
        <v>57</v>
      </c>
      <c r="B1369" s="33">
        <v>45345</v>
      </c>
      <c r="C1369" s="28">
        <v>49</v>
      </c>
      <c r="D1369" s="28">
        <v>3</v>
      </c>
      <c r="E1369" s="28">
        <f t="shared" ref="E1369:E1394" si="52">SUM(C1369:D1369)</f>
        <v>52</v>
      </c>
    </row>
    <row r="1370" spans="1:5" x14ac:dyDescent="0.25">
      <c r="A1370" s="16" t="s">
        <v>38</v>
      </c>
      <c r="B1370" s="33">
        <v>45345</v>
      </c>
      <c r="C1370" s="28">
        <v>25</v>
      </c>
      <c r="D1370" s="28">
        <v>2</v>
      </c>
      <c r="E1370" s="28">
        <f t="shared" si="52"/>
        <v>27</v>
      </c>
    </row>
    <row r="1371" spans="1:5" x14ac:dyDescent="0.25">
      <c r="A1371" s="16" t="s">
        <v>40</v>
      </c>
      <c r="B1371" s="33">
        <v>45345</v>
      </c>
      <c r="C1371" s="28">
        <v>56</v>
      </c>
      <c r="D1371" s="28">
        <v>5</v>
      </c>
      <c r="E1371" s="28">
        <f t="shared" si="52"/>
        <v>61</v>
      </c>
    </row>
    <row r="1372" spans="1:5" x14ac:dyDescent="0.25">
      <c r="A1372" s="16" t="s">
        <v>58</v>
      </c>
      <c r="B1372" s="33">
        <v>45345</v>
      </c>
      <c r="C1372" s="28">
        <v>32</v>
      </c>
      <c r="D1372" s="28">
        <v>4</v>
      </c>
      <c r="E1372" s="28">
        <f t="shared" si="52"/>
        <v>36</v>
      </c>
    </row>
    <row r="1373" spans="1:5" x14ac:dyDescent="0.25">
      <c r="A1373" s="16" t="s">
        <v>59</v>
      </c>
      <c r="B1373" s="33">
        <v>45345</v>
      </c>
      <c r="C1373" s="28">
        <v>90</v>
      </c>
      <c r="D1373" s="28">
        <v>4</v>
      </c>
      <c r="E1373" s="28">
        <f t="shared" si="52"/>
        <v>94</v>
      </c>
    </row>
    <row r="1374" spans="1:5" x14ac:dyDescent="0.25">
      <c r="A1374" s="16" t="s">
        <v>42</v>
      </c>
      <c r="B1374" s="33">
        <v>45345</v>
      </c>
      <c r="C1374" s="28">
        <v>61</v>
      </c>
      <c r="D1374" s="28">
        <v>5</v>
      </c>
      <c r="E1374" s="28">
        <f t="shared" si="52"/>
        <v>66</v>
      </c>
    </row>
    <row r="1375" spans="1:5" x14ac:dyDescent="0.25">
      <c r="A1375" s="16" t="s">
        <v>44</v>
      </c>
      <c r="B1375" s="33">
        <v>45345</v>
      </c>
      <c r="C1375" s="28">
        <v>14</v>
      </c>
      <c r="D1375" s="28">
        <v>3</v>
      </c>
      <c r="E1375" s="28">
        <f t="shared" si="52"/>
        <v>17</v>
      </c>
    </row>
    <row r="1376" spans="1:5" x14ac:dyDescent="0.25">
      <c r="A1376" s="16" t="s">
        <v>61</v>
      </c>
      <c r="B1376" s="33">
        <v>45345</v>
      </c>
      <c r="C1376" s="28">
        <v>68</v>
      </c>
      <c r="D1376" s="28">
        <v>4</v>
      </c>
      <c r="E1376" s="28">
        <f t="shared" si="52"/>
        <v>72</v>
      </c>
    </row>
    <row r="1377" spans="1:5" x14ac:dyDescent="0.25">
      <c r="A1377" s="16" t="s">
        <v>62</v>
      </c>
      <c r="B1377" s="33">
        <v>45345</v>
      </c>
      <c r="C1377" s="28">
        <v>115</v>
      </c>
      <c r="D1377" s="28">
        <v>8</v>
      </c>
      <c r="E1377" s="28">
        <f t="shared" si="52"/>
        <v>123</v>
      </c>
    </row>
    <row r="1378" spans="1:5" x14ac:dyDescent="0.25">
      <c r="A1378" s="16" t="s">
        <v>63</v>
      </c>
      <c r="B1378" s="33">
        <v>45345</v>
      </c>
      <c r="C1378" s="28">
        <v>41</v>
      </c>
      <c r="D1378" s="28">
        <v>1</v>
      </c>
      <c r="E1378" s="28">
        <f t="shared" si="52"/>
        <v>42</v>
      </c>
    </row>
    <row r="1379" spans="1:5" x14ac:dyDescent="0.25">
      <c r="A1379" s="16" t="s">
        <v>46</v>
      </c>
      <c r="B1379" s="33">
        <v>45345</v>
      </c>
      <c r="C1379" s="28">
        <v>34</v>
      </c>
      <c r="D1379" s="28">
        <v>4</v>
      </c>
      <c r="E1379" s="28">
        <f t="shared" si="52"/>
        <v>38</v>
      </c>
    </row>
    <row r="1380" spans="1:5" x14ac:dyDescent="0.25">
      <c r="A1380" s="16" t="s">
        <v>65</v>
      </c>
      <c r="B1380" s="33">
        <v>45345</v>
      </c>
      <c r="C1380" s="28">
        <v>59</v>
      </c>
      <c r="D1380" s="28">
        <v>7</v>
      </c>
      <c r="E1380" s="28">
        <f t="shared" si="52"/>
        <v>66</v>
      </c>
    </row>
    <row r="1381" spans="1:5" x14ac:dyDescent="0.25">
      <c r="A1381" s="16" t="s">
        <v>49</v>
      </c>
      <c r="B1381" s="33">
        <v>45345</v>
      </c>
      <c r="C1381" s="28">
        <v>115</v>
      </c>
      <c r="D1381" s="28">
        <v>20</v>
      </c>
      <c r="E1381" s="28">
        <f t="shared" si="52"/>
        <v>135</v>
      </c>
    </row>
    <row r="1382" spans="1:5" x14ac:dyDescent="0.25">
      <c r="A1382" s="16" t="s">
        <v>67</v>
      </c>
      <c r="B1382" s="33">
        <v>45345</v>
      </c>
      <c r="C1382" s="28">
        <v>79</v>
      </c>
      <c r="D1382" s="28">
        <v>10</v>
      </c>
      <c r="E1382" s="28">
        <f t="shared" si="52"/>
        <v>89</v>
      </c>
    </row>
    <row r="1383" spans="1:5" x14ac:dyDescent="0.25">
      <c r="A1383" s="16" t="s">
        <v>64</v>
      </c>
      <c r="B1383" s="33">
        <v>45345</v>
      </c>
      <c r="C1383" s="28">
        <v>62</v>
      </c>
      <c r="D1383" s="28">
        <v>6</v>
      </c>
      <c r="E1383" s="28">
        <f t="shared" si="52"/>
        <v>68</v>
      </c>
    </row>
    <row r="1384" spans="1:5" x14ac:dyDescent="0.25">
      <c r="A1384" s="16" t="s">
        <v>51</v>
      </c>
      <c r="B1384" s="33">
        <v>45345</v>
      </c>
      <c r="C1384" s="28">
        <v>21</v>
      </c>
      <c r="D1384" s="28">
        <v>3</v>
      </c>
      <c r="E1384" s="28">
        <f t="shared" si="52"/>
        <v>24</v>
      </c>
    </row>
    <row r="1385" spans="1:5" x14ac:dyDescent="0.25">
      <c r="A1385" s="16" t="s">
        <v>68</v>
      </c>
      <c r="B1385" s="33">
        <v>45345</v>
      </c>
      <c r="C1385" s="28">
        <v>38</v>
      </c>
      <c r="D1385" s="28">
        <v>5</v>
      </c>
      <c r="E1385" s="28">
        <f t="shared" si="52"/>
        <v>43</v>
      </c>
    </row>
    <row r="1386" spans="1:5" x14ac:dyDescent="0.25">
      <c r="A1386" s="16" t="s">
        <v>53</v>
      </c>
      <c r="B1386" s="33">
        <v>45345</v>
      </c>
      <c r="C1386" s="28">
        <v>26</v>
      </c>
      <c r="D1386" s="28">
        <v>5</v>
      </c>
      <c r="E1386" s="28">
        <f t="shared" si="52"/>
        <v>31</v>
      </c>
    </row>
    <row r="1387" spans="1:5" x14ac:dyDescent="0.25">
      <c r="A1387" s="16" t="s">
        <v>66</v>
      </c>
      <c r="B1387" s="33">
        <v>45345</v>
      </c>
      <c r="C1387" s="28">
        <v>159</v>
      </c>
      <c r="D1387" s="28">
        <v>16</v>
      </c>
      <c r="E1387" s="28">
        <f t="shared" si="52"/>
        <v>175</v>
      </c>
    </row>
    <row r="1388" spans="1:5" x14ac:dyDescent="0.25">
      <c r="A1388" s="16" t="s">
        <v>60</v>
      </c>
      <c r="B1388" s="33">
        <v>45345</v>
      </c>
      <c r="C1388" s="28">
        <v>35</v>
      </c>
      <c r="D1388" s="28">
        <v>6</v>
      </c>
      <c r="E1388" s="28">
        <f t="shared" si="52"/>
        <v>41</v>
      </c>
    </row>
    <row r="1389" spans="1:5" x14ac:dyDescent="0.25">
      <c r="A1389" s="16" t="s">
        <v>76</v>
      </c>
      <c r="B1389" s="33">
        <v>45345</v>
      </c>
      <c r="C1389" s="28">
        <v>43</v>
      </c>
      <c r="D1389" s="28">
        <v>0</v>
      </c>
      <c r="E1389" s="28">
        <f t="shared" si="52"/>
        <v>43</v>
      </c>
    </row>
    <row r="1390" spans="1:5" x14ac:dyDescent="0.25">
      <c r="A1390" s="16" t="s">
        <v>70</v>
      </c>
      <c r="B1390" s="33">
        <v>45345</v>
      </c>
      <c r="C1390" s="28">
        <v>42</v>
      </c>
      <c r="D1390" s="28">
        <v>4</v>
      </c>
      <c r="E1390" s="28">
        <f t="shared" si="52"/>
        <v>46</v>
      </c>
    </row>
    <row r="1391" spans="1:5" x14ac:dyDescent="0.25">
      <c r="A1391" s="16" t="s">
        <v>71</v>
      </c>
      <c r="B1391" s="33">
        <v>45345</v>
      </c>
      <c r="C1391" s="28">
        <v>65</v>
      </c>
      <c r="D1391" s="28">
        <v>5</v>
      </c>
      <c r="E1391" s="28">
        <f t="shared" si="52"/>
        <v>70</v>
      </c>
    </row>
    <row r="1392" spans="1:5" x14ac:dyDescent="0.25">
      <c r="A1392" s="16" t="s">
        <v>55</v>
      </c>
      <c r="B1392" s="33">
        <v>45345</v>
      </c>
      <c r="C1392" s="28">
        <v>40</v>
      </c>
      <c r="D1392" s="28">
        <v>4</v>
      </c>
      <c r="E1392" s="28">
        <f t="shared" si="52"/>
        <v>44</v>
      </c>
    </row>
    <row r="1393" spans="1:5" x14ac:dyDescent="0.25">
      <c r="A1393" s="16" t="s">
        <v>69</v>
      </c>
      <c r="B1393" s="33">
        <v>45345</v>
      </c>
      <c r="C1393" s="28">
        <v>80</v>
      </c>
      <c r="D1393" s="28">
        <v>5</v>
      </c>
      <c r="E1393" s="28">
        <f t="shared" si="52"/>
        <v>85</v>
      </c>
    </row>
    <row r="1394" spans="1:5" x14ac:dyDescent="0.25">
      <c r="A1394" s="16" t="s">
        <v>56</v>
      </c>
      <c r="B1394" s="33">
        <v>45345</v>
      </c>
      <c r="C1394" s="28">
        <v>20</v>
      </c>
      <c r="D1394" s="28">
        <v>3</v>
      </c>
      <c r="E1394" s="28">
        <f t="shared" si="52"/>
        <v>23</v>
      </c>
    </row>
    <row r="1395" spans="1:5" x14ac:dyDescent="0.25">
      <c r="A1395" s="16" t="s">
        <v>57</v>
      </c>
      <c r="B1395" s="33">
        <v>45346</v>
      </c>
      <c r="C1395" s="28">
        <v>49</v>
      </c>
      <c r="D1395" s="28">
        <v>3</v>
      </c>
      <c r="E1395" s="28">
        <f t="shared" ref="E1395:E1420" si="53">SUM(C1395:D1395)</f>
        <v>52</v>
      </c>
    </row>
    <row r="1396" spans="1:5" x14ac:dyDescent="0.25">
      <c r="A1396" s="16" t="s">
        <v>38</v>
      </c>
      <c r="B1396" s="33">
        <v>45346</v>
      </c>
      <c r="C1396" s="28">
        <v>25</v>
      </c>
      <c r="D1396" s="28">
        <v>2</v>
      </c>
      <c r="E1396" s="28">
        <f t="shared" si="53"/>
        <v>27</v>
      </c>
    </row>
    <row r="1397" spans="1:5" x14ac:dyDescent="0.25">
      <c r="A1397" s="16" t="s">
        <v>40</v>
      </c>
      <c r="B1397" s="33">
        <v>45346</v>
      </c>
      <c r="C1397" s="28">
        <v>56</v>
      </c>
      <c r="D1397" s="28">
        <v>5</v>
      </c>
      <c r="E1397" s="28">
        <f t="shared" si="53"/>
        <v>61</v>
      </c>
    </row>
    <row r="1398" spans="1:5" x14ac:dyDescent="0.25">
      <c r="A1398" s="16" t="s">
        <v>58</v>
      </c>
      <c r="B1398" s="33">
        <v>45346</v>
      </c>
      <c r="C1398" s="28">
        <v>32</v>
      </c>
      <c r="D1398" s="28">
        <v>4</v>
      </c>
      <c r="E1398" s="28">
        <f t="shared" si="53"/>
        <v>36</v>
      </c>
    </row>
    <row r="1399" spans="1:5" x14ac:dyDescent="0.25">
      <c r="A1399" s="16" t="s">
        <v>59</v>
      </c>
      <c r="B1399" s="33">
        <v>45346</v>
      </c>
      <c r="C1399" s="28">
        <v>90</v>
      </c>
      <c r="D1399" s="28">
        <v>4</v>
      </c>
      <c r="E1399" s="28">
        <f t="shared" si="53"/>
        <v>94</v>
      </c>
    </row>
    <row r="1400" spans="1:5" x14ac:dyDescent="0.25">
      <c r="A1400" s="16" t="s">
        <v>42</v>
      </c>
      <c r="B1400" s="33">
        <v>45346</v>
      </c>
      <c r="C1400" s="28">
        <v>61</v>
      </c>
      <c r="D1400" s="28">
        <v>5</v>
      </c>
      <c r="E1400" s="28">
        <f t="shared" si="53"/>
        <v>66</v>
      </c>
    </row>
    <row r="1401" spans="1:5" x14ac:dyDescent="0.25">
      <c r="A1401" s="16" t="s">
        <v>44</v>
      </c>
      <c r="B1401" s="33">
        <v>45346</v>
      </c>
      <c r="C1401" s="28">
        <v>14</v>
      </c>
      <c r="D1401" s="28">
        <v>3</v>
      </c>
      <c r="E1401" s="28">
        <f t="shared" si="53"/>
        <v>17</v>
      </c>
    </row>
    <row r="1402" spans="1:5" x14ac:dyDescent="0.25">
      <c r="A1402" s="16" t="s">
        <v>61</v>
      </c>
      <c r="B1402" s="33">
        <v>45346</v>
      </c>
      <c r="C1402" s="28">
        <v>68</v>
      </c>
      <c r="D1402" s="28">
        <v>4</v>
      </c>
      <c r="E1402" s="28">
        <f t="shared" si="53"/>
        <v>72</v>
      </c>
    </row>
    <row r="1403" spans="1:5" x14ac:dyDescent="0.25">
      <c r="A1403" s="16" t="s">
        <v>62</v>
      </c>
      <c r="B1403" s="33">
        <v>45346</v>
      </c>
      <c r="C1403" s="28">
        <v>115</v>
      </c>
      <c r="D1403" s="28">
        <v>8</v>
      </c>
      <c r="E1403" s="28">
        <f t="shared" si="53"/>
        <v>123</v>
      </c>
    </row>
    <row r="1404" spans="1:5" x14ac:dyDescent="0.25">
      <c r="A1404" s="16" t="s">
        <v>63</v>
      </c>
      <c r="B1404" s="33">
        <v>45346</v>
      </c>
      <c r="C1404" s="28">
        <v>41</v>
      </c>
      <c r="D1404" s="28">
        <v>1</v>
      </c>
      <c r="E1404" s="28">
        <f t="shared" si="53"/>
        <v>42</v>
      </c>
    </row>
    <row r="1405" spans="1:5" x14ac:dyDescent="0.25">
      <c r="A1405" s="16" t="s">
        <v>46</v>
      </c>
      <c r="B1405" s="33">
        <v>45346</v>
      </c>
      <c r="C1405" s="28">
        <v>34</v>
      </c>
      <c r="D1405" s="28">
        <v>4</v>
      </c>
      <c r="E1405" s="28">
        <f t="shared" si="53"/>
        <v>38</v>
      </c>
    </row>
    <row r="1406" spans="1:5" x14ac:dyDescent="0.25">
      <c r="A1406" s="16" t="s">
        <v>65</v>
      </c>
      <c r="B1406" s="33">
        <v>45346</v>
      </c>
      <c r="C1406" s="28">
        <v>59</v>
      </c>
      <c r="D1406" s="28">
        <v>7</v>
      </c>
      <c r="E1406" s="28">
        <f t="shared" si="53"/>
        <v>66</v>
      </c>
    </row>
    <row r="1407" spans="1:5" x14ac:dyDescent="0.25">
      <c r="A1407" s="16" t="s">
        <v>49</v>
      </c>
      <c r="B1407" s="33">
        <v>45346</v>
      </c>
      <c r="C1407" s="28">
        <v>115</v>
      </c>
      <c r="D1407" s="28">
        <v>20</v>
      </c>
      <c r="E1407" s="28">
        <f t="shared" si="53"/>
        <v>135</v>
      </c>
    </row>
    <row r="1408" spans="1:5" x14ac:dyDescent="0.25">
      <c r="A1408" s="16" t="s">
        <v>67</v>
      </c>
      <c r="B1408" s="33">
        <v>45346</v>
      </c>
      <c r="C1408" s="28">
        <v>79</v>
      </c>
      <c r="D1408" s="28">
        <v>10</v>
      </c>
      <c r="E1408" s="28">
        <f t="shared" si="53"/>
        <v>89</v>
      </c>
    </row>
    <row r="1409" spans="1:5" x14ac:dyDescent="0.25">
      <c r="A1409" s="16" t="s">
        <v>64</v>
      </c>
      <c r="B1409" s="33">
        <v>45346</v>
      </c>
      <c r="C1409" s="28">
        <v>62</v>
      </c>
      <c r="D1409" s="28">
        <v>6</v>
      </c>
      <c r="E1409" s="28">
        <f t="shared" si="53"/>
        <v>68</v>
      </c>
    </row>
    <row r="1410" spans="1:5" x14ac:dyDescent="0.25">
      <c r="A1410" s="16" t="s">
        <v>51</v>
      </c>
      <c r="B1410" s="33">
        <v>45346</v>
      </c>
      <c r="C1410" s="28">
        <v>21</v>
      </c>
      <c r="D1410" s="28">
        <v>3</v>
      </c>
      <c r="E1410" s="28">
        <f t="shared" si="53"/>
        <v>24</v>
      </c>
    </row>
    <row r="1411" spans="1:5" x14ac:dyDescent="0.25">
      <c r="A1411" s="16" t="s">
        <v>68</v>
      </c>
      <c r="B1411" s="33">
        <v>45346</v>
      </c>
      <c r="C1411" s="28">
        <v>38</v>
      </c>
      <c r="D1411" s="28">
        <v>5</v>
      </c>
      <c r="E1411" s="28">
        <f t="shared" si="53"/>
        <v>43</v>
      </c>
    </row>
    <row r="1412" spans="1:5" x14ac:dyDescent="0.25">
      <c r="A1412" s="16" t="s">
        <v>53</v>
      </c>
      <c r="B1412" s="33">
        <v>45346</v>
      </c>
      <c r="C1412" s="28">
        <v>26</v>
      </c>
      <c r="D1412" s="28">
        <v>5</v>
      </c>
      <c r="E1412" s="28">
        <f t="shared" si="53"/>
        <v>31</v>
      </c>
    </row>
    <row r="1413" spans="1:5" x14ac:dyDescent="0.25">
      <c r="A1413" s="16" t="s">
        <v>66</v>
      </c>
      <c r="B1413" s="33">
        <v>45346</v>
      </c>
      <c r="C1413" s="28">
        <v>159</v>
      </c>
      <c r="D1413" s="28">
        <v>16</v>
      </c>
      <c r="E1413" s="28">
        <f t="shared" si="53"/>
        <v>175</v>
      </c>
    </row>
    <row r="1414" spans="1:5" x14ac:dyDescent="0.25">
      <c r="A1414" s="16" t="s">
        <v>60</v>
      </c>
      <c r="B1414" s="33">
        <v>45346</v>
      </c>
      <c r="C1414" s="28">
        <v>35</v>
      </c>
      <c r="D1414" s="28">
        <v>6</v>
      </c>
      <c r="E1414" s="28">
        <f t="shared" si="53"/>
        <v>41</v>
      </c>
    </row>
    <row r="1415" spans="1:5" x14ac:dyDescent="0.25">
      <c r="A1415" s="16" t="s">
        <v>76</v>
      </c>
      <c r="B1415" s="33">
        <v>45346</v>
      </c>
      <c r="C1415" s="28">
        <v>43</v>
      </c>
      <c r="D1415" s="28">
        <v>0</v>
      </c>
      <c r="E1415" s="28">
        <f t="shared" si="53"/>
        <v>43</v>
      </c>
    </row>
    <row r="1416" spans="1:5" x14ac:dyDescent="0.25">
      <c r="A1416" s="16" t="s">
        <v>70</v>
      </c>
      <c r="B1416" s="33">
        <v>45346</v>
      </c>
      <c r="C1416" s="28">
        <v>42</v>
      </c>
      <c r="D1416" s="28">
        <v>4</v>
      </c>
      <c r="E1416" s="28">
        <f t="shared" si="53"/>
        <v>46</v>
      </c>
    </row>
    <row r="1417" spans="1:5" x14ac:dyDescent="0.25">
      <c r="A1417" s="16" t="s">
        <v>71</v>
      </c>
      <c r="B1417" s="33">
        <v>45346</v>
      </c>
      <c r="C1417" s="28">
        <v>65</v>
      </c>
      <c r="D1417" s="28">
        <v>5</v>
      </c>
      <c r="E1417" s="28">
        <f t="shared" si="53"/>
        <v>70</v>
      </c>
    </row>
    <row r="1418" spans="1:5" x14ac:dyDescent="0.25">
      <c r="A1418" s="16" t="s">
        <v>55</v>
      </c>
      <c r="B1418" s="33">
        <v>45346</v>
      </c>
      <c r="C1418" s="28">
        <v>40</v>
      </c>
      <c r="D1418" s="28">
        <v>4</v>
      </c>
      <c r="E1418" s="28">
        <f t="shared" si="53"/>
        <v>44</v>
      </c>
    </row>
    <row r="1419" spans="1:5" x14ac:dyDescent="0.25">
      <c r="A1419" s="16" t="s">
        <v>69</v>
      </c>
      <c r="B1419" s="33">
        <v>45346</v>
      </c>
      <c r="C1419" s="28">
        <v>80</v>
      </c>
      <c r="D1419" s="28">
        <v>5</v>
      </c>
      <c r="E1419" s="28">
        <f t="shared" si="53"/>
        <v>85</v>
      </c>
    </row>
    <row r="1420" spans="1:5" x14ac:dyDescent="0.25">
      <c r="A1420" s="16" t="s">
        <v>56</v>
      </c>
      <c r="B1420" s="33">
        <v>45346</v>
      </c>
      <c r="C1420" s="28">
        <v>20</v>
      </c>
      <c r="D1420" s="28">
        <v>3</v>
      </c>
      <c r="E1420" s="28">
        <f t="shared" si="53"/>
        <v>23</v>
      </c>
    </row>
    <row r="1421" spans="1:5" x14ac:dyDescent="0.25">
      <c r="A1421" s="16" t="s">
        <v>57</v>
      </c>
      <c r="B1421" s="33">
        <v>45347</v>
      </c>
      <c r="C1421" s="28">
        <v>49</v>
      </c>
      <c r="D1421" s="28">
        <v>3</v>
      </c>
      <c r="E1421" s="28">
        <f t="shared" ref="E1421:E1446" si="54">SUM(C1421:D1421)</f>
        <v>52</v>
      </c>
    </row>
    <row r="1422" spans="1:5" x14ac:dyDescent="0.25">
      <c r="A1422" s="16" t="s">
        <v>38</v>
      </c>
      <c r="B1422" s="33">
        <v>45347</v>
      </c>
      <c r="C1422" s="28">
        <v>25</v>
      </c>
      <c r="D1422" s="28">
        <v>2</v>
      </c>
      <c r="E1422" s="28">
        <f t="shared" si="54"/>
        <v>27</v>
      </c>
    </row>
    <row r="1423" spans="1:5" x14ac:dyDescent="0.25">
      <c r="A1423" s="16" t="s">
        <v>40</v>
      </c>
      <c r="B1423" s="33">
        <v>45347</v>
      </c>
      <c r="C1423" s="28">
        <v>56</v>
      </c>
      <c r="D1423" s="28">
        <v>5</v>
      </c>
      <c r="E1423" s="28">
        <f t="shared" si="54"/>
        <v>61</v>
      </c>
    </row>
    <row r="1424" spans="1:5" x14ac:dyDescent="0.25">
      <c r="A1424" s="16" t="s">
        <v>58</v>
      </c>
      <c r="B1424" s="33">
        <v>45347</v>
      </c>
      <c r="C1424" s="28">
        <v>32</v>
      </c>
      <c r="D1424" s="28">
        <v>4</v>
      </c>
      <c r="E1424" s="28">
        <f t="shared" si="54"/>
        <v>36</v>
      </c>
    </row>
    <row r="1425" spans="1:5" x14ac:dyDescent="0.25">
      <c r="A1425" s="16" t="s">
        <v>59</v>
      </c>
      <c r="B1425" s="33">
        <v>45347</v>
      </c>
      <c r="C1425" s="28">
        <v>90</v>
      </c>
      <c r="D1425" s="28">
        <v>4</v>
      </c>
      <c r="E1425" s="28">
        <f t="shared" si="54"/>
        <v>94</v>
      </c>
    </row>
    <row r="1426" spans="1:5" x14ac:dyDescent="0.25">
      <c r="A1426" s="16" t="s">
        <v>42</v>
      </c>
      <c r="B1426" s="33">
        <v>45347</v>
      </c>
      <c r="C1426" s="28">
        <v>61</v>
      </c>
      <c r="D1426" s="28">
        <v>5</v>
      </c>
      <c r="E1426" s="28">
        <f t="shared" si="54"/>
        <v>66</v>
      </c>
    </row>
    <row r="1427" spans="1:5" x14ac:dyDescent="0.25">
      <c r="A1427" s="16" t="s">
        <v>44</v>
      </c>
      <c r="B1427" s="33">
        <v>45347</v>
      </c>
      <c r="C1427" s="28">
        <v>14</v>
      </c>
      <c r="D1427" s="28">
        <v>3</v>
      </c>
      <c r="E1427" s="28">
        <f t="shared" si="54"/>
        <v>17</v>
      </c>
    </row>
    <row r="1428" spans="1:5" x14ac:dyDescent="0.25">
      <c r="A1428" s="16" t="s">
        <v>61</v>
      </c>
      <c r="B1428" s="33">
        <v>45347</v>
      </c>
      <c r="C1428" s="28">
        <v>68</v>
      </c>
      <c r="D1428" s="28">
        <v>4</v>
      </c>
      <c r="E1428" s="28">
        <f t="shared" si="54"/>
        <v>72</v>
      </c>
    </row>
    <row r="1429" spans="1:5" x14ac:dyDescent="0.25">
      <c r="A1429" s="16" t="s">
        <v>62</v>
      </c>
      <c r="B1429" s="33">
        <v>45347</v>
      </c>
      <c r="C1429" s="28">
        <v>115</v>
      </c>
      <c r="D1429" s="28">
        <v>8</v>
      </c>
      <c r="E1429" s="28">
        <f t="shared" si="54"/>
        <v>123</v>
      </c>
    </row>
    <row r="1430" spans="1:5" x14ac:dyDescent="0.25">
      <c r="A1430" s="16" t="s">
        <v>63</v>
      </c>
      <c r="B1430" s="33">
        <v>45347</v>
      </c>
      <c r="C1430" s="28">
        <v>41</v>
      </c>
      <c r="D1430" s="28">
        <v>1</v>
      </c>
      <c r="E1430" s="28">
        <f t="shared" si="54"/>
        <v>42</v>
      </c>
    </row>
    <row r="1431" spans="1:5" x14ac:dyDescent="0.25">
      <c r="A1431" s="16" t="s">
        <v>46</v>
      </c>
      <c r="B1431" s="33">
        <v>45347</v>
      </c>
      <c r="C1431" s="28">
        <v>34</v>
      </c>
      <c r="D1431" s="28">
        <v>4</v>
      </c>
      <c r="E1431" s="28">
        <f t="shared" si="54"/>
        <v>38</v>
      </c>
    </row>
    <row r="1432" spans="1:5" x14ac:dyDescent="0.25">
      <c r="A1432" s="16" t="s">
        <v>65</v>
      </c>
      <c r="B1432" s="33">
        <v>45347</v>
      </c>
      <c r="C1432" s="28">
        <v>59</v>
      </c>
      <c r="D1432" s="28">
        <v>7</v>
      </c>
      <c r="E1432" s="28">
        <f t="shared" si="54"/>
        <v>66</v>
      </c>
    </row>
    <row r="1433" spans="1:5" x14ac:dyDescent="0.25">
      <c r="A1433" s="16" t="s">
        <v>49</v>
      </c>
      <c r="B1433" s="33">
        <v>45347</v>
      </c>
      <c r="C1433" s="28">
        <v>115</v>
      </c>
      <c r="D1433" s="28">
        <v>20</v>
      </c>
      <c r="E1433" s="28">
        <f t="shared" si="54"/>
        <v>135</v>
      </c>
    </row>
    <row r="1434" spans="1:5" x14ac:dyDescent="0.25">
      <c r="A1434" s="16" t="s">
        <v>67</v>
      </c>
      <c r="B1434" s="33">
        <v>45347</v>
      </c>
      <c r="C1434" s="28">
        <v>79</v>
      </c>
      <c r="D1434" s="28">
        <v>10</v>
      </c>
      <c r="E1434" s="28">
        <f t="shared" si="54"/>
        <v>89</v>
      </c>
    </row>
    <row r="1435" spans="1:5" x14ac:dyDescent="0.25">
      <c r="A1435" s="16" t="s">
        <v>64</v>
      </c>
      <c r="B1435" s="33">
        <v>45347</v>
      </c>
      <c r="C1435" s="28">
        <v>62</v>
      </c>
      <c r="D1435" s="28">
        <v>6</v>
      </c>
      <c r="E1435" s="28">
        <f t="shared" si="54"/>
        <v>68</v>
      </c>
    </row>
    <row r="1436" spans="1:5" x14ac:dyDescent="0.25">
      <c r="A1436" s="16" t="s">
        <v>51</v>
      </c>
      <c r="B1436" s="33">
        <v>45347</v>
      </c>
      <c r="C1436" s="28">
        <v>21</v>
      </c>
      <c r="D1436" s="28">
        <v>3</v>
      </c>
      <c r="E1436" s="28">
        <f t="shared" si="54"/>
        <v>24</v>
      </c>
    </row>
    <row r="1437" spans="1:5" x14ac:dyDescent="0.25">
      <c r="A1437" s="16" t="s">
        <v>68</v>
      </c>
      <c r="B1437" s="33">
        <v>45347</v>
      </c>
      <c r="C1437" s="28">
        <v>38</v>
      </c>
      <c r="D1437" s="28">
        <v>5</v>
      </c>
      <c r="E1437" s="28">
        <f t="shared" si="54"/>
        <v>43</v>
      </c>
    </row>
    <row r="1438" spans="1:5" x14ac:dyDescent="0.25">
      <c r="A1438" s="16" t="s">
        <v>53</v>
      </c>
      <c r="B1438" s="33">
        <v>45347</v>
      </c>
      <c r="C1438" s="28">
        <v>26</v>
      </c>
      <c r="D1438" s="28">
        <v>5</v>
      </c>
      <c r="E1438" s="28">
        <f t="shared" si="54"/>
        <v>31</v>
      </c>
    </row>
    <row r="1439" spans="1:5" x14ac:dyDescent="0.25">
      <c r="A1439" s="16" t="s">
        <v>66</v>
      </c>
      <c r="B1439" s="33">
        <v>45347</v>
      </c>
      <c r="C1439" s="28">
        <v>159</v>
      </c>
      <c r="D1439" s="28">
        <v>16</v>
      </c>
      <c r="E1439" s="28">
        <f t="shared" si="54"/>
        <v>175</v>
      </c>
    </row>
    <row r="1440" spans="1:5" x14ac:dyDescent="0.25">
      <c r="A1440" s="16" t="s">
        <v>60</v>
      </c>
      <c r="B1440" s="33">
        <v>45347</v>
      </c>
      <c r="C1440" s="28">
        <v>35</v>
      </c>
      <c r="D1440" s="28">
        <v>6</v>
      </c>
      <c r="E1440" s="28">
        <f t="shared" si="54"/>
        <v>41</v>
      </c>
    </row>
    <row r="1441" spans="1:5" x14ac:dyDescent="0.25">
      <c r="A1441" s="16" t="s">
        <v>76</v>
      </c>
      <c r="B1441" s="33">
        <v>45347</v>
      </c>
      <c r="C1441" s="28">
        <v>43</v>
      </c>
      <c r="D1441" s="28">
        <v>0</v>
      </c>
      <c r="E1441" s="28">
        <f t="shared" si="54"/>
        <v>43</v>
      </c>
    </row>
    <row r="1442" spans="1:5" x14ac:dyDescent="0.25">
      <c r="A1442" s="16" t="s">
        <v>70</v>
      </c>
      <c r="B1442" s="33">
        <v>45347</v>
      </c>
      <c r="C1442" s="28">
        <v>42</v>
      </c>
      <c r="D1442" s="28">
        <v>4</v>
      </c>
      <c r="E1442" s="28">
        <f t="shared" si="54"/>
        <v>46</v>
      </c>
    </row>
    <row r="1443" spans="1:5" x14ac:dyDescent="0.25">
      <c r="A1443" s="16" t="s">
        <v>71</v>
      </c>
      <c r="B1443" s="33">
        <v>45347</v>
      </c>
      <c r="C1443" s="28">
        <v>65</v>
      </c>
      <c r="D1443" s="28">
        <v>5</v>
      </c>
      <c r="E1443" s="28">
        <f t="shared" si="54"/>
        <v>70</v>
      </c>
    </row>
    <row r="1444" spans="1:5" x14ac:dyDescent="0.25">
      <c r="A1444" s="16" t="s">
        <v>55</v>
      </c>
      <c r="B1444" s="33">
        <v>45347</v>
      </c>
      <c r="C1444" s="28">
        <v>40</v>
      </c>
      <c r="D1444" s="28">
        <v>4</v>
      </c>
      <c r="E1444" s="28">
        <f t="shared" si="54"/>
        <v>44</v>
      </c>
    </row>
    <row r="1445" spans="1:5" x14ac:dyDescent="0.25">
      <c r="A1445" s="16" t="s">
        <v>69</v>
      </c>
      <c r="B1445" s="33">
        <v>45347</v>
      </c>
      <c r="C1445" s="28">
        <v>80</v>
      </c>
      <c r="D1445" s="28">
        <v>5</v>
      </c>
      <c r="E1445" s="28">
        <f t="shared" si="54"/>
        <v>85</v>
      </c>
    </row>
    <row r="1446" spans="1:5" x14ac:dyDescent="0.25">
      <c r="A1446" s="16" t="s">
        <v>56</v>
      </c>
      <c r="B1446" s="33">
        <v>45347</v>
      </c>
      <c r="C1446" s="28">
        <v>20</v>
      </c>
      <c r="D1446" s="28">
        <v>3</v>
      </c>
      <c r="E1446" s="28">
        <f t="shared" si="54"/>
        <v>23</v>
      </c>
    </row>
    <row r="1447" spans="1:5" x14ac:dyDescent="0.25">
      <c r="A1447" s="16" t="s">
        <v>57</v>
      </c>
      <c r="B1447" s="33">
        <v>45348</v>
      </c>
      <c r="C1447" s="28">
        <v>49</v>
      </c>
      <c r="D1447" s="28">
        <v>3</v>
      </c>
      <c r="E1447" s="28">
        <f t="shared" ref="E1447:E1472" si="55">SUM(C1447:D1447)</f>
        <v>52</v>
      </c>
    </row>
    <row r="1448" spans="1:5" x14ac:dyDescent="0.25">
      <c r="A1448" s="16" t="s">
        <v>38</v>
      </c>
      <c r="B1448" s="33">
        <v>45348</v>
      </c>
      <c r="C1448" s="28">
        <v>25</v>
      </c>
      <c r="D1448" s="28">
        <v>2</v>
      </c>
      <c r="E1448" s="28">
        <f t="shared" si="55"/>
        <v>27</v>
      </c>
    </row>
    <row r="1449" spans="1:5" x14ac:dyDescent="0.25">
      <c r="A1449" s="16" t="s">
        <v>40</v>
      </c>
      <c r="B1449" s="33">
        <v>45348</v>
      </c>
      <c r="C1449" s="28">
        <v>56</v>
      </c>
      <c r="D1449" s="28">
        <v>5</v>
      </c>
      <c r="E1449" s="28">
        <f t="shared" si="55"/>
        <v>61</v>
      </c>
    </row>
    <row r="1450" spans="1:5" x14ac:dyDescent="0.25">
      <c r="A1450" s="16" t="s">
        <v>58</v>
      </c>
      <c r="B1450" s="33">
        <v>45348</v>
      </c>
      <c r="C1450" s="28">
        <v>32</v>
      </c>
      <c r="D1450" s="28">
        <v>4</v>
      </c>
      <c r="E1450" s="28">
        <f t="shared" si="55"/>
        <v>36</v>
      </c>
    </row>
    <row r="1451" spans="1:5" x14ac:dyDescent="0.25">
      <c r="A1451" s="16" t="s">
        <v>59</v>
      </c>
      <c r="B1451" s="33">
        <v>45348</v>
      </c>
      <c r="C1451" s="28">
        <v>90</v>
      </c>
      <c r="D1451" s="28">
        <v>4</v>
      </c>
      <c r="E1451" s="28">
        <f t="shared" si="55"/>
        <v>94</v>
      </c>
    </row>
    <row r="1452" spans="1:5" x14ac:dyDescent="0.25">
      <c r="A1452" s="16" t="s">
        <v>42</v>
      </c>
      <c r="B1452" s="33">
        <v>45348</v>
      </c>
      <c r="C1452" s="28">
        <v>61</v>
      </c>
      <c r="D1452" s="28">
        <v>5</v>
      </c>
      <c r="E1452" s="28">
        <f t="shared" si="55"/>
        <v>66</v>
      </c>
    </row>
    <row r="1453" spans="1:5" x14ac:dyDescent="0.25">
      <c r="A1453" s="16" t="s">
        <v>44</v>
      </c>
      <c r="B1453" s="33">
        <v>45348</v>
      </c>
      <c r="C1453" s="28">
        <v>14</v>
      </c>
      <c r="D1453" s="28">
        <v>3</v>
      </c>
      <c r="E1453" s="28">
        <f t="shared" si="55"/>
        <v>17</v>
      </c>
    </row>
    <row r="1454" spans="1:5" x14ac:dyDescent="0.25">
      <c r="A1454" s="16" t="s">
        <v>61</v>
      </c>
      <c r="B1454" s="33">
        <v>45348</v>
      </c>
      <c r="C1454" s="28">
        <v>68</v>
      </c>
      <c r="D1454" s="28">
        <v>4</v>
      </c>
      <c r="E1454" s="28">
        <f t="shared" si="55"/>
        <v>72</v>
      </c>
    </row>
    <row r="1455" spans="1:5" x14ac:dyDescent="0.25">
      <c r="A1455" s="16" t="s">
        <v>62</v>
      </c>
      <c r="B1455" s="33">
        <v>45348</v>
      </c>
      <c r="C1455" s="28">
        <v>115</v>
      </c>
      <c r="D1455" s="28">
        <v>8</v>
      </c>
      <c r="E1455" s="28">
        <f t="shared" si="55"/>
        <v>123</v>
      </c>
    </row>
    <row r="1456" spans="1:5" x14ac:dyDescent="0.25">
      <c r="A1456" s="16" t="s">
        <v>63</v>
      </c>
      <c r="B1456" s="33">
        <v>45348</v>
      </c>
      <c r="C1456" s="28">
        <v>41</v>
      </c>
      <c r="D1456" s="28">
        <v>1</v>
      </c>
      <c r="E1456" s="28">
        <f t="shared" si="55"/>
        <v>42</v>
      </c>
    </row>
    <row r="1457" spans="1:5" x14ac:dyDescent="0.25">
      <c r="A1457" s="16" t="s">
        <v>46</v>
      </c>
      <c r="B1457" s="33">
        <v>45348</v>
      </c>
      <c r="C1457" s="28">
        <v>34</v>
      </c>
      <c r="D1457" s="28">
        <v>4</v>
      </c>
      <c r="E1457" s="28">
        <f t="shared" si="55"/>
        <v>38</v>
      </c>
    </row>
    <row r="1458" spans="1:5" x14ac:dyDescent="0.25">
      <c r="A1458" s="16" t="s">
        <v>65</v>
      </c>
      <c r="B1458" s="33">
        <v>45348</v>
      </c>
      <c r="C1458" s="28">
        <v>59</v>
      </c>
      <c r="D1458" s="28">
        <v>7</v>
      </c>
      <c r="E1458" s="28">
        <f t="shared" si="55"/>
        <v>66</v>
      </c>
    </row>
    <row r="1459" spans="1:5" x14ac:dyDescent="0.25">
      <c r="A1459" s="16" t="s">
        <v>49</v>
      </c>
      <c r="B1459" s="33">
        <v>45348</v>
      </c>
      <c r="C1459" s="28">
        <v>115</v>
      </c>
      <c r="D1459" s="28">
        <v>20</v>
      </c>
      <c r="E1459" s="28">
        <f t="shared" si="55"/>
        <v>135</v>
      </c>
    </row>
    <row r="1460" spans="1:5" x14ac:dyDescent="0.25">
      <c r="A1460" s="16" t="s">
        <v>67</v>
      </c>
      <c r="B1460" s="33">
        <v>45348</v>
      </c>
      <c r="C1460" s="28">
        <v>79</v>
      </c>
      <c r="D1460" s="28">
        <v>10</v>
      </c>
      <c r="E1460" s="28">
        <f t="shared" si="55"/>
        <v>89</v>
      </c>
    </row>
    <row r="1461" spans="1:5" x14ac:dyDescent="0.25">
      <c r="A1461" s="16" t="s">
        <v>64</v>
      </c>
      <c r="B1461" s="33">
        <v>45348</v>
      </c>
      <c r="C1461" s="28">
        <v>62</v>
      </c>
      <c r="D1461" s="28">
        <v>6</v>
      </c>
      <c r="E1461" s="28">
        <f t="shared" si="55"/>
        <v>68</v>
      </c>
    </row>
    <row r="1462" spans="1:5" x14ac:dyDescent="0.25">
      <c r="A1462" s="16" t="s">
        <v>51</v>
      </c>
      <c r="B1462" s="33">
        <v>45348</v>
      </c>
      <c r="C1462" s="28">
        <v>21</v>
      </c>
      <c r="D1462" s="28">
        <v>3</v>
      </c>
      <c r="E1462" s="28">
        <f t="shared" si="55"/>
        <v>24</v>
      </c>
    </row>
    <row r="1463" spans="1:5" x14ac:dyDescent="0.25">
      <c r="A1463" s="16" t="s">
        <v>68</v>
      </c>
      <c r="B1463" s="33">
        <v>45348</v>
      </c>
      <c r="C1463" s="28">
        <v>38</v>
      </c>
      <c r="D1463" s="28">
        <v>5</v>
      </c>
      <c r="E1463" s="28">
        <f t="shared" si="55"/>
        <v>43</v>
      </c>
    </row>
    <row r="1464" spans="1:5" x14ac:dyDescent="0.25">
      <c r="A1464" s="16" t="s">
        <v>53</v>
      </c>
      <c r="B1464" s="33">
        <v>45348</v>
      </c>
      <c r="C1464" s="28">
        <v>26</v>
      </c>
      <c r="D1464" s="28">
        <v>5</v>
      </c>
      <c r="E1464" s="28">
        <f t="shared" si="55"/>
        <v>31</v>
      </c>
    </row>
    <row r="1465" spans="1:5" x14ac:dyDescent="0.25">
      <c r="A1465" s="16" t="s">
        <v>66</v>
      </c>
      <c r="B1465" s="33">
        <v>45348</v>
      </c>
      <c r="C1465" s="28">
        <v>159</v>
      </c>
      <c r="D1465" s="28">
        <v>16</v>
      </c>
      <c r="E1465" s="28">
        <f t="shared" si="55"/>
        <v>175</v>
      </c>
    </row>
    <row r="1466" spans="1:5" x14ac:dyDescent="0.25">
      <c r="A1466" s="16" t="s">
        <v>60</v>
      </c>
      <c r="B1466" s="33">
        <v>45348</v>
      </c>
      <c r="C1466" s="28">
        <v>35</v>
      </c>
      <c r="D1466" s="28">
        <v>6</v>
      </c>
      <c r="E1466" s="28">
        <f t="shared" si="55"/>
        <v>41</v>
      </c>
    </row>
    <row r="1467" spans="1:5" x14ac:dyDescent="0.25">
      <c r="A1467" s="16" t="s">
        <v>76</v>
      </c>
      <c r="B1467" s="33">
        <v>45348</v>
      </c>
      <c r="C1467" s="28">
        <v>43</v>
      </c>
      <c r="D1467" s="28">
        <v>0</v>
      </c>
      <c r="E1467" s="28">
        <f t="shared" si="55"/>
        <v>43</v>
      </c>
    </row>
    <row r="1468" spans="1:5" x14ac:dyDescent="0.25">
      <c r="A1468" s="16" t="s">
        <v>70</v>
      </c>
      <c r="B1468" s="33">
        <v>45348</v>
      </c>
      <c r="C1468" s="28">
        <v>42</v>
      </c>
      <c r="D1468" s="28">
        <v>4</v>
      </c>
      <c r="E1468" s="28">
        <f t="shared" si="55"/>
        <v>46</v>
      </c>
    </row>
    <row r="1469" spans="1:5" x14ac:dyDescent="0.25">
      <c r="A1469" s="16" t="s">
        <v>71</v>
      </c>
      <c r="B1469" s="33">
        <v>45348</v>
      </c>
      <c r="C1469" s="28">
        <v>65</v>
      </c>
      <c r="D1469" s="28">
        <v>5</v>
      </c>
      <c r="E1469" s="28">
        <f t="shared" si="55"/>
        <v>70</v>
      </c>
    </row>
    <row r="1470" spans="1:5" x14ac:dyDescent="0.25">
      <c r="A1470" s="16" t="s">
        <v>55</v>
      </c>
      <c r="B1470" s="33">
        <v>45348</v>
      </c>
      <c r="C1470" s="28">
        <v>40</v>
      </c>
      <c r="D1470" s="28">
        <v>4</v>
      </c>
      <c r="E1470" s="28">
        <f t="shared" si="55"/>
        <v>44</v>
      </c>
    </row>
    <row r="1471" spans="1:5" x14ac:dyDescent="0.25">
      <c r="A1471" s="16" t="s">
        <v>69</v>
      </c>
      <c r="B1471" s="33">
        <v>45348</v>
      </c>
      <c r="C1471" s="28">
        <v>80</v>
      </c>
      <c r="D1471" s="28">
        <v>5</v>
      </c>
      <c r="E1471" s="28">
        <f t="shared" si="55"/>
        <v>85</v>
      </c>
    </row>
    <row r="1472" spans="1:5" x14ac:dyDescent="0.25">
      <c r="A1472" s="16" t="s">
        <v>56</v>
      </c>
      <c r="B1472" s="33">
        <v>45348</v>
      </c>
      <c r="C1472" s="28">
        <v>20</v>
      </c>
      <c r="D1472" s="28">
        <v>3</v>
      </c>
      <c r="E1472" s="28">
        <f t="shared" si="55"/>
        <v>23</v>
      </c>
    </row>
    <row r="1473" spans="1:5" x14ac:dyDescent="0.25">
      <c r="A1473" s="16" t="s">
        <v>57</v>
      </c>
      <c r="B1473" s="33">
        <v>45349</v>
      </c>
      <c r="C1473" s="28">
        <v>49</v>
      </c>
      <c r="D1473" s="28">
        <v>3</v>
      </c>
      <c r="E1473" s="28">
        <f t="shared" ref="E1473:E1498" si="56">SUM(C1473:D1473)</f>
        <v>52</v>
      </c>
    </row>
    <row r="1474" spans="1:5" x14ac:dyDescent="0.25">
      <c r="A1474" s="16" t="s">
        <v>38</v>
      </c>
      <c r="B1474" s="33">
        <v>45349</v>
      </c>
      <c r="C1474" s="28">
        <v>25</v>
      </c>
      <c r="D1474" s="28">
        <v>2</v>
      </c>
      <c r="E1474" s="28">
        <f t="shared" si="56"/>
        <v>27</v>
      </c>
    </row>
    <row r="1475" spans="1:5" x14ac:dyDescent="0.25">
      <c r="A1475" s="16" t="s">
        <v>40</v>
      </c>
      <c r="B1475" s="33">
        <v>45349</v>
      </c>
      <c r="C1475" s="28">
        <v>56</v>
      </c>
      <c r="D1475" s="28">
        <v>5</v>
      </c>
      <c r="E1475" s="28">
        <f t="shared" si="56"/>
        <v>61</v>
      </c>
    </row>
    <row r="1476" spans="1:5" x14ac:dyDescent="0.25">
      <c r="A1476" s="16" t="s">
        <v>58</v>
      </c>
      <c r="B1476" s="33">
        <v>45349</v>
      </c>
      <c r="C1476" s="28">
        <v>32</v>
      </c>
      <c r="D1476" s="28">
        <v>4</v>
      </c>
      <c r="E1476" s="28">
        <f t="shared" si="56"/>
        <v>36</v>
      </c>
    </row>
    <row r="1477" spans="1:5" x14ac:dyDescent="0.25">
      <c r="A1477" s="16" t="s">
        <v>59</v>
      </c>
      <c r="B1477" s="33">
        <v>45349</v>
      </c>
      <c r="C1477" s="28">
        <v>90</v>
      </c>
      <c r="D1477" s="28">
        <v>4</v>
      </c>
      <c r="E1477" s="28">
        <f t="shared" si="56"/>
        <v>94</v>
      </c>
    </row>
    <row r="1478" spans="1:5" x14ac:dyDescent="0.25">
      <c r="A1478" s="16" t="s">
        <v>42</v>
      </c>
      <c r="B1478" s="33">
        <v>45349</v>
      </c>
      <c r="C1478" s="28">
        <v>58</v>
      </c>
      <c r="D1478" s="28">
        <v>4</v>
      </c>
      <c r="E1478" s="28">
        <f t="shared" si="56"/>
        <v>62</v>
      </c>
    </row>
    <row r="1479" spans="1:5" x14ac:dyDescent="0.25">
      <c r="A1479" s="16" t="s">
        <v>44</v>
      </c>
      <c r="B1479" s="33">
        <v>45349</v>
      </c>
      <c r="C1479" s="28">
        <v>14</v>
      </c>
      <c r="D1479" s="28">
        <v>3</v>
      </c>
      <c r="E1479" s="28">
        <f t="shared" si="56"/>
        <v>17</v>
      </c>
    </row>
    <row r="1480" spans="1:5" x14ac:dyDescent="0.25">
      <c r="A1480" s="16" t="s">
        <v>61</v>
      </c>
      <c r="B1480" s="33">
        <v>45349</v>
      </c>
      <c r="C1480" s="28">
        <v>68</v>
      </c>
      <c r="D1480" s="28">
        <v>4</v>
      </c>
      <c r="E1480" s="28">
        <f t="shared" si="56"/>
        <v>72</v>
      </c>
    </row>
    <row r="1481" spans="1:5" x14ac:dyDescent="0.25">
      <c r="A1481" s="16" t="s">
        <v>62</v>
      </c>
      <c r="B1481" s="33">
        <v>45349</v>
      </c>
      <c r="C1481" s="28">
        <v>115</v>
      </c>
      <c r="D1481" s="28">
        <v>8</v>
      </c>
      <c r="E1481" s="28">
        <f t="shared" si="56"/>
        <v>123</v>
      </c>
    </row>
    <row r="1482" spans="1:5" x14ac:dyDescent="0.25">
      <c r="A1482" s="16" t="s">
        <v>63</v>
      </c>
      <c r="B1482" s="33">
        <v>45349</v>
      </c>
      <c r="C1482" s="28">
        <v>41</v>
      </c>
      <c r="D1482" s="28">
        <v>2</v>
      </c>
      <c r="E1482" s="28">
        <f t="shared" si="56"/>
        <v>43</v>
      </c>
    </row>
    <row r="1483" spans="1:5" x14ac:dyDescent="0.25">
      <c r="A1483" s="16" t="s">
        <v>46</v>
      </c>
      <c r="B1483" s="33">
        <v>45349</v>
      </c>
      <c r="C1483" s="28">
        <v>34</v>
      </c>
      <c r="D1483" s="28">
        <v>4</v>
      </c>
      <c r="E1483" s="28">
        <f t="shared" si="56"/>
        <v>38</v>
      </c>
    </row>
    <row r="1484" spans="1:5" x14ac:dyDescent="0.25">
      <c r="A1484" s="16" t="s">
        <v>65</v>
      </c>
      <c r="B1484" s="33">
        <v>45349</v>
      </c>
      <c r="C1484" s="28">
        <v>48</v>
      </c>
      <c r="D1484" s="28">
        <v>6</v>
      </c>
      <c r="E1484" s="28">
        <f t="shared" si="56"/>
        <v>54</v>
      </c>
    </row>
    <row r="1485" spans="1:5" x14ac:dyDescent="0.25">
      <c r="A1485" s="16" t="s">
        <v>49</v>
      </c>
      <c r="B1485" s="33">
        <v>45349</v>
      </c>
      <c r="C1485" s="28">
        <v>115</v>
      </c>
      <c r="D1485" s="28">
        <v>20</v>
      </c>
      <c r="E1485" s="28">
        <f t="shared" si="56"/>
        <v>135</v>
      </c>
    </row>
    <row r="1486" spans="1:5" x14ac:dyDescent="0.25">
      <c r="A1486" s="16" t="s">
        <v>67</v>
      </c>
      <c r="B1486" s="33">
        <v>45349</v>
      </c>
      <c r="C1486" s="28">
        <v>79</v>
      </c>
      <c r="D1486" s="28">
        <v>10</v>
      </c>
      <c r="E1486" s="28">
        <f t="shared" si="56"/>
        <v>89</v>
      </c>
    </row>
    <row r="1487" spans="1:5" x14ac:dyDescent="0.25">
      <c r="A1487" s="16" t="s">
        <v>64</v>
      </c>
      <c r="B1487" s="33">
        <v>45349</v>
      </c>
      <c r="C1487" s="28">
        <v>59</v>
      </c>
      <c r="D1487" s="28">
        <v>6</v>
      </c>
      <c r="E1487" s="28">
        <f t="shared" si="56"/>
        <v>65</v>
      </c>
    </row>
    <row r="1488" spans="1:5" x14ac:dyDescent="0.25">
      <c r="A1488" s="16" t="s">
        <v>51</v>
      </c>
      <c r="B1488" s="33">
        <v>45349</v>
      </c>
      <c r="C1488" s="28">
        <v>22</v>
      </c>
      <c r="D1488" s="28">
        <v>3</v>
      </c>
      <c r="E1488" s="28">
        <f t="shared" si="56"/>
        <v>25</v>
      </c>
    </row>
    <row r="1489" spans="1:5" x14ac:dyDescent="0.25">
      <c r="A1489" s="16" t="s">
        <v>68</v>
      </c>
      <c r="B1489" s="33">
        <v>45349</v>
      </c>
      <c r="C1489" s="28">
        <v>38</v>
      </c>
      <c r="D1489" s="28">
        <v>5</v>
      </c>
      <c r="E1489" s="28">
        <f t="shared" si="56"/>
        <v>43</v>
      </c>
    </row>
    <row r="1490" spans="1:5" x14ac:dyDescent="0.25">
      <c r="A1490" s="16" t="s">
        <v>53</v>
      </c>
      <c r="B1490" s="33">
        <v>45349</v>
      </c>
      <c r="C1490" s="28">
        <v>26</v>
      </c>
      <c r="D1490" s="28">
        <v>5</v>
      </c>
      <c r="E1490" s="28">
        <f t="shared" si="56"/>
        <v>31</v>
      </c>
    </row>
    <row r="1491" spans="1:5" x14ac:dyDescent="0.25">
      <c r="A1491" s="16" t="s">
        <v>66</v>
      </c>
      <c r="B1491" s="33">
        <v>45349</v>
      </c>
      <c r="C1491" s="28">
        <v>159</v>
      </c>
      <c r="D1491" s="28">
        <v>16</v>
      </c>
      <c r="E1491" s="28">
        <f t="shared" si="56"/>
        <v>175</v>
      </c>
    </row>
    <row r="1492" spans="1:5" x14ac:dyDescent="0.25">
      <c r="A1492" s="16" t="s">
        <v>60</v>
      </c>
      <c r="B1492" s="33">
        <v>45349</v>
      </c>
      <c r="C1492" s="28">
        <v>35</v>
      </c>
      <c r="D1492" s="28">
        <v>6</v>
      </c>
      <c r="E1492" s="28">
        <f t="shared" si="56"/>
        <v>41</v>
      </c>
    </row>
    <row r="1493" spans="1:5" x14ac:dyDescent="0.25">
      <c r="A1493" s="16" t="s">
        <v>76</v>
      </c>
      <c r="B1493" s="33">
        <v>45349</v>
      </c>
      <c r="C1493" s="28">
        <v>43</v>
      </c>
      <c r="D1493" s="28">
        <v>0</v>
      </c>
      <c r="E1493" s="28">
        <f t="shared" si="56"/>
        <v>43</v>
      </c>
    </row>
    <row r="1494" spans="1:5" x14ac:dyDescent="0.25">
      <c r="A1494" s="16" t="s">
        <v>70</v>
      </c>
      <c r="B1494" s="33">
        <v>45349</v>
      </c>
      <c r="C1494" s="28">
        <v>42</v>
      </c>
      <c r="D1494" s="28">
        <v>4</v>
      </c>
      <c r="E1494" s="28">
        <f t="shared" si="56"/>
        <v>46</v>
      </c>
    </row>
    <row r="1495" spans="1:5" x14ac:dyDescent="0.25">
      <c r="A1495" s="16" t="s">
        <v>71</v>
      </c>
      <c r="B1495" s="33">
        <v>45349</v>
      </c>
      <c r="C1495" s="28">
        <v>65</v>
      </c>
      <c r="D1495" s="28">
        <v>5</v>
      </c>
      <c r="E1495" s="28">
        <f t="shared" si="56"/>
        <v>70</v>
      </c>
    </row>
    <row r="1496" spans="1:5" x14ac:dyDescent="0.25">
      <c r="A1496" s="16" t="s">
        <v>55</v>
      </c>
      <c r="B1496" s="33">
        <v>45349</v>
      </c>
      <c r="C1496" s="28">
        <v>40</v>
      </c>
      <c r="D1496" s="28">
        <v>4</v>
      </c>
      <c r="E1496" s="28">
        <f t="shared" si="56"/>
        <v>44</v>
      </c>
    </row>
    <row r="1497" spans="1:5" x14ac:dyDescent="0.25">
      <c r="A1497" s="16" t="s">
        <v>69</v>
      </c>
      <c r="B1497" s="33">
        <v>45349</v>
      </c>
      <c r="C1497" s="28">
        <v>82</v>
      </c>
      <c r="D1497" s="28">
        <v>5</v>
      </c>
      <c r="E1497" s="28">
        <f t="shared" si="56"/>
        <v>87</v>
      </c>
    </row>
    <row r="1498" spans="1:5" x14ac:dyDescent="0.25">
      <c r="A1498" s="16" t="s">
        <v>56</v>
      </c>
      <c r="B1498" s="33">
        <v>45349</v>
      </c>
      <c r="C1498" s="28">
        <v>20</v>
      </c>
      <c r="D1498" s="28">
        <v>3</v>
      </c>
      <c r="E1498" s="28">
        <f t="shared" si="56"/>
        <v>23</v>
      </c>
    </row>
    <row r="1499" spans="1:5" x14ac:dyDescent="0.25">
      <c r="A1499" s="16" t="s">
        <v>57</v>
      </c>
      <c r="B1499" s="33">
        <v>45350</v>
      </c>
      <c r="C1499" s="28">
        <v>49</v>
      </c>
      <c r="D1499" s="28">
        <v>3</v>
      </c>
      <c r="E1499" s="28">
        <f t="shared" ref="E1499:E1524" si="57">SUM(C1499:D1499)</f>
        <v>52</v>
      </c>
    </row>
    <row r="1500" spans="1:5" x14ac:dyDescent="0.25">
      <c r="A1500" s="16" t="s">
        <v>38</v>
      </c>
      <c r="B1500" s="33">
        <v>45350</v>
      </c>
      <c r="C1500" s="28">
        <v>25</v>
      </c>
      <c r="D1500" s="28">
        <v>2</v>
      </c>
      <c r="E1500" s="28">
        <f t="shared" si="57"/>
        <v>27</v>
      </c>
    </row>
    <row r="1501" spans="1:5" x14ac:dyDescent="0.25">
      <c r="A1501" s="16" t="s">
        <v>40</v>
      </c>
      <c r="B1501" s="33">
        <v>45350</v>
      </c>
      <c r="C1501" s="28">
        <v>56</v>
      </c>
      <c r="D1501" s="28">
        <v>5</v>
      </c>
      <c r="E1501" s="28">
        <f t="shared" si="57"/>
        <v>61</v>
      </c>
    </row>
    <row r="1502" spans="1:5" x14ac:dyDescent="0.25">
      <c r="A1502" s="16" t="s">
        <v>58</v>
      </c>
      <c r="B1502" s="33">
        <v>45350</v>
      </c>
      <c r="C1502" s="28">
        <v>32</v>
      </c>
      <c r="D1502" s="28">
        <v>4</v>
      </c>
      <c r="E1502" s="28">
        <f t="shared" si="57"/>
        <v>36</v>
      </c>
    </row>
    <row r="1503" spans="1:5" x14ac:dyDescent="0.25">
      <c r="A1503" s="16" t="s">
        <v>59</v>
      </c>
      <c r="B1503" s="33">
        <v>45350</v>
      </c>
      <c r="C1503" s="28">
        <v>90</v>
      </c>
      <c r="D1503" s="28">
        <v>4</v>
      </c>
      <c r="E1503" s="28">
        <f t="shared" si="57"/>
        <v>94</v>
      </c>
    </row>
    <row r="1504" spans="1:5" x14ac:dyDescent="0.25">
      <c r="A1504" s="16" t="s">
        <v>42</v>
      </c>
      <c r="B1504" s="33">
        <v>45350</v>
      </c>
      <c r="C1504" s="28">
        <v>58</v>
      </c>
      <c r="D1504" s="28">
        <v>4</v>
      </c>
      <c r="E1504" s="28">
        <f t="shared" si="57"/>
        <v>62</v>
      </c>
    </row>
    <row r="1505" spans="1:5" x14ac:dyDescent="0.25">
      <c r="A1505" s="16" t="s">
        <v>44</v>
      </c>
      <c r="B1505" s="33">
        <v>45350</v>
      </c>
      <c r="C1505" s="28">
        <v>14</v>
      </c>
      <c r="D1505" s="28">
        <v>3</v>
      </c>
      <c r="E1505" s="28">
        <f t="shared" si="57"/>
        <v>17</v>
      </c>
    </row>
    <row r="1506" spans="1:5" x14ac:dyDescent="0.25">
      <c r="A1506" s="16" t="s">
        <v>61</v>
      </c>
      <c r="B1506" s="33">
        <v>45350</v>
      </c>
      <c r="C1506" s="28">
        <v>68</v>
      </c>
      <c r="D1506" s="28">
        <v>4</v>
      </c>
      <c r="E1506" s="28">
        <f t="shared" si="57"/>
        <v>72</v>
      </c>
    </row>
    <row r="1507" spans="1:5" x14ac:dyDescent="0.25">
      <c r="A1507" s="16" t="s">
        <v>62</v>
      </c>
      <c r="B1507" s="33">
        <v>45350</v>
      </c>
      <c r="C1507" s="28">
        <v>115</v>
      </c>
      <c r="D1507" s="28">
        <v>8</v>
      </c>
      <c r="E1507" s="28">
        <f t="shared" si="57"/>
        <v>123</v>
      </c>
    </row>
    <row r="1508" spans="1:5" x14ac:dyDescent="0.25">
      <c r="A1508" s="16" t="s">
        <v>63</v>
      </c>
      <c r="B1508" s="33">
        <v>45350</v>
      </c>
      <c r="C1508" s="28">
        <v>41</v>
      </c>
      <c r="D1508" s="28">
        <v>2</v>
      </c>
      <c r="E1508" s="28">
        <f t="shared" si="57"/>
        <v>43</v>
      </c>
    </row>
    <row r="1509" spans="1:5" x14ac:dyDescent="0.25">
      <c r="A1509" s="16" t="s">
        <v>46</v>
      </c>
      <c r="B1509" s="33">
        <v>45350</v>
      </c>
      <c r="C1509" s="28">
        <v>34</v>
      </c>
      <c r="D1509" s="28">
        <v>4</v>
      </c>
      <c r="E1509" s="28">
        <f t="shared" si="57"/>
        <v>38</v>
      </c>
    </row>
    <row r="1510" spans="1:5" x14ac:dyDescent="0.25">
      <c r="A1510" s="16" t="s">
        <v>65</v>
      </c>
      <c r="B1510" s="33">
        <v>45350</v>
      </c>
      <c r="C1510" s="28">
        <v>48</v>
      </c>
      <c r="D1510" s="28">
        <v>6</v>
      </c>
      <c r="E1510" s="28">
        <f t="shared" si="57"/>
        <v>54</v>
      </c>
    </row>
    <row r="1511" spans="1:5" x14ac:dyDescent="0.25">
      <c r="A1511" s="16" t="s">
        <v>49</v>
      </c>
      <c r="B1511" s="33">
        <v>45350</v>
      </c>
      <c r="C1511" s="28">
        <v>115</v>
      </c>
      <c r="D1511" s="28">
        <v>20</v>
      </c>
      <c r="E1511" s="28">
        <f t="shared" si="57"/>
        <v>135</v>
      </c>
    </row>
    <row r="1512" spans="1:5" x14ac:dyDescent="0.25">
      <c r="A1512" s="16" t="s">
        <v>67</v>
      </c>
      <c r="B1512" s="33">
        <v>45350</v>
      </c>
      <c r="C1512" s="28">
        <v>79</v>
      </c>
      <c r="D1512" s="28">
        <v>10</v>
      </c>
      <c r="E1512" s="28">
        <f t="shared" si="57"/>
        <v>89</v>
      </c>
    </row>
    <row r="1513" spans="1:5" x14ac:dyDescent="0.25">
      <c r="A1513" s="16" t="s">
        <v>64</v>
      </c>
      <c r="B1513" s="33">
        <v>45350</v>
      </c>
      <c r="C1513" s="28">
        <v>59</v>
      </c>
      <c r="D1513" s="28">
        <v>6</v>
      </c>
      <c r="E1513" s="28">
        <f t="shared" si="57"/>
        <v>65</v>
      </c>
    </row>
    <row r="1514" spans="1:5" x14ac:dyDescent="0.25">
      <c r="A1514" s="16" t="s">
        <v>51</v>
      </c>
      <c r="B1514" s="33">
        <v>45350</v>
      </c>
      <c r="C1514" s="28">
        <v>22</v>
      </c>
      <c r="D1514" s="28">
        <v>3</v>
      </c>
      <c r="E1514" s="28">
        <f t="shared" si="57"/>
        <v>25</v>
      </c>
    </row>
    <row r="1515" spans="1:5" x14ac:dyDescent="0.25">
      <c r="A1515" s="16" t="s">
        <v>68</v>
      </c>
      <c r="B1515" s="33">
        <v>45350</v>
      </c>
      <c r="C1515" s="28">
        <v>38</v>
      </c>
      <c r="D1515" s="28">
        <v>5</v>
      </c>
      <c r="E1515" s="28">
        <f t="shared" si="57"/>
        <v>43</v>
      </c>
    </row>
    <row r="1516" spans="1:5" x14ac:dyDescent="0.25">
      <c r="A1516" s="16" t="s">
        <v>53</v>
      </c>
      <c r="B1516" s="33">
        <v>45350</v>
      </c>
      <c r="C1516" s="28">
        <v>26</v>
      </c>
      <c r="D1516" s="28">
        <v>5</v>
      </c>
      <c r="E1516" s="28">
        <f t="shared" si="57"/>
        <v>31</v>
      </c>
    </row>
    <row r="1517" spans="1:5" x14ac:dyDescent="0.25">
      <c r="A1517" s="16" t="s">
        <v>66</v>
      </c>
      <c r="B1517" s="33">
        <v>45350</v>
      </c>
      <c r="C1517" s="28">
        <v>159</v>
      </c>
      <c r="D1517" s="28">
        <v>16</v>
      </c>
      <c r="E1517" s="28">
        <f t="shared" si="57"/>
        <v>175</v>
      </c>
    </row>
    <row r="1518" spans="1:5" x14ac:dyDescent="0.25">
      <c r="A1518" s="16" t="s">
        <v>60</v>
      </c>
      <c r="B1518" s="33">
        <v>45350</v>
      </c>
      <c r="C1518" s="28">
        <v>35</v>
      </c>
      <c r="D1518" s="28">
        <v>6</v>
      </c>
      <c r="E1518" s="28">
        <f t="shared" si="57"/>
        <v>41</v>
      </c>
    </row>
    <row r="1519" spans="1:5" x14ac:dyDescent="0.25">
      <c r="A1519" s="16" t="s">
        <v>76</v>
      </c>
      <c r="B1519" s="33">
        <v>45350</v>
      </c>
      <c r="C1519" s="28">
        <v>43</v>
      </c>
      <c r="D1519" s="28">
        <v>0</v>
      </c>
      <c r="E1519" s="28">
        <f t="shared" si="57"/>
        <v>43</v>
      </c>
    </row>
    <row r="1520" spans="1:5" x14ac:dyDescent="0.25">
      <c r="A1520" s="16" t="s">
        <v>70</v>
      </c>
      <c r="B1520" s="33">
        <v>45350</v>
      </c>
      <c r="C1520" s="28">
        <v>42</v>
      </c>
      <c r="D1520" s="28">
        <v>4</v>
      </c>
      <c r="E1520" s="28">
        <f t="shared" si="57"/>
        <v>46</v>
      </c>
    </row>
    <row r="1521" spans="1:5" x14ac:dyDescent="0.25">
      <c r="A1521" s="16" t="s">
        <v>71</v>
      </c>
      <c r="B1521" s="33">
        <v>45350</v>
      </c>
      <c r="C1521" s="28">
        <v>65</v>
      </c>
      <c r="D1521" s="28">
        <v>5</v>
      </c>
      <c r="E1521" s="28">
        <f t="shared" si="57"/>
        <v>70</v>
      </c>
    </row>
    <row r="1522" spans="1:5" x14ac:dyDescent="0.25">
      <c r="A1522" s="16" t="s">
        <v>55</v>
      </c>
      <c r="B1522" s="33">
        <v>45350</v>
      </c>
      <c r="C1522" s="28">
        <v>40</v>
      </c>
      <c r="D1522" s="28">
        <v>4</v>
      </c>
      <c r="E1522" s="28">
        <f t="shared" si="57"/>
        <v>44</v>
      </c>
    </row>
    <row r="1523" spans="1:5" x14ac:dyDescent="0.25">
      <c r="A1523" s="16" t="s">
        <v>69</v>
      </c>
      <c r="B1523" s="33">
        <v>45350</v>
      </c>
      <c r="C1523" s="28">
        <v>82</v>
      </c>
      <c r="D1523" s="28">
        <v>5</v>
      </c>
      <c r="E1523" s="28">
        <f t="shared" si="57"/>
        <v>87</v>
      </c>
    </row>
    <row r="1524" spans="1:5" x14ac:dyDescent="0.25">
      <c r="A1524" s="16" t="s">
        <v>56</v>
      </c>
      <c r="B1524" s="33">
        <v>45350</v>
      </c>
      <c r="C1524" s="28">
        <v>20</v>
      </c>
      <c r="D1524" s="28">
        <v>3</v>
      </c>
      <c r="E1524" s="28">
        <f t="shared" si="57"/>
        <v>23</v>
      </c>
    </row>
    <row r="1525" spans="1:5" x14ac:dyDescent="0.25">
      <c r="A1525" s="16" t="s">
        <v>57</v>
      </c>
      <c r="B1525" s="33">
        <v>45351</v>
      </c>
      <c r="C1525" s="28">
        <v>49</v>
      </c>
      <c r="D1525" s="28">
        <v>3</v>
      </c>
      <c r="E1525" s="28">
        <f t="shared" ref="E1525:E1550" si="58">SUM(C1525:D1525)</f>
        <v>52</v>
      </c>
    </row>
    <row r="1526" spans="1:5" x14ac:dyDescent="0.25">
      <c r="A1526" s="16" t="s">
        <v>38</v>
      </c>
      <c r="B1526" s="33">
        <v>45351</v>
      </c>
      <c r="C1526" s="28">
        <v>25</v>
      </c>
      <c r="D1526" s="28">
        <v>2</v>
      </c>
      <c r="E1526" s="28">
        <f t="shared" si="58"/>
        <v>27</v>
      </c>
    </row>
    <row r="1527" spans="1:5" x14ac:dyDescent="0.25">
      <c r="A1527" s="16" t="s">
        <v>40</v>
      </c>
      <c r="B1527" s="33">
        <v>45351</v>
      </c>
      <c r="C1527" s="28">
        <v>56</v>
      </c>
      <c r="D1527" s="28">
        <v>5</v>
      </c>
      <c r="E1527" s="28">
        <f t="shared" si="58"/>
        <v>61</v>
      </c>
    </row>
    <row r="1528" spans="1:5" x14ac:dyDescent="0.25">
      <c r="A1528" s="16" t="s">
        <v>58</v>
      </c>
      <c r="B1528" s="33">
        <v>45351</v>
      </c>
      <c r="C1528" s="28">
        <v>32</v>
      </c>
      <c r="D1528" s="28">
        <v>4</v>
      </c>
      <c r="E1528" s="28">
        <f t="shared" si="58"/>
        <v>36</v>
      </c>
    </row>
    <row r="1529" spans="1:5" x14ac:dyDescent="0.25">
      <c r="A1529" s="16" t="s">
        <v>59</v>
      </c>
      <c r="B1529" s="33">
        <v>45351</v>
      </c>
      <c r="C1529" s="28">
        <v>90</v>
      </c>
      <c r="D1529" s="28">
        <v>4</v>
      </c>
      <c r="E1529" s="28">
        <f t="shared" si="58"/>
        <v>94</v>
      </c>
    </row>
    <row r="1530" spans="1:5" x14ac:dyDescent="0.25">
      <c r="A1530" s="16" t="s">
        <v>42</v>
      </c>
      <c r="B1530" s="33">
        <v>45351</v>
      </c>
      <c r="C1530" s="28">
        <v>58</v>
      </c>
      <c r="D1530" s="28">
        <v>4</v>
      </c>
      <c r="E1530" s="28">
        <f t="shared" si="58"/>
        <v>62</v>
      </c>
    </row>
    <row r="1531" spans="1:5" x14ac:dyDescent="0.25">
      <c r="A1531" s="16" t="s">
        <v>44</v>
      </c>
      <c r="B1531" s="33">
        <v>45351</v>
      </c>
      <c r="C1531" s="28">
        <v>14</v>
      </c>
      <c r="D1531" s="28">
        <v>3</v>
      </c>
      <c r="E1531" s="28">
        <f t="shared" si="58"/>
        <v>17</v>
      </c>
    </row>
    <row r="1532" spans="1:5" x14ac:dyDescent="0.25">
      <c r="A1532" s="16" t="s">
        <v>61</v>
      </c>
      <c r="B1532" s="33">
        <v>45351</v>
      </c>
      <c r="C1532" s="28">
        <v>68</v>
      </c>
      <c r="D1532" s="28">
        <v>4</v>
      </c>
      <c r="E1532" s="28">
        <f t="shared" si="58"/>
        <v>72</v>
      </c>
    </row>
    <row r="1533" spans="1:5" x14ac:dyDescent="0.25">
      <c r="A1533" s="16" t="s">
        <v>62</v>
      </c>
      <c r="B1533" s="33">
        <v>45351</v>
      </c>
      <c r="C1533" s="28">
        <v>115</v>
      </c>
      <c r="D1533" s="28">
        <v>8</v>
      </c>
      <c r="E1533" s="28">
        <f t="shared" si="58"/>
        <v>123</v>
      </c>
    </row>
    <row r="1534" spans="1:5" x14ac:dyDescent="0.25">
      <c r="A1534" s="16" t="s">
        <v>63</v>
      </c>
      <c r="B1534" s="33">
        <v>45351</v>
      </c>
      <c r="C1534" s="28">
        <v>41</v>
      </c>
      <c r="D1534" s="28">
        <v>2</v>
      </c>
      <c r="E1534" s="28">
        <f t="shared" si="58"/>
        <v>43</v>
      </c>
    </row>
    <row r="1535" spans="1:5" x14ac:dyDescent="0.25">
      <c r="A1535" s="16" t="s">
        <v>46</v>
      </c>
      <c r="B1535" s="33">
        <v>45351</v>
      </c>
      <c r="C1535" s="28">
        <v>34</v>
      </c>
      <c r="D1535" s="28">
        <v>4</v>
      </c>
      <c r="E1535" s="28">
        <f t="shared" si="58"/>
        <v>38</v>
      </c>
    </row>
    <row r="1536" spans="1:5" x14ac:dyDescent="0.25">
      <c r="A1536" s="16" t="s">
        <v>65</v>
      </c>
      <c r="B1536" s="33">
        <v>45351</v>
      </c>
      <c r="C1536" s="28">
        <v>48</v>
      </c>
      <c r="D1536" s="28">
        <v>6</v>
      </c>
      <c r="E1536" s="28">
        <f t="shared" si="58"/>
        <v>54</v>
      </c>
    </row>
    <row r="1537" spans="1:5" x14ac:dyDescent="0.25">
      <c r="A1537" s="16" t="s">
        <v>49</v>
      </c>
      <c r="B1537" s="33">
        <v>45351</v>
      </c>
      <c r="C1537" s="28">
        <v>115</v>
      </c>
      <c r="D1537" s="28">
        <v>20</v>
      </c>
      <c r="E1537" s="28">
        <f t="shared" si="58"/>
        <v>135</v>
      </c>
    </row>
    <row r="1538" spans="1:5" x14ac:dyDescent="0.25">
      <c r="A1538" s="16" t="s">
        <v>67</v>
      </c>
      <c r="B1538" s="33">
        <v>45351</v>
      </c>
      <c r="C1538" s="28">
        <v>79</v>
      </c>
      <c r="D1538" s="28">
        <v>10</v>
      </c>
      <c r="E1538" s="28">
        <f t="shared" si="58"/>
        <v>89</v>
      </c>
    </row>
    <row r="1539" spans="1:5" x14ac:dyDescent="0.25">
      <c r="A1539" s="16" t="s">
        <v>64</v>
      </c>
      <c r="B1539" s="33">
        <v>45351</v>
      </c>
      <c r="C1539" s="28">
        <v>59</v>
      </c>
      <c r="D1539" s="28">
        <v>6</v>
      </c>
      <c r="E1539" s="28">
        <f t="shared" si="58"/>
        <v>65</v>
      </c>
    </row>
    <row r="1540" spans="1:5" x14ac:dyDescent="0.25">
      <c r="A1540" s="16" t="s">
        <v>51</v>
      </c>
      <c r="B1540" s="33">
        <v>45351</v>
      </c>
      <c r="C1540" s="28">
        <v>22</v>
      </c>
      <c r="D1540" s="28">
        <v>3</v>
      </c>
      <c r="E1540" s="28">
        <f t="shared" si="58"/>
        <v>25</v>
      </c>
    </row>
    <row r="1541" spans="1:5" x14ac:dyDescent="0.25">
      <c r="A1541" s="16" t="s">
        <v>68</v>
      </c>
      <c r="B1541" s="33">
        <v>45351</v>
      </c>
      <c r="C1541" s="28">
        <v>38</v>
      </c>
      <c r="D1541" s="28">
        <v>5</v>
      </c>
      <c r="E1541" s="28">
        <f t="shared" si="58"/>
        <v>43</v>
      </c>
    </row>
    <row r="1542" spans="1:5" x14ac:dyDescent="0.25">
      <c r="A1542" s="16" t="s">
        <v>53</v>
      </c>
      <c r="B1542" s="33">
        <v>45351</v>
      </c>
      <c r="C1542" s="28">
        <v>26</v>
      </c>
      <c r="D1542" s="28">
        <v>5</v>
      </c>
      <c r="E1542" s="28">
        <f t="shared" si="58"/>
        <v>31</v>
      </c>
    </row>
    <row r="1543" spans="1:5" x14ac:dyDescent="0.25">
      <c r="A1543" s="16" t="s">
        <v>66</v>
      </c>
      <c r="B1543" s="33">
        <v>45351</v>
      </c>
      <c r="C1543" s="28">
        <v>159</v>
      </c>
      <c r="D1543" s="28">
        <v>16</v>
      </c>
      <c r="E1543" s="28">
        <f t="shared" si="58"/>
        <v>175</v>
      </c>
    </row>
    <row r="1544" spans="1:5" x14ac:dyDescent="0.25">
      <c r="A1544" s="16" t="s">
        <v>60</v>
      </c>
      <c r="B1544" s="33">
        <v>45351</v>
      </c>
      <c r="C1544" s="28">
        <v>35</v>
      </c>
      <c r="D1544" s="28">
        <v>6</v>
      </c>
      <c r="E1544" s="28">
        <f t="shared" si="58"/>
        <v>41</v>
      </c>
    </row>
    <row r="1545" spans="1:5" x14ac:dyDescent="0.25">
      <c r="A1545" s="16" t="s">
        <v>76</v>
      </c>
      <c r="B1545" s="33">
        <v>45351</v>
      </c>
      <c r="C1545" s="28">
        <v>43</v>
      </c>
      <c r="D1545" s="28">
        <v>0</v>
      </c>
      <c r="E1545" s="28">
        <f t="shared" si="58"/>
        <v>43</v>
      </c>
    </row>
    <row r="1546" spans="1:5" x14ac:dyDescent="0.25">
      <c r="A1546" s="16" t="s">
        <v>70</v>
      </c>
      <c r="B1546" s="33">
        <v>45351</v>
      </c>
      <c r="C1546" s="28">
        <v>42</v>
      </c>
      <c r="D1546" s="28">
        <v>4</v>
      </c>
      <c r="E1546" s="28">
        <f t="shared" si="58"/>
        <v>46</v>
      </c>
    </row>
    <row r="1547" spans="1:5" x14ac:dyDescent="0.25">
      <c r="A1547" s="16" t="s">
        <v>71</v>
      </c>
      <c r="B1547" s="33">
        <v>45351</v>
      </c>
      <c r="C1547" s="28">
        <v>65</v>
      </c>
      <c r="D1547" s="28">
        <v>5</v>
      </c>
      <c r="E1547" s="28">
        <f t="shared" si="58"/>
        <v>70</v>
      </c>
    </row>
    <row r="1548" spans="1:5" x14ac:dyDescent="0.25">
      <c r="A1548" s="16" t="s">
        <v>55</v>
      </c>
      <c r="B1548" s="33">
        <v>45351</v>
      </c>
      <c r="C1548" s="28">
        <v>40</v>
      </c>
      <c r="D1548" s="28">
        <v>4</v>
      </c>
      <c r="E1548" s="28">
        <f t="shared" si="58"/>
        <v>44</v>
      </c>
    </row>
    <row r="1549" spans="1:5" x14ac:dyDescent="0.25">
      <c r="A1549" s="16" t="s">
        <v>69</v>
      </c>
      <c r="B1549" s="33">
        <v>45351</v>
      </c>
      <c r="C1549" s="28">
        <v>82</v>
      </c>
      <c r="D1549" s="28">
        <v>5</v>
      </c>
      <c r="E1549" s="28">
        <f t="shared" si="58"/>
        <v>87</v>
      </c>
    </row>
    <row r="1550" spans="1:5" x14ac:dyDescent="0.25">
      <c r="A1550" s="16" t="s">
        <v>56</v>
      </c>
      <c r="B1550" s="33">
        <v>45351</v>
      </c>
      <c r="C1550" s="28">
        <v>20</v>
      </c>
      <c r="D1550" s="28">
        <v>3</v>
      </c>
      <c r="E1550" s="28">
        <f t="shared" si="58"/>
        <v>23</v>
      </c>
    </row>
    <row r="1551" spans="1:5" x14ac:dyDescent="0.25">
      <c r="A1551" s="16" t="s">
        <v>57</v>
      </c>
      <c r="B1551" s="33">
        <v>45352</v>
      </c>
      <c r="C1551" s="28">
        <v>53</v>
      </c>
      <c r="D1551" s="28">
        <v>6</v>
      </c>
      <c r="E1551" s="28">
        <f t="shared" ref="E1551:E1576" si="59">SUM(C1551:D1551)</f>
        <v>59</v>
      </c>
    </row>
    <row r="1552" spans="1:5" x14ac:dyDescent="0.25">
      <c r="A1552" s="16" t="s">
        <v>38</v>
      </c>
      <c r="B1552" s="33">
        <v>45352</v>
      </c>
      <c r="C1552" s="28">
        <v>25</v>
      </c>
      <c r="D1552" s="28">
        <v>3</v>
      </c>
      <c r="E1552" s="28">
        <f t="shared" si="59"/>
        <v>28</v>
      </c>
    </row>
    <row r="1553" spans="1:5" x14ac:dyDescent="0.25">
      <c r="A1553" s="16" t="s">
        <v>40</v>
      </c>
      <c r="B1553" s="33">
        <v>45352</v>
      </c>
      <c r="C1553" s="28">
        <v>52</v>
      </c>
      <c r="D1553" s="28">
        <v>5</v>
      </c>
      <c r="E1553" s="28">
        <f t="shared" si="59"/>
        <v>57</v>
      </c>
    </row>
    <row r="1554" spans="1:5" x14ac:dyDescent="0.25">
      <c r="A1554" s="16" t="s">
        <v>58</v>
      </c>
      <c r="B1554" s="33">
        <v>45352</v>
      </c>
      <c r="C1554" s="28">
        <v>30</v>
      </c>
      <c r="D1554" s="28">
        <v>3</v>
      </c>
      <c r="E1554" s="28">
        <f t="shared" si="59"/>
        <v>33</v>
      </c>
    </row>
    <row r="1555" spans="1:5" x14ac:dyDescent="0.25">
      <c r="A1555" s="16" t="s">
        <v>59</v>
      </c>
      <c r="B1555" s="33">
        <v>45352</v>
      </c>
      <c r="C1555" s="28">
        <v>90</v>
      </c>
      <c r="D1555" s="28">
        <v>6</v>
      </c>
      <c r="E1555" s="28">
        <f t="shared" si="59"/>
        <v>96</v>
      </c>
    </row>
    <row r="1556" spans="1:5" x14ac:dyDescent="0.25">
      <c r="A1556" s="16" t="s">
        <v>42</v>
      </c>
      <c r="B1556" s="33">
        <v>45352</v>
      </c>
      <c r="C1556" s="28">
        <v>59</v>
      </c>
      <c r="D1556" s="28">
        <v>6</v>
      </c>
      <c r="E1556" s="28">
        <f t="shared" si="59"/>
        <v>65</v>
      </c>
    </row>
    <row r="1557" spans="1:5" x14ac:dyDescent="0.25">
      <c r="A1557" s="16" t="s">
        <v>44</v>
      </c>
      <c r="B1557" s="33">
        <v>45352</v>
      </c>
      <c r="C1557" s="28">
        <v>16</v>
      </c>
      <c r="D1557" s="28">
        <v>3</v>
      </c>
      <c r="E1557" s="28">
        <f t="shared" si="59"/>
        <v>19</v>
      </c>
    </row>
    <row r="1558" spans="1:5" x14ac:dyDescent="0.25">
      <c r="A1558" s="16" t="s">
        <v>61</v>
      </c>
      <c r="B1558" s="33">
        <v>45352</v>
      </c>
      <c r="C1558" s="28">
        <v>79</v>
      </c>
      <c r="D1558" s="28">
        <v>4</v>
      </c>
      <c r="E1558" s="28">
        <f t="shared" si="59"/>
        <v>83</v>
      </c>
    </row>
    <row r="1559" spans="1:5" x14ac:dyDescent="0.25">
      <c r="A1559" s="16" t="s">
        <v>62</v>
      </c>
      <c r="B1559" s="33">
        <v>45352</v>
      </c>
      <c r="C1559" s="28">
        <v>120</v>
      </c>
      <c r="D1559" s="28">
        <v>10</v>
      </c>
      <c r="E1559" s="28">
        <f t="shared" si="59"/>
        <v>130</v>
      </c>
    </row>
    <row r="1560" spans="1:5" x14ac:dyDescent="0.25">
      <c r="A1560" s="16" t="s">
        <v>63</v>
      </c>
      <c r="B1560" s="33">
        <v>45352</v>
      </c>
      <c r="C1560" s="28">
        <v>37</v>
      </c>
      <c r="D1560" s="28">
        <v>1</v>
      </c>
      <c r="E1560" s="28">
        <f t="shared" si="59"/>
        <v>38</v>
      </c>
    </row>
    <row r="1561" spans="1:5" x14ac:dyDescent="0.25">
      <c r="A1561" s="16" t="s">
        <v>46</v>
      </c>
      <c r="B1561" s="33">
        <v>45352</v>
      </c>
      <c r="C1561" s="28">
        <v>34</v>
      </c>
      <c r="D1561" s="28">
        <v>3</v>
      </c>
      <c r="E1561" s="28">
        <f t="shared" si="59"/>
        <v>37</v>
      </c>
    </row>
    <row r="1562" spans="1:5" x14ac:dyDescent="0.25">
      <c r="A1562" s="16" t="s">
        <v>65</v>
      </c>
      <c r="B1562" s="33">
        <v>45352</v>
      </c>
      <c r="C1562" s="28">
        <v>50</v>
      </c>
      <c r="D1562" s="28">
        <v>6</v>
      </c>
      <c r="E1562" s="28">
        <f t="shared" si="59"/>
        <v>56</v>
      </c>
    </row>
    <row r="1563" spans="1:5" x14ac:dyDescent="0.25">
      <c r="A1563" s="16" t="s">
        <v>49</v>
      </c>
      <c r="B1563" s="33">
        <v>45352</v>
      </c>
      <c r="C1563" s="28">
        <v>112</v>
      </c>
      <c r="D1563" s="28">
        <v>19</v>
      </c>
      <c r="E1563" s="28">
        <f t="shared" si="59"/>
        <v>131</v>
      </c>
    </row>
    <row r="1564" spans="1:5" x14ac:dyDescent="0.25">
      <c r="A1564" s="16" t="s">
        <v>67</v>
      </c>
      <c r="B1564" s="33">
        <v>45352</v>
      </c>
      <c r="C1564" s="28">
        <v>84</v>
      </c>
      <c r="D1564" s="28">
        <v>7</v>
      </c>
      <c r="E1564" s="28">
        <f t="shared" si="59"/>
        <v>91</v>
      </c>
    </row>
    <row r="1565" spans="1:5" x14ac:dyDescent="0.25">
      <c r="A1565" s="16" t="s">
        <v>64</v>
      </c>
      <c r="B1565" s="33">
        <v>45352</v>
      </c>
      <c r="C1565" s="28">
        <v>67</v>
      </c>
      <c r="D1565" s="28">
        <v>5</v>
      </c>
      <c r="E1565" s="28">
        <f t="shared" si="59"/>
        <v>72</v>
      </c>
    </row>
    <row r="1566" spans="1:5" x14ac:dyDescent="0.25">
      <c r="A1566" s="16" t="s">
        <v>51</v>
      </c>
      <c r="B1566" s="33">
        <v>45352</v>
      </c>
      <c r="C1566" s="28">
        <v>21</v>
      </c>
      <c r="D1566" s="28">
        <v>2</v>
      </c>
      <c r="E1566" s="28">
        <f t="shared" si="59"/>
        <v>23</v>
      </c>
    </row>
    <row r="1567" spans="1:5" x14ac:dyDescent="0.25">
      <c r="A1567" s="16" t="s">
        <v>68</v>
      </c>
      <c r="B1567" s="33">
        <v>45352</v>
      </c>
      <c r="C1567" s="28">
        <v>38</v>
      </c>
      <c r="D1567" s="28">
        <v>5</v>
      </c>
      <c r="E1567" s="28">
        <f t="shared" si="59"/>
        <v>43</v>
      </c>
    </row>
    <row r="1568" spans="1:5" x14ac:dyDescent="0.25">
      <c r="A1568" s="16" t="s">
        <v>53</v>
      </c>
      <c r="B1568" s="33">
        <v>45352</v>
      </c>
      <c r="C1568" s="28">
        <v>22</v>
      </c>
      <c r="D1568" s="28">
        <v>5</v>
      </c>
      <c r="E1568" s="28">
        <f t="shared" si="59"/>
        <v>27</v>
      </c>
    </row>
    <row r="1569" spans="1:5" x14ac:dyDescent="0.25">
      <c r="A1569" s="16" t="s">
        <v>66</v>
      </c>
      <c r="B1569" s="33">
        <v>45352</v>
      </c>
      <c r="C1569" s="28">
        <v>158</v>
      </c>
      <c r="D1569" s="28">
        <v>18</v>
      </c>
      <c r="E1569" s="28">
        <f t="shared" si="59"/>
        <v>176</v>
      </c>
    </row>
    <row r="1570" spans="1:5" x14ac:dyDescent="0.25">
      <c r="A1570" s="16" t="s">
        <v>60</v>
      </c>
      <c r="B1570" s="33">
        <v>45352</v>
      </c>
      <c r="C1570" s="28">
        <v>33</v>
      </c>
      <c r="D1570" s="28">
        <v>6</v>
      </c>
      <c r="E1570" s="28">
        <f t="shared" si="59"/>
        <v>39</v>
      </c>
    </row>
    <row r="1571" spans="1:5" x14ac:dyDescent="0.25">
      <c r="A1571" s="16" t="s">
        <v>76</v>
      </c>
      <c r="B1571" s="33">
        <v>45352</v>
      </c>
      <c r="C1571" s="28">
        <v>43</v>
      </c>
      <c r="D1571" s="28">
        <v>0</v>
      </c>
      <c r="E1571" s="28">
        <f t="shared" si="59"/>
        <v>43</v>
      </c>
    </row>
    <row r="1572" spans="1:5" x14ac:dyDescent="0.25">
      <c r="A1572" s="16" t="s">
        <v>70</v>
      </c>
      <c r="B1572" s="33">
        <v>45352</v>
      </c>
      <c r="C1572" s="28">
        <v>41</v>
      </c>
      <c r="D1572" s="28">
        <v>4</v>
      </c>
      <c r="E1572" s="28">
        <f t="shared" si="59"/>
        <v>45</v>
      </c>
    </row>
    <row r="1573" spans="1:5" x14ac:dyDescent="0.25">
      <c r="A1573" s="16" t="s">
        <v>71</v>
      </c>
      <c r="B1573" s="33">
        <v>45352</v>
      </c>
      <c r="C1573" s="28">
        <v>64</v>
      </c>
      <c r="D1573" s="28">
        <v>8</v>
      </c>
      <c r="E1573" s="28">
        <f t="shared" si="59"/>
        <v>72</v>
      </c>
    </row>
    <row r="1574" spans="1:5" x14ac:dyDescent="0.25">
      <c r="A1574" s="16" t="s">
        <v>55</v>
      </c>
      <c r="B1574" s="33">
        <v>45352</v>
      </c>
      <c r="C1574" s="28">
        <v>45</v>
      </c>
      <c r="D1574" s="28">
        <v>6</v>
      </c>
      <c r="E1574" s="28">
        <f t="shared" si="59"/>
        <v>51</v>
      </c>
    </row>
    <row r="1575" spans="1:5" x14ac:dyDescent="0.25">
      <c r="A1575" s="16" t="s">
        <v>69</v>
      </c>
      <c r="B1575" s="33">
        <v>45352</v>
      </c>
      <c r="C1575" s="28">
        <v>81</v>
      </c>
      <c r="D1575" s="28">
        <v>5</v>
      </c>
      <c r="E1575" s="28">
        <f t="shared" si="59"/>
        <v>86</v>
      </c>
    </row>
    <row r="1576" spans="1:5" x14ac:dyDescent="0.25">
      <c r="A1576" s="16" t="s">
        <v>56</v>
      </c>
      <c r="B1576" s="33">
        <v>45352</v>
      </c>
      <c r="C1576" s="28">
        <v>22</v>
      </c>
      <c r="D1576" s="28">
        <v>3</v>
      </c>
      <c r="E1576" s="28">
        <f t="shared" si="59"/>
        <v>25</v>
      </c>
    </row>
    <row r="1577" spans="1:5" x14ac:dyDescent="0.25">
      <c r="A1577" s="16" t="s">
        <v>57</v>
      </c>
      <c r="B1577" s="33">
        <v>45353</v>
      </c>
      <c r="C1577" s="28">
        <v>50</v>
      </c>
      <c r="D1577" s="28">
        <v>3</v>
      </c>
      <c r="E1577" s="28">
        <f t="shared" ref="E1577:E1602" si="60">SUM(C1577:D1577)</f>
        <v>53</v>
      </c>
    </row>
    <row r="1578" spans="1:5" x14ac:dyDescent="0.25">
      <c r="A1578" s="16" t="s">
        <v>38</v>
      </c>
      <c r="B1578" s="33">
        <v>45353</v>
      </c>
      <c r="C1578" s="28">
        <v>24</v>
      </c>
      <c r="D1578" s="28">
        <v>2</v>
      </c>
      <c r="E1578" s="28">
        <f t="shared" si="60"/>
        <v>26</v>
      </c>
    </row>
    <row r="1579" spans="1:5" x14ac:dyDescent="0.25">
      <c r="A1579" s="16" t="s">
        <v>40</v>
      </c>
      <c r="B1579" s="33">
        <v>45353</v>
      </c>
      <c r="C1579" s="28">
        <v>56</v>
      </c>
      <c r="D1579" s="28">
        <v>5</v>
      </c>
      <c r="E1579" s="28">
        <f t="shared" si="60"/>
        <v>61</v>
      </c>
    </row>
    <row r="1580" spans="1:5" x14ac:dyDescent="0.25">
      <c r="A1580" s="16" t="s">
        <v>58</v>
      </c>
      <c r="B1580" s="33">
        <v>45353</v>
      </c>
      <c r="C1580" s="28">
        <v>32</v>
      </c>
      <c r="D1580" s="28">
        <v>4</v>
      </c>
      <c r="E1580" s="28">
        <f t="shared" si="60"/>
        <v>36</v>
      </c>
    </row>
    <row r="1581" spans="1:5" x14ac:dyDescent="0.25">
      <c r="A1581" s="16" t="s">
        <v>59</v>
      </c>
      <c r="B1581" s="33">
        <v>45353</v>
      </c>
      <c r="C1581" s="28">
        <v>90</v>
      </c>
      <c r="D1581" s="28">
        <v>4</v>
      </c>
      <c r="E1581" s="28">
        <f t="shared" si="60"/>
        <v>94</v>
      </c>
    </row>
    <row r="1582" spans="1:5" x14ac:dyDescent="0.25">
      <c r="A1582" s="16" t="s">
        <v>42</v>
      </c>
      <c r="B1582" s="33">
        <v>45353</v>
      </c>
      <c r="C1582" s="28">
        <v>58</v>
      </c>
      <c r="D1582" s="28">
        <v>4</v>
      </c>
      <c r="E1582" s="28">
        <f t="shared" si="60"/>
        <v>62</v>
      </c>
    </row>
    <row r="1583" spans="1:5" x14ac:dyDescent="0.25">
      <c r="A1583" s="16" t="s">
        <v>44</v>
      </c>
      <c r="B1583" s="33">
        <v>45353</v>
      </c>
      <c r="C1583" s="28">
        <v>14</v>
      </c>
      <c r="D1583" s="28">
        <v>3</v>
      </c>
      <c r="E1583" s="28">
        <f t="shared" si="60"/>
        <v>17</v>
      </c>
    </row>
    <row r="1584" spans="1:5" x14ac:dyDescent="0.25">
      <c r="A1584" s="16" t="s">
        <v>61</v>
      </c>
      <c r="B1584" s="33">
        <v>45353</v>
      </c>
      <c r="C1584" s="28">
        <v>68</v>
      </c>
      <c r="D1584" s="28">
        <v>4</v>
      </c>
      <c r="E1584" s="28">
        <f t="shared" si="60"/>
        <v>72</v>
      </c>
    </row>
    <row r="1585" spans="1:5" x14ac:dyDescent="0.25">
      <c r="A1585" s="16" t="s">
        <v>62</v>
      </c>
      <c r="B1585" s="33">
        <v>45353</v>
      </c>
      <c r="C1585" s="28">
        <v>115</v>
      </c>
      <c r="D1585" s="28">
        <v>8</v>
      </c>
      <c r="E1585" s="28">
        <f t="shared" si="60"/>
        <v>123</v>
      </c>
    </row>
    <row r="1586" spans="1:5" x14ac:dyDescent="0.25">
      <c r="A1586" s="16" t="s">
        <v>63</v>
      </c>
      <c r="B1586" s="33">
        <v>45353</v>
      </c>
      <c r="C1586" s="28">
        <v>39</v>
      </c>
      <c r="D1586" s="28">
        <v>2</v>
      </c>
      <c r="E1586" s="28">
        <f t="shared" si="60"/>
        <v>41</v>
      </c>
    </row>
    <row r="1587" spans="1:5" x14ac:dyDescent="0.25">
      <c r="A1587" s="16" t="s">
        <v>46</v>
      </c>
      <c r="B1587" s="33">
        <v>45353</v>
      </c>
      <c r="C1587" s="28">
        <v>34</v>
      </c>
      <c r="D1587" s="28">
        <v>4</v>
      </c>
      <c r="E1587" s="28">
        <f t="shared" si="60"/>
        <v>38</v>
      </c>
    </row>
    <row r="1588" spans="1:5" x14ac:dyDescent="0.25">
      <c r="A1588" s="16" t="s">
        <v>65</v>
      </c>
      <c r="B1588" s="33">
        <v>45353</v>
      </c>
      <c r="C1588" s="28">
        <v>48</v>
      </c>
      <c r="D1588" s="28">
        <v>6</v>
      </c>
      <c r="E1588" s="28">
        <f t="shared" si="60"/>
        <v>54</v>
      </c>
    </row>
    <row r="1589" spans="1:5" x14ac:dyDescent="0.25">
      <c r="A1589" s="16" t="s">
        <v>49</v>
      </c>
      <c r="B1589" s="33">
        <v>45353</v>
      </c>
      <c r="C1589" s="28">
        <v>115</v>
      </c>
      <c r="D1589" s="28">
        <v>20</v>
      </c>
      <c r="E1589" s="28">
        <f t="shared" si="60"/>
        <v>135</v>
      </c>
    </row>
    <row r="1590" spans="1:5" x14ac:dyDescent="0.25">
      <c r="A1590" s="16" t="s">
        <v>67</v>
      </c>
      <c r="B1590" s="33">
        <v>45353</v>
      </c>
      <c r="C1590" s="28">
        <v>79</v>
      </c>
      <c r="D1590" s="28">
        <v>10</v>
      </c>
      <c r="E1590" s="28">
        <f t="shared" si="60"/>
        <v>89</v>
      </c>
    </row>
    <row r="1591" spans="1:5" x14ac:dyDescent="0.25">
      <c r="A1591" s="16" t="s">
        <v>64</v>
      </c>
      <c r="B1591" s="33">
        <v>45353</v>
      </c>
      <c r="C1591" s="28">
        <v>57</v>
      </c>
      <c r="D1591" s="28">
        <v>6</v>
      </c>
      <c r="E1591" s="28">
        <f t="shared" si="60"/>
        <v>63</v>
      </c>
    </row>
    <row r="1592" spans="1:5" x14ac:dyDescent="0.25">
      <c r="A1592" s="16" t="s">
        <v>51</v>
      </c>
      <c r="B1592" s="33">
        <v>45353</v>
      </c>
      <c r="C1592" s="28">
        <v>22</v>
      </c>
      <c r="D1592" s="28">
        <v>3</v>
      </c>
      <c r="E1592" s="28">
        <f t="shared" si="60"/>
        <v>25</v>
      </c>
    </row>
    <row r="1593" spans="1:5" x14ac:dyDescent="0.25">
      <c r="A1593" s="16" t="s">
        <v>68</v>
      </c>
      <c r="B1593" s="33">
        <v>45353</v>
      </c>
      <c r="C1593" s="28">
        <v>38</v>
      </c>
      <c r="D1593" s="28">
        <v>5</v>
      </c>
      <c r="E1593" s="28">
        <f t="shared" si="60"/>
        <v>43</v>
      </c>
    </row>
    <row r="1594" spans="1:5" x14ac:dyDescent="0.25">
      <c r="A1594" s="16" t="s">
        <v>53</v>
      </c>
      <c r="B1594" s="33">
        <v>45353</v>
      </c>
      <c r="C1594" s="28">
        <v>26</v>
      </c>
      <c r="D1594" s="28">
        <v>5</v>
      </c>
      <c r="E1594" s="28">
        <f t="shared" si="60"/>
        <v>31</v>
      </c>
    </row>
    <row r="1595" spans="1:5" x14ac:dyDescent="0.25">
      <c r="A1595" s="16" t="s">
        <v>66</v>
      </c>
      <c r="B1595" s="33">
        <v>45353</v>
      </c>
      <c r="C1595" s="28">
        <v>159</v>
      </c>
      <c r="D1595" s="28">
        <v>16</v>
      </c>
      <c r="E1595" s="28">
        <f t="shared" si="60"/>
        <v>175</v>
      </c>
    </row>
    <row r="1596" spans="1:5" x14ac:dyDescent="0.25">
      <c r="A1596" s="16" t="s">
        <v>60</v>
      </c>
      <c r="B1596" s="33">
        <v>45353</v>
      </c>
      <c r="C1596" s="28">
        <v>35</v>
      </c>
      <c r="D1596" s="28">
        <v>6</v>
      </c>
      <c r="E1596" s="28">
        <f t="shared" si="60"/>
        <v>41</v>
      </c>
    </row>
    <row r="1597" spans="1:5" x14ac:dyDescent="0.25">
      <c r="A1597" s="16" t="s">
        <v>76</v>
      </c>
      <c r="B1597" s="33">
        <v>45353</v>
      </c>
      <c r="C1597" s="28">
        <v>43</v>
      </c>
      <c r="D1597" s="28">
        <v>0</v>
      </c>
      <c r="E1597" s="28">
        <f t="shared" si="60"/>
        <v>43</v>
      </c>
    </row>
    <row r="1598" spans="1:5" x14ac:dyDescent="0.25">
      <c r="A1598" s="16" t="s">
        <v>70</v>
      </c>
      <c r="B1598" s="33">
        <v>45353</v>
      </c>
      <c r="C1598" s="28">
        <v>42</v>
      </c>
      <c r="D1598" s="28">
        <v>4</v>
      </c>
      <c r="E1598" s="28">
        <f t="shared" si="60"/>
        <v>46</v>
      </c>
    </row>
    <row r="1599" spans="1:5" x14ac:dyDescent="0.25">
      <c r="A1599" s="16" t="s">
        <v>71</v>
      </c>
      <c r="B1599" s="33">
        <v>45353</v>
      </c>
      <c r="C1599" s="28">
        <v>65</v>
      </c>
      <c r="D1599" s="28">
        <v>5</v>
      </c>
      <c r="E1599" s="28">
        <f t="shared" si="60"/>
        <v>70</v>
      </c>
    </row>
    <row r="1600" spans="1:5" x14ac:dyDescent="0.25">
      <c r="A1600" s="16" t="s">
        <v>55</v>
      </c>
      <c r="B1600" s="33">
        <v>45353</v>
      </c>
      <c r="C1600" s="28">
        <v>37</v>
      </c>
      <c r="D1600" s="28">
        <v>4</v>
      </c>
      <c r="E1600" s="28">
        <f t="shared" si="60"/>
        <v>41</v>
      </c>
    </row>
    <row r="1601" spans="1:5" x14ac:dyDescent="0.25">
      <c r="A1601" s="16" t="s">
        <v>69</v>
      </c>
      <c r="B1601" s="33">
        <v>45353</v>
      </c>
      <c r="C1601" s="28">
        <v>80</v>
      </c>
      <c r="D1601" s="28">
        <v>5</v>
      </c>
      <c r="E1601" s="28">
        <f t="shared" si="60"/>
        <v>85</v>
      </c>
    </row>
    <row r="1602" spans="1:5" x14ac:dyDescent="0.25">
      <c r="A1602" s="16" t="s">
        <v>56</v>
      </c>
      <c r="B1602" s="33">
        <v>45353</v>
      </c>
      <c r="C1602" s="28">
        <v>20</v>
      </c>
      <c r="D1602" s="28">
        <v>3</v>
      </c>
      <c r="E1602" s="28">
        <f t="shared" si="60"/>
        <v>23</v>
      </c>
    </row>
    <row r="1603" spans="1:5" x14ac:dyDescent="0.25">
      <c r="A1603" s="16" t="s">
        <v>57</v>
      </c>
      <c r="B1603" s="33">
        <v>45354</v>
      </c>
      <c r="C1603" s="28">
        <v>50</v>
      </c>
      <c r="D1603" s="28">
        <v>3</v>
      </c>
      <c r="E1603" s="28">
        <f t="shared" ref="E1603:E1628" si="61">SUM(C1603:D1603)</f>
        <v>53</v>
      </c>
    </row>
    <row r="1604" spans="1:5" x14ac:dyDescent="0.25">
      <c r="A1604" s="16" t="s">
        <v>38</v>
      </c>
      <c r="B1604" s="33">
        <v>45354</v>
      </c>
      <c r="C1604" s="28">
        <v>24</v>
      </c>
      <c r="D1604" s="28">
        <v>2</v>
      </c>
      <c r="E1604" s="28">
        <f t="shared" si="61"/>
        <v>26</v>
      </c>
    </row>
    <row r="1605" spans="1:5" x14ac:dyDescent="0.25">
      <c r="A1605" s="16" t="s">
        <v>40</v>
      </c>
      <c r="B1605" s="33">
        <v>45354</v>
      </c>
      <c r="C1605" s="28">
        <v>56</v>
      </c>
      <c r="D1605" s="28">
        <v>5</v>
      </c>
      <c r="E1605" s="28">
        <f t="shared" si="61"/>
        <v>61</v>
      </c>
    </row>
    <row r="1606" spans="1:5" x14ac:dyDescent="0.25">
      <c r="A1606" s="16" t="s">
        <v>58</v>
      </c>
      <c r="B1606" s="33">
        <v>45354</v>
      </c>
      <c r="C1606" s="28">
        <v>32</v>
      </c>
      <c r="D1606" s="28">
        <v>4</v>
      </c>
      <c r="E1606" s="28">
        <f t="shared" si="61"/>
        <v>36</v>
      </c>
    </row>
    <row r="1607" spans="1:5" x14ac:dyDescent="0.25">
      <c r="A1607" s="16" t="s">
        <v>59</v>
      </c>
      <c r="B1607" s="33">
        <v>45354</v>
      </c>
      <c r="C1607" s="28">
        <v>90</v>
      </c>
      <c r="D1607" s="28">
        <v>4</v>
      </c>
      <c r="E1607" s="28">
        <f t="shared" si="61"/>
        <v>94</v>
      </c>
    </row>
    <row r="1608" spans="1:5" x14ac:dyDescent="0.25">
      <c r="A1608" s="16" t="s">
        <v>42</v>
      </c>
      <c r="B1608" s="33">
        <v>45354</v>
      </c>
      <c r="C1608" s="28">
        <v>58</v>
      </c>
      <c r="D1608" s="28">
        <v>4</v>
      </c>
      <c r="E1608" s="28">
        <f t="shared" si="61"/>
        <v>62</v>
      </c>
    </row>
    <row r="1609" spans="1:5" x14ac:dyDescent="0.25">
      <c r="A1609" s="16" t="s">
        <v>44</v>
      </c>
      <c r="B1609" s="33">
        <v>45354</v>
      </c>
      <c r="C1609" s="28">
        <v>14</v>
      </c>
      <c r="D1609" s="28">
        <v>3</v>
      </c>
      <c r="E1609" s="28">
        <f t="shared" si="61"/>
        <v>17</v>
      </c>
    </row>
    <row r="1610" spans="1:5" x14ac:dyDescent="0.25">
      <c r="A1610" s="16" t="s">
        <v>61</v>
      </c>
      <c r="B1610" s="33">
        <v>45354</v>
      </c>
      <c r="C1610" s="28">
        <v>68</v>
      </c>
      <c r="D1610" s="28">
        <v>4</v>
      </c>
      <c r="E1610" s="28">
        <f t="shared" si="61"/>
        <v>72</v>
      </c>
    </row>
    <row r="1611" spans="1:5" x14ac:dyDescent="0.25">
      <c r="A1611" s="16" t="s">
        <v>62</v>
      </c>
      <c r="B1611" s="33">
        <v>45354</v>
      </c>
      <c r="C1611" s="28">
        <v>115</v>
      </c>
      <c r="D1611" s="28">
        <v>8</v>
      </c>
      <c r="E1611" s="28">
        <f t="shared" si="61"/>
        <v>123</v>
      </c>
    </row>
    <row r="1612" spans="1:5" x14ac:dyDescent="0.25">
      <c r="A1612" s="16" t="s">
        <v>63</v>
      </c>
      <c r="B1612" s="33">
        <v>45354</v>
      </c>
      <c r="C1612" s="28">
        <v>39</v>
      </c>
      <c r="D1612" s="28">
        <v>2</v>
      </c>
      <c r="E1612" s="28">
        <f t="shared" si="61"/>
        <v>41</v>
      </c>
    </row>
    <row r="1613" spans="1:5" x14ac:dyDescent="0.25">
      <c r="A1613" s="16" t="s">
        <v>46</v>
      </c>
      <c r="B1613" s="33">
        <v>45354</v>
      </c>
      <c r="C1613" s="28">
        <v>34</v>
      </c>
      <c r="D1613" s="28">
        <v>4</v>
      </c>
      <c r="E1613" s="28">
        <f t="shared" si="61"/>
        <v>38</v>
      </c>
    </row>
    <row r="1614" spans="1:5" x14ac:dyDescent="0.25">
      <c r="A1614" s="16" t="s">
        <v>65</v>
      </c>
      <c r="B1614" s="33">
        <v>45354</v>
      </c>
      <c r="C1614" s="28">
        <v>48</v>
      </c>
      <c r="D1614" s="28">
        <v>6</v>
      </c>
      <c r="E1614" s="28">
        <f t="shared" si="61"/>
        <v>54</v>
      </c>
    </row>
    <row r="1615" spans="1:5" x14ac:dyDescent="0.25">
      <c r="A1615" s="16" t="s">
        <v>49</v>
      </c>
      <c r="B1615" s="33">
        <v>45354</v>
      </c>
      <c r="C1615" s="28">
        <v>115</v>
      </c>
      <c r="D1615" s="28">
        <v>20</v>
      </c>
      <c r="E1615" s="28">
        <f t="shared" si="61"/>
        <v>135</v>
      </c>
    </row>
    <row r="1616" spans="1:5" x14ac:dyDescent="0.25">
      <c r="A1616" s="16" t="s">
        <v>67</v>
      </c>
      <c r="B1616" s="33">
        <v>45354</v>
      </c>
      <c r="C1616" s="28">
        <v>79</v>
      </c>
      <c r="D1616" s="28">
        <v>10</v>
      </c>
      <c r="E1616" s="28">
        <f t="shared" si="61"/>
        <v>89</v>
      </c>
    </row>
    <row r="1617" spans="1:5" x14ac:dyDescent="0.25">
      <c r="A1617" s="16" t="s">
        <v>64</v>
      </c>
      <c r="B1617" s="33">
        <v>45354</v>
      </c>
      <c r="C1617" s="28">
        <v>57</v>
      </c>
      <c r="D1617" s="28">
        <v>6</v>
      </c>
      <c r="E1617" s="28">
        <f t="shared" si="61"/>
        <v>63</v>
      </c>
    </row>
    <row r="1618" spans="1:5" x14ac:dyDescent="0.25">
      <c r="A1618" s="16" t="s">
        <v>51</v>
      </c>
      <c r="B1618" s="33">
        <v>45354</v>
      </c>
      <c r="C1618" s="28">
        <v>22</v>
      </c>
      <c r="D1618" s="28">
        <v>3</v>
      </c>
      <c r="E1618" s="28">
        <f t="shared" si="61"/>
        <v>25</v>
      </c>
    </row>
    <row r="1619" spans="1:5" x14ac:dyDescent="0.25">
      <c r="A1619" s="16" t="s">
        <v>68</v>
      </c>
      <c r="B1619" s="33">
        <v>45354</v>
      </c>
      <c r="C1619" s="28">
        <v>38</v>
      </c>
      <c r="D1619" s="28">
        <v>5</v>
      </c>
      <c r="E1619" s="28">
        <f t="shared" si="61"/>
        <v>43</v>
      </c>
    </row>
    <row r="1620" spans="1:5" x14ac:dyDescent="0.25">
      <c r="A1620" s="16" t="s">
        <v>53</v>
      </c>
      <c r="B1620" s="33">
        <v>45354</v>
      </c>
      <c r="C1620" s="28">
        <v>26</v>
      </c>
      <c r="D1620" s="28">
        <v>5</v>
      </c>
      <c r="E1620" s="28">
        <f t="shared" si="61"/>
        <v>31</v>
      </c>
    </row>
    <row r="1621" spans="1:5" x14ac:dyDescent="0.25">
      <c r="A1621" s="16" t="s">
        <v>66</v>
      </c>
      <c r="B1621" s="33">
        <v>45354</v>
      </c>
      <c r="C1621" s="28">
        <v>159</v>
      </c>
      <c r="D1621" s="28">
        <v>16</v>
      </c>
      <c r="E1621" s="28">
        <f t="shared" si="61"/>
        <v>175</v>
      </c>
    </row>
    <row r="1622" spans="1:5" x14ac:dyDescent="0.25">
      <c r="A1622" s="16" t="s">
        <v>60</v>
      </c>
      <c r="B1622" s="33">
        <v>45354</v>
      </c>
      <c r="C1622" s="28">
        <v>35</v>
      </c>
      <c r="D1622" s="28">
        <v>6</v>
      </c>
      <c r="E1622" s="28">
        <f t="shared" si="61"/>
        <v>41</v>
      </c>
    </row>
    <row r="1623" spans="1:5" x14ac:dyDescent="0.25">
      <c r="A1623" s="16" t="s">
        <v>76</v>
      </c>
      <c r="B1623" s="33">
        <v>45354</v>
      </c>
      <c r="C1623" s="28">
        <v>43</v>
      </c>
      <c r="D1623" s="28">
        <v>0</v>
      </c>
      <c r="E1623" s="28">
        <f t="shared" si="61"/>
        <v>43</v>
      </c>
    </row>
    <row r="1624" spans="1:5" x14ac:dyDescent="0.25">
      <c r="A1624" s="16" t="s">
        <v>70</v>
      </c>
      <c r="B1624" s="33">
        <v>45354</v>
      </c>
      <c r="C1624" s="28">
        <v>42</v>
      </c>
      <c r="D1624" s="28">
        <v>4</v>
      </c>
      <c r="E1624" s="28">
        <f t="shared" si="61"/>
        <v>46</v>
      </c>
    </row>
    <row r="1625" spans="1:5" x14ac:dyDescent="0.25">
      <c r="A1625" s="16" t="s">
        <v>71</v>
      </c>
      <c r="B1625" s="33">
        <v>45354</v>
      </c>
      <c r="C1625" s="28">
        <v>65</v>
      </c>
      <c r="D1625" s="28">
        <v>5</v>
      </c>
      <c r="E1625" s="28">
        <f t="shared" si="61"/>
        <v>70</v>
      </c>
    </row>
    <row r="1626" spans="1:5" x14ac:dyDescent="0.25">
      <c r="A1626" s="16" t="s">
        <v>55</v>
      </c>
      <c r="B1626" s="33">
        <v>45354</v>
      </c>
      <c r="C1626" s="28">
        <v>37</v>
      </c>
      <c r="D1626" s="28">
        <v>4</v>
      </c>
      <c r="E1626" s="28">
        <f t="shared" si="61"/>
        <v>41</v>
      </c>
    </row>
    <row r="1627" spans="1:5" x14ac:dyDescent="0.25">
      <c r="A1627" s="16" t="s">
        <v>69</v>
      </c>
      <c r="B1627" s="33">
        <v>45354</v>
      </c>
      <c r="C1627" s="28">
        <v>80</v>
      </c>
      <c r="D1627" s="28">
        <v>5</v>
      </c>
      <c r="E1627" s="28">
        <f t="shared" si="61"/>
        <v>85</v>
      </c>
    </row>
    <row r="1628" spans="1:5" x14ac:dyDescent="0.25">
      <c r="A1628" s="16" t="s">
        <v>56</v>
      </c>
      <c r="B1628" s="33">
        <v>45354</v>
      </c>
      <c r="C1628" s="28">
        <v>20</v>
      </c>
      <c r="D1628" s="28">
        <v>3</v>
      </c>
      <c r="E1628" s="28">
        <f t="shared" si="61"/>
        <v>23</v>
      </c>
    </row>
    <row r="1629" spans="1:5" x14ac:dyDescent="0.25">
      <c r="A1629" s="16" t="s">
        <v>57</v>
      </c>
      <c r="B1629" s="33">
        <v>45355</v>
      </c>
      <c r="C1629" s="28">
        <v>50</v>
      </c>
      <c r="D1629" s="28">
        <v>3</v>
      </c>
      <c r="E1629" s="28">
        <f t="shared" ref="E1629:E1654" si="62">SUM(C1629:D1629)</f>
        <v>53</v>
      </c>
    </row>
    <row r="1630" spans="1:5" x14ac:dyDescent="0.25">
      <c r="A1630" s="16" t="s">
        <v>38</v>
      </c>
      <c r="B1630" s="33">
        <v>45355</v>
      </c>
      <c r="C1630" s="28">
        <v>24</v>
      </c>
      <c r="D1630" s="28">
        <v>2</v>
      </c>
      <c r="E1630" s="28">
        <f t="shared" si="62"/>
        <v>26</v>
      </c>
    </row>
    <row r="1631" spans="1:5" x14ac:dyDescent="0.25">
      <c r="A1631" s="16" t="s">
        <v>40</v>
      </c>
      <c r="B1631" s="33">
        <v>45355</v>
      </c>
      <c r="C1631" s="28">
        <v>56</v>
      </c>
      <c r="D1631" s="28">
        <v>5</v>
      </c>
      <c r="E1631" s="28">
        <f t="shared" si="62"/>
        <v>61</v>
      </c>
    </row>
    <row r="1632" spans="1:5" x14ac:dyDescent="0.25">
      <c r="A1632" s="16" t="s">
        <v>58</v>
      </c>
      <c r="B1632" s="33">
        <v>45355</v>
      </c>
      <c r="C1632" s="28">
        <v>32</v>
      </c>
      <c r="D1632" s="28">
        <v>4</v>
      </c>
      <c r="E1632" s="28">
        <f t="shared" si="62"/>
        <v>36</v>
      </c>
    </row>
    <row r="1633" spans="1:5" x14ac:dyDescent="0.25">
      <c r="A1633" s="16" t="s">
        <v>59</v>
      </c>
      <c r="B1633" s="33">
        <v>45355</v>
      </c>
      <c r="C1633" s="28">
        <v>90</v>
      </c>
      <c r="D1633" s="28">
        <v>4</v>
      </c>
      <c r="E1633" s="28">
        <f t="shared" si="62"/>
        <v>94</v>
      </c>
    </row>
    <row r="1634" spans="1:5" x14ac:dyDescent="0.25">
      <c r="A1634" s="16" t="s">
        <v>42</v>
      </c>
      <c r="B1634" s="33">
        <v>45355</v>
      </c>
      <c r="C1634" s="28">
        <v>58</v>
      </c>
      <c r="D1634" s="28">
        <v>4</v>
      </c>
      <c r="E1634" s="28">
        <f t="shared" si="62"/>
        <v>62</v>
      </c>
    </row>
    <row r="1635" spans="1:5" x14ac:dyDescent="0.25">
      <c r="A1635" s="16" t="s">
        <v>44</v>
      </c>
      <c r="B1635" s="33">
        <v>45355</v>
      </c>
      <c r="C1635" s="28">
        <v>14</v>
      </c>
      <c r="D1635" s="28">
        <v>3</v>
      </c>
      <c r="E1635" s="28">
        <f t="shared" si="62"/>
        <v>17</v>
      </c>
    </row>
    <row r="1636" spans="1:5" x14ac:dyDescent="0.25">
      <c r="A1636" s="16" t="s">
        <v>61</v>
      </c>
      <c r="B1636" s="33">
        <v>45355</v>
      </c>
      <c r="C1636" s="28">
        <v>68</v>
      </c>
      <c r="D1636" s="28">
        <v>4</v>
      </c>
      <c r="E1636" s="28">
        <f t="shared" si="62"/>
        <v>72</v>
      </c>
    </row>
    <row r="1637" spans="1:5" x14ac:dyDescent="0.25">
      <c r="A1637" s="16" t="s">
        <v>62</v>
      </c>
      <c r="B1637" s="33">
        <v>45355</v>
      </c>
      <c r="C1637" s="28">
        <v>115</v>
      </c>
      <c r="D1637" s="28">
        <v>8</v>
      </c>
      <c r="E1637" s="28">
        <f t="shared" si="62"/>
        <v>123</v>
      </c>
    </row>
    <row r="1638" spans="1:5" x14ac:dyDescent="0.25">
      <c r="A1638" s="16" t="s">
        <v>63</v>
      </c>
      <c r="B1638" s="33">
        <v>45355</v>
      </c>
      <c r="C1638" s="28">
        <v>39</v>
      </c>
      <c r="D1638" s="28">
        <v>2</v>
      </c>
      <c r="E1638" s="28">
        <f t="shared" si="62"/>
        <v>41</v>
      </c>
    </row>
    <row r="1639" spans="1:5" x14ac:dyDescent="0.25">
      <c r="A1639" s="16" t="s">
        <v>46</v>
      </c>
      <c r="B1639" s="33">
        <v>45355</v>
      </c>
      <c r="C1639" s="28">
        <v>34</v>
      </c>
      <c r="D1639" s="28">
        <v>4</v>
      </c>
      <c r="E1639" s="28">
        <f t="shared" si="62"/>
        <v>38</v>
      </c>
    </row>
    <row r="1640" spans="1:5" x14ac:dyDescent="0.25">
      <c r="A1640" s="16" t="s">
        <v>65</v>
      </c>
      <c r="B1640" s="33">
        <v>45355</v>
      </c>
      <c r="C1640" s="28">
        <v>48</v>
      </c>
      <c r="D1640" s="28">
        <v>6</v>
      </c>
      <c r="E1640" s="28">
        <f t="shared" si="62"/>
        <v>54</v>
      </c>
    </row>
    <row r="1641" spans="1:5" x14ac:dyDescent="0.25">
      <c r="A1641" s="16" t="s">
        <v>49</v>
      </c>
      <c r="B1641" s="33">
        <v>45355</v>
      </c>
      <c r="C1641" s="28">
        <v>115</v>
      </c>
      <c r="D1641" s="28">
        <v>20</v>
      </c>
      <c r="E1641" s="28">
        <f t="shared" si="62"/>
        <v>135</v>
      </c>
    </row>
    <row r="1642" spans="1:5" x14ac:dyDescent="0.25">
      <c r="A1642" s="16" t="s">
        <v>67</v>
      </c>
      <c r="B1642" s="33">
        <v>45355</v>
      </c>
      <c r="C1642" s="28">
        <v>79</v>
      </c>
      <c r="D1642" s="28">
        <v>10</v>
      </c>
      <c r="E1642" s="28">
        <f t="shared" si="62"/>
        <v>89</v>
      </c>
    </row>
    <row r="1643" spans="1:5" x14ac:dyDescent="0.25">
      <c r="A1643" s="16" t="s">
        <v>64</v>
      </c>
      <c r="B1643" s="33">
        <v>45355</v>
      </c>
      <c r="C1643" s="28">
        <v>57</v>
      </c>
      <c r="D1643" s="28">
        <v>6</v>
      </c>
      <c r="E1643" s="28">
        <f t="shared" si="62"/>
        <v>63</v>
      </c>
    </row>
    <row r="1644" spans="1:5" x14ac:dyDescent="0.25">
      <c r="A1644" s="16" t="s">
        <v>51</v>
      </c>
      <c r="B1644" s="33">
        <v>45355</v>
      </c>
      <c r="C1644" s="28">
        <v>22</v>
      </c>
      <c r="D1644" s="28">
        <v>3</v>
      </c>
      <c r="E1644" s="28">
        <f t="shared" si="62"/>
        <v>25</v>
      </c>
    </row>
    <row r="1645" spans="1:5" x14ac:dyDescent="0.25">
      <c r="A1645" s="16" t="s">
        <v>68</v>
      </c>
      <c r="B1645" s="33">
        <v>45355</v>
      </c>
      <c r="C1645" s="28">
        <v>38</v>
      </c>
      <c r="D1645" s="28">
        <v>5</v>
      </c>
      <c r="E1645" s="28">
        <f t="shared" si="62"/>
        <v>43</v>
      </c>
    </row>
    <row r="1646" spans="1:5" x14ac:dyDescent="0.25">
      <c r="A1646" s="16" t="s">
        <v>53</v>
      </c>
      <c r="B1646" s="33">
        <v>45355</v>
      </c>
      <c r="C1646" s="28">
        <v>26</v>
      </c>
      <c r="D1646" s="28">
        <v>5</v>
      </c>
      <c r="E1646" s="28">
        <f t="shared" si="62"/>
        <v>31</v>
      </c>
    </row>
    <row r="1647" spans="1:5" x14ac:dyDescent="0.25">
      <c r="A1647" s="16" t="s">
        <v>66</v>
      </c>
      <c r="B1647" s="33">
        <v>45355</v>
      </c>
      <c r="C1647" s="28">
        <v>159</v>
      </c>
      <c r="D1647" s="28">
        <v>16</v>
      </c>
      <c r="E1647" s="28">
        <f t="shared" si="62"/>
        <v>175</v>
      </c>
    </row>
    <row r="1648" spans="1:5" x14ac:dyDescent="0.25">
      <c r="A1648" s="16" t="s">
        <v>60</v>
      </c>
      <c r="B1648" s="33">
        <v>45355</v>
      </c>
      <c r="C1648" s="28">
        <v>35</v>
      </c>
      <c r="D1648" s="28">
        <v>6</v>
      </c>
      <c r="E1648" s="28">
        <f t="shared" si="62"/>
        <v>41</v>
      </c>
    </row>
    <row r="1649" spans="1:5" x14ac:dyDescent="0.25">
      <c r="A1649" s="16" t="s">
        <v>76</v>
      </c>
      <c r="B1649" s="33">
        <v>45355</v>
      </c>
      <c r="C1649" s="28">
        <v>43</v>
      </c>
      <c r="D1649" s="28">
        <v>0</v>
      </c>
      <c r="E1649" s="28">
        <f t="shared" si="62"/>
        <v>43</v>
      </c>
    </row>
    <row r="1650" spans="1:5" x14ac:dyDescent="0.25">
      <c r="A1650" s="16" t="s">
        <v>70</v>
      </c>
      <c r="B1650" s="33">
        <v>45355</v>
      </c>
      <c r="C1650" s="28">
        <v>42</v>
      </c>
      <c r="D1650" s="28">
        <v>4</v>
      </c>
      <c r="E1650" s="28">
        <f t="shared" si="62"/>
        <v>46</v>
      </c>
    </row>
    <row r="1651" spans="1:5" x14ac:dyDescent="0.25">
      <c r="A1651" s="16" t="s">
        <v>71</v>
      </c>
      <c r="B1651" s="33">
        <v>45355</v>
      </c>
      <c r="C1651" s="28">
        <v>65</v>
      </c>
      <c r="D1651" s="28">
        <v>5</v>
      </c>
      <c r="E1651" s="28">
        <f t="shared" si="62"/>
        <v>70</v>
      </c>
    </row>
    <row r="1652" spans="1:5" x14ac:dyDescent="0.25">
      <c r="A1652" s="16" t="s">
        <v>55</v>
      </c>
      <c r="B1652" s="33">
        <v>45355</v>
      </c>
      <c r="C1652" s="28">
        <v>37</v>
      </c>
      <c r="D1652" s="28">
        <v>4</v>
      </c>
      <c r="E1652" s="28">
        <f t="shared" si="62"/>
        <v>41</v>
      </c>
    </row>
    <row r="1653" spans="1:5" x14ac:dyDescent="0.25">
      <c r="A1653" s="16" t="s">
        <v>69</v>
      </c>
      <c r="B1653" s="33">
        <v>45355</v>
      </c>
      <c r="C1653" s="28">
        <v>80</v>
      </c>
      <c r="D1653" s="28">
        <v>5</v>
      </c>
      <c r="E1653" s="28">
        <f t="shared" si="62"/>
        <v>85</v>
      </c>
    </row>
    <row r="1654" spans="1:5" x14ac:dyDescent="0.25">
      <c r="A1654" s="16" t="s">
        <v>56</v>
      </c>
      <c r="B1654" s="33">
        <v>45355</v>
      </c>
      <c r="C1654" s="28">
        <v>20</v>
      </c>
      <c r="D1654" s="28">
        <v>3</v>
      </c>
      <c r="E1654" s="28">
        <f t="shared" si="62"/>
        <v>23</v>
      </c>
    </row>
    <row r="1655" spans="1:5" x14ac:dyDescent="0.25">
      <c r="A1655" s="16" t="s">
        <v>57</v>
      </c>
      <c r="B1655" s="33">
        <v>45356</v>
      </c>
      <c r="C1655" s="28">
        <v>50</v>
      </c>
      <c r="D1655" s="28">
        <v>3</v>
      </c>
      <c r="E1655" s="28">
        <f t="shared" ref="E1655:E1680" si="63">SUM(C1655:D1655)</f>
        <v>53</v>
      </c>
    </row>
    <row r="1656" spans="1:5" x14ac:dyDescent="0.25">
      <c r="A1656" s="16" t="s">
        <v>38</v>
      </c>
      <c r="B1656" s="33">
        <v>45356</v>
      </c>
      <c r="C1656" s="28">
        <v>24</v>
      </c>
      <c r="D1656" s="28">
        <v>2</v>
      </c>
      <c r="E1656" s="28">
        <f t="shared" si="63"/>
        <v>26</v>
      </c>
    </row>
    <row r="1657" spans="1:5" x14ac:dyDescent="0.25">
      <c r="A1657" s="16" t="s">
        <v>40</v>
      </c>
      <c r="B1657" s="33">
        <v>45356</v>
      </c>
      <c r="C1657" s="28">
        <v>56</v>
      </c>
      <c r="D1657" s="28">
        <v>5</v>
      </c>
      <c r="E1657" s="28">
        <f t="shared" si="63"/>
        <v>61</v>
      </c>
    </row>
    <row r="1658" spans="1:5" x14ac:dyDescent="0.25">
      <c r="A1658" s="16" t="s">
        <v>58</v>
      </c>
      <c r="B1658" s="33">
        <v>45356</v>
      </c>
      <c r="C1658" s="28">
        <v>32</v>
      </c>
      <c r="D1658" s="28">
        <v>4</v>
      </c>
      <c r="E1658" s="28">
        <f t="shared" si="63"/>
        <v>36</v>
      </c>
    </row>
    <row r="1659" spans="1:5" x14ac:dyDescent="0.25">
      <c r="A1659" s="16" t="s">
        <v>59</v>
      </c>
      <c r="B1659" s="33">
        <v>45356</v>
      </c>
      <c r="C1659" s="28">
        <v>90</v>
      </c>
      <c r="D1659" s="28">
        <v>4</v>
      </c>
      <c r="E1659" s="28">
        <f t="shared" si="63"/>
        <v>94</v>
      </c>
    </row>
    <row r="1660" spans="1:5" x14ac:dyDescent="0.25">
      <c r="A1660" s="16" t="s">
        <v>42</v>
      </c>
      <c r="B1660" s="33">
        <v>45356</v>
      </c>
      <c r="C1660" s="28">
        <v>58</v>
      </c>
      <c r="D1660" s="28">
        <v>4</v>
      </c>
      <c r="E1660" s="28">
        <f t="shared" si="63"/>
        <v>62</v>
      </c>
    </row>
    <row r="1661" spans="1:5" x14ac:dyDescent="0.25">
      <c r="A1661" s="16" t="s">
        <v>44</v>
      </c>
      <c r="B1661" s="33">
        <v>45356</v>
      </c>
      <c r="C1661" s="28">
        <v>14</v>
      </c>
      <c r="D1661" s="28">
        <v>3</v>
      </c>
      <c r="E1661" s="28">
        <f t="shared" si="63"/>
        <v>17</v>
      </c>
    </row>
    <row r="1662" spans="1:5" x14ac:dyDescent="0.25">
      <c r="A1662" s="16" t="s">
        <v>61</v>
      </c>
      <c r="B1662" s="33">
        <v>45356</v>
      </c>
      <c r="C1662" s="28">
        <v>68</v>
      </c>
      <c r="D1662" s="28">
        <v>4</v>
      </c>
      <c r="E1662" s="28">
        <f t="shared" si="63"/>
        <v>72</v>
      </c>
    </row>
    <row r="1663" spans="1:5" x14ac:dyDescent="0.25">
      <c r="A1663" s="16" t="s">
        <v>62</v>
      </c>
      <c r="B1663" s="33">
        <v>45356</v>
      </c>
      <c r="C1663" s="28">
        <v>115</v>
      </c>
      <c r="D1663" s="28">
        <v>8</v>
      </c>
      <c r="E1663" s="28">
        <f t="shared" si="63"/>
        <v>123</v>
      </c>
    </row>
    <row r="1664" spans="1:5" x14ac:dyDescent="0.25">
      <c r="A1664" s="16" t="s">
        <v>63</v>
      </c>
      <c r="B1664" s="33">
        <v>45356</v>
      </c>
      <c r="C1664" s="28">
        <v>39</v>
      </c>
      <c r="D1664" s="28">
        <v>2</v>
      </c>
      <c r="E1664" s="28">
        <f t="shared" si="63"/>
        <v>41</v>
      </c>
    </row>
    <row r="1665" spans="1:5" x14ac:dyDescent="0.25">
      <c r="A1665" s="16" t="s">
        <v>46</v>
      </c>
      <c r="B1665" s="33">
        <v>45356</v>
      </c>
      <c r="C1665" s="28">
        <v>34</v>
      </c>
      <c r="D1665" s="28">
        <v>4</v>
      </c>
      <c r="E1665" s="28">
        <f t="shared" si="63"/>
        <v>38</v>
      </c>
    </row>
    <row r="1666" spans="1:5" x14ac:dyDescent="0.25">
      <c r="A1666" s="16" t="s">
        <v>65</v>
      </c>
      <c r="B1666" s="33">
        <v>45356</v>
      </c>
      <c r="C1666" s="28">
        <v>48</v>
      </c>
      <c r="D1666" s="28">
        <v>6</v>
      </c>
      <c r="E1666" s="28">
        <f t="shared" si="63"/>
        <v>54</v>
      </c>
    </row>
    <row r="1667" spans="1:5" x14ac:dyDescent="0.25">
      <c r="A1667" s="16" t="s">
        <v>49</v>
      </c>
      <c r="B1667" s="33">
        <v>45356</v>
      </c>
      <c r="C1667" s="28">
        <v>115</v>
      </c>
      <c r="D1667" s="28">
        <v>20</v>
      </c>
      <c r="E1667" s="28">
        <f t="shared" si="63"/>
        <v>135</v>
      </c>
    </row>
    <row r="1668" spans="1:5" x14ac:dyDescent="0.25">
      <c r="A1668" s="16" t="s">
        <v>67</v>
      </c>
      <c r="B1668" s="33">
        <v>45356</v>
      </c>
      <c r="C1668" s="28">
        <v>79</v>
      </c>
      <c r="D1668" s="28">
        <v>10</v>
      </c>
      <c r="E1668" s="28">
        <f t="shared" si="63"/>
        <v>89</v>
      </c>
    </row>
    <row r="1669" spans="1:5" x14ac:dyDescent="0.25">
      <c r="A1669" s="16" t="s">
        <v>64</v>
      </c>
      <c r="B1669" s="33">
        <v>45356</v>
      </c>
      <c r="C1669" s="28">
        <v>57</v>
      </c>
      <c r="D1669" s="28">
        <v>6</v>
      </c>
      <c r="E1669" s="28">
        <f t="shared" si="63"/>
        <v>63</v>
      </c>
    </row>
    <row r="1670" spans="1:5" x14ac:dyDescent="0.25">
      <c r="A1670" s="16" t="s">
        <v>51</v>
      </c>
      <c r="B1670" s="33">
        <v>45356</v>
      </c>
      <c r="C1670" s="28">
        <v>22</v>
      </c>
      <c r="D1670" s="28">
        <v>3</v>
      </c>
      <c r="E1670" s="28">
        <f t="shared" si="63"/>
        <v>25</v>
      </c>
    </row>
    <row r="1671" spans="1:5" x14ac:dyDescent="0.25">
      <c r="A1671" s="16" t="s">
        <v>68</v>
      </c>
      <c r="B1671" s="33">
        <v>45356</v>
      </c>
      <c r="C1671" s="28">
        <v>38</v>
      </c>
      <c r="D1671" s="28">
        <v>5</v>
      </c>
      <c r="E1671" s="28">
        <f t="shared" si="63"/>
        <v>43</v>
      </c>
    </row>
    <row r="1672" spans="1:5" x14ac:dyDescent="0.25">
      <c r="A1672" s="16" t="s">
        <v>53</v>
      </c>
      <c r="B1672" s="33">
        <v>45356</v>
      </c>
      <c r="C1672" s="28">
        <v>26</v>
      </c>
      <c r="D1672" s="28">
        <v>5</v>
      </c>
      <c r="E1672" s="28">
        <f t="shared" si="63"/>
        <v>31</v>
      </c>
    </row>
    <row r="1673" spans="1:5" x14ac:dyDescent="0.25">
      <c r="A1673" s="16" t="s">
        <v>66</v>
      </c>
      <c r="B1673" s="33">
        <v>45356</v>
      </c>
      <c r="C1673" s="28">
        <v>159</v>
      </c>
      <c r="D1673" s="28">
        <v>16</v>
      </c>
      <c r="E1673" s="28">
        <f t="shared" si="63"/>
        <v>175</v>
      </c>
    </row>
    <row r="1674" spans="1:5" x14ac:dyDescent="0.25">
      <c r="A1674" s="16" t="s">
        <v>60</v>
      </c>
      <c r="B1674" s="33">
        <v>45356</v>
      </c>
      <c r="C1674" s="28">
        <v>35</v>
      </c>
      <c r="D1674" s="28">
        <v>6</v>
      </c>
      <c r="E1674" s="28">
        <f t="shared" si="63"/>
        <v>41</v>
      </c>
    </row>
    <row r="1675" spans="1:5" x14ac:dyDescent="0.25">
      <c r="A1675" s="16" t="s">
        <v>76</v>
      </c>
      <c r="B1675" s="33">
        <v>45356</v>
      </c>
      <c r="C1675" s="28">
        <v>43</v>
      </c>
      <c r="D1675" s="28">
        <v>0</v>
      </c>
      <c r="E1675" s="28">
        <f t="shared" si="63"/>
        <v>43</v>
      </c>
    </row>
    <row r="1676" spans="1:5" x14ac:dyDescent="0.25">
      <c r="A1676" s="16" t="s">
        <v>70</v>
      </c>
      <c r="B1676" s="33">
        <v>45356</v>
      </c>
      <c r="C1676" s="28">
        <v>42</v>
      </c>
      <c r="D1676" s="28">
        <v>4</v>
      </c>
      <c r="E1676" s="28">
        <f t="shared" si="63"/>
        <v>46</v>
      </c>
    </row>
    <row r="1677" spans="1:5" x14ac:dyDescent="0.25">
      <c r="A1677" s="16" t="s">
        <v>71</v>
      </c>
      <c r="B1677" s="33">
        <v>45356</v>
      </c>
      <c r="C1677" s="28">
        <v>65</v>
      </c>
      <c r="D1677" s="28">
        <v>5</v>
      </c>
      <c r="E1677" s="28">
        <f t="shared" si="63"/>
        <v>70</v>
      </c>
    </row>
    <row r="1678" spans="1:5" x14ac:dyDescent="0.25">
      <c r="A1678" s="16" t="s">
        <v>55</v>
      </c>
      <c r="B1678" s="33">
        <v>45356</v>
      </c>
      <c r="C1678" s="28">
        <v>37</v>
      </c>
      <c r="D1678" s="28">
        <v>4</v>
      </c>
      <c r="E1678" s="28">
        <f t="shared" si="63"/>
        <v>41</v>
      </c>
    </row>
    <row r="1679" spans="1:5" x14ac:dyDescent="0.25">
      <c r="A1679" s="16" t="s">
        <v>69</v>
      </c>
      <c r="B1679" s="33">
        <v>45356</v>
      </c>
      <c r="C1679" s="28">
        <v>80</v>
      </c>
      <c r="D1679" s="28">
        <v>5</v>
      </c>
      <c r="E1679" s="28">
        <f t="shared" si="63"/>
        <v>85</v>
      </c>
    </row>
    <row r="1680" spans="1:5" x14ac:dyDescent="0.25">
      <c r="A1680" s="16" t="s">
        <v>56</v>
      </c>
      <c r="B1680" s="33">
        <v>45356</v>
      </c>
      <c r="C1680" s="28">
        <v>20</v>
      </c>
      <c r="D1680" s="28">
        <v>3</v>
      </c>
      <c r="E1680" s="28">
        <f t="shared" si="63"/>
        <v>23</v>
      </c>
    </row>
    <row r="1681" spans="1:5" x14ac:dyDescent="0.25">
      <c r="A1681" s="16" t="s">
        <v>57</v>
      </c>
      <c r="B1681" s="33">
        <v>45357</v>
      </c>
      <c r="C1681" s="28">
        <v>50</v>
      </c>
      <c r="D1681" s="28">
        <v>3</v>
      </c>
      <c r="E1681" s="28">
        <f t="shared" ref="E1681:E1706" si="64">SUM(C1681:D1681)</f>
        <v>53</v>
      </c>
    </row>
    <row r="1682" spans="1:5" x14ac:dyDescent="0.25">
      <c r="A1682" s="16" t="s">
        <v>38</v>
      </c>
      <c r="B1682" s="33">
        <v>45357</v>
      </c>
      <c r="C1682" s="28">
        <v>25</v>
      </c>
      <c r="D1682" s="28">
        <v>2</v>
      </c>
      <c r="E1682" s="28">
        <f t="shared" si="64"/>
        <v>27</v>
      </c>
    </row>
    <row r="1683" spans="1:5" x14ac:dyDescent="0.25">
      <c r="A1683" s="16" t="s">
        <v>40</v>
      </c>
      <c r="B1683" s="33">
        <v>45357</v>
      </c>
      <c r="C1683" s="28">
        <v>48</v>
      </c>
      <c r="D1683" s="28">
        <v>5</v>
      </c>
      <c r="E1683" s="28">
        <f t="shared" si="64"/>
        <v>53</v>
      </c>
    </row>
    <row r="1684" spans="1:5" x14ac:dyDescent="0.25">
      <c r="A1684" s="16" t="s">
        <v>58</v>
      </c>
      <c r="B1684" s="33">
        <v>45357</v>
      </c>
      <c r="C1684" s="28">
        <v>31</v>
      </c>
      <c r="D1684" s="28">
        <v>4</v>
      </c>
      <c r="E1684" s="28">
        <f t="shared" si="64"/>
        <v>35</v>
      </c>
    </row>
    <row r="1685" spans="1:5" x14ac:dyDescent="0.25">
      <c r="A1685" s="16" t="s">
        <v>59</v>
      </c>
      <c r="B1685" s="33">
        <v>45357</v>
      </c>
      <c r="C1685" s="28">
        <v>86</v>
      </c>
      <c r="D1685" s="28">
        <v>3</v>
      </c>
      <c r="E1685" s="28">
        <f t="shared" si="64"/>
        <v>89</v>
      </c>
    </row>
    <row r="1686" spans="1:5" x14ac:dyDescent="0.25">
      <c r="A1686" s="16" t="s">
        <v>42</v>
      </c>
      <c r="B1686" s="33">
        <v>45357</v>
      </c>
      <c r="C1686" s="28">
        <v>55</v>
      </c>
      <c r="D1686" s="28">
        <v>4</v>
      </c>
      <c r="E1686" s="28">
        <f t="shared" si="64"/>
        <v>59</v>
      </c>
    </row>
    <row r="1687" spans="1:5" x14ac:dyDescent="0.25">
      <c r="A1687" s="16" t="s">
        <v>44</v>
      </c>
      <c r="B1687" s="33">
        <v>45357</v>
      </c>
      <c r="C1687" s="28">
        <v>14</v>
      </c>
      <c r="D1687" s="28">
        <v>3</v>
      </c>
      <c r="E1687" s="28">
        <f t="shared" si="64"/>
        <v>17</v>
      </c>
    </row>
    <row r="1688" spans="1:5" x14ac:dyDescent="0.25">
      <c r="A1688" s="16" t="s">
        <v>61</v>
      </c>
      <c r="B1688" s="33">
        <v>45357</v>
      </c>
      <c r="C1688" s="28">
        <v>68</v>
      </c>
      <c r="D1688" s="28">
        <v>5</v>
      </c>
      <c r="E1688" s="28">
        <f t="shared" si="64"/>
        <v>73</v>
      </c>
    </row>
    <row r="1689" spans="1:5" x14ac:dyDescent="0.25">
      <c r="A1689" s="16" t="s">
        <v>62</v>
      </c>
      <c r="B1689" s="33">
        <v>45357</v>
      </c>
      <c r="C1689" s="28">
        <v>111</v>
      </c>
      <c r="D1689" s="28">
        <v>7</v>
      </c>
      <c r="E1689" s="28">
        <f t="shared" si="64"/>
        <v>118</v>
      </c>
    </row>
    <row r="1690" spans="1:5" x14ac:dyDescent="0.25">
      <c r="A1690" s="16" t="s">
        <v>63</v>
      </c>
      <c r="B1690" s="33">
        <v>45357</v>
      </c>
      <c r="C1690" s="28">
        <v>39</v>
      </c>
      <c r="D1690" s="28">
        <v>2</v>
      </c>
      <c r="E1690" s="28">
        <f t="shared" si="64"/>
        <v>41</v>
      </c>
    </row>
    <row r="1691" spans="1:5" x14ac:dyDescent="0.25">
      <c r="A1691" s="16" t="s">
        <v>46</v>
      </c>
      <c r="B1691" s="33">
        <v>45357</v>
      </c>
      <c r="C1691" s="28">
        <v>34</v>
      </c>
      <c r="D1691" s="28">
        <v>4</v>
      </c>
      <c r="E1691" s="28">
        <f t="shared" si="64"/>
        <v>38</v>
      </c>
    </row>
    <row r="1692" spans="1:5" x14ac:dyDescent="0.25">
      <c r="A1692" s="16" t="s">
        <v>65</v>
      </c>
      <c r="B1692" s="33">
        <v>45357</v>
      </c>
      <c r="C1692" s="28">
        <v>55</v>
      </c>
      <c r="D1692" s="28">
        <v>6</v>
      </c>
      <c r="E1692" s="28">
        <f t="shared" si="64"/>
        <v>61</v>
      </c>
    </row>
    <row r="1693" spans="1:5" x14ac:dyDescent="0.25">
      <c r="A1693" s="16" t="s">
        <v>49</v>
      </c>
      <c r="B1693" s="33">
        <v>45357</v>
      </c>
      <c r="C1693" s="28">
        <v>110</v>
      </c>
      <c r="D1693" s="28">
        <v>22</v>
      </c>
      <c r="E1693" s="28">
        <f t="shared" si="64"/>
        <v>132</v>
      </c>
    </row>
    <row r="1694" spans="1:5" x14ac:dyDescent="0.25">
      <c r="A1694" s="16" t="s">
        <v>67</v>
      </c>
      <c r="B1694" s="33">
        <v>45357</v>
      </c>
      <c r="C1694" s="28">
        <v>77</v>
      </c>
      <c r="D1694" s="28">
        <v>11</v>
      </c>
      <c r="E1694" s="28">
        <f t="shared" si="64"/>
        <v>88</v>
      </c>
    </row>
    <row r="1695" spans="1:5" x14ac:dyDescent="0.25">
      <c r="A1695" s="16" t="s">
        <v>64</v>
      </c>
      <c r="B1695" s="33">
        <v>45357</v>
      </c>
      <c r="C1695" s="28">
        <v>55</v>
      </c>
      <c r="D1695" s="28">
        <v>7</v>
      </c>
      <c r="E1695" s="28">
        <f t="shared" si="64"/>
        <v>62</v>
      </c>
    </row>
    <row r="1696" spans="1:5" x14ac:dyDescent="0.25">
      <c r="A1696" s="16" t="s">
        <v>51</v>
      </c>
      <c r="B1696" s="33">
        <v>45357</v>
      </c>
      <c r="C1696" s="28">
        <v>22</v>
      </c>
      <c r="D1696" s="28">
        <v>4</v>
      </c>
      <c r="E1696" s="28">
        <f t="shared" si="64"/>
        <v>26</v>
      </c>
    </row>
    <row r="1697" spans="1:5" x14ac:dyDescent="0.25">
      <c r="A1697" s="16" t="s">
        <v>68</v>
      </c>
      <c r="B1697" s="33">
        <v>45357</v>
      </c>
      <c r="C1697" s="28">
        <v>41</v>
      </c>
      <c r="D1697" s="28">
        <v>4</v>
      </c>
      <c r="E1697" s="28">
        <f t="shared" si="64"/>
        <v>45</v>
      </c>
    </row>
    <row r="1698" spans="1:5" x14ac:dyDescent="0.25">
      <c r="A1698" s="16" t="s">
        <v>53</v>
      </c>
      <c r="B1698" s="33">
        <v>45357</v>
      </c>
      <c r="C1698" s="28">
        <v>26</v>
      </c>
      <c r="D1698" s="28">
        <v>5</v>
      </c>
      <c r="E1698" s="28">
        <f t="shared" si="64"/>
        <v>31</v>
      </c>
    </row>
    <row r="1699" spans="1:5" x14ac:dyDescent="0.25">
      <c r="A1699" s="16" t="s">
        <v>66</v>
      </c>
      <c r="B1699" s="33">
        <v>45357</v>
      </c>
      <c r="C1699" s="28">
        <v>165</v>
      </c>
      <c r="D1699" s="28">
        <v>15</v>
      </c>
      <c r="E1699" s="28">
        <f t="shared" si="64"/>
        <v>180</v>
      </c>
    </row>
    <row r="1700" spans="1:5" x14ac:dyDescent="0.25">
      <c r="A1700" s="16" t="s">
        <v>60</v>
      </c>
      <c r="B1700" s="33">
        <v>45357</v>
      </c>
      <c r="C1700" s="28">
        <v>34</v>
      </c>
      <c r="D1700" s="28">
        <v>6</v>
      </c>
      <c r="E1700" s="28">
        <f t="shared" si="64"/>
        <v>40</v>
      </c>
    </row>
    <row r="1701" spans="1:5" x14ac:dyDescent="0.25">
      <c r="A1701" s="16" t="s">
        <v>76</v>
      </c>
      <c r="B1701" s="33">
        <v>45357</v>
      </c>
      <c r="C1701" s="28">
        <v>48</v>
      </c>
      <c r="D1701" s="28">
        <v>0</v>
      </c>
      <c r="E1701" s="28">
        <f t="shared" si="64"/>
        <v>48</v>
      </c>
    </row>
    <row r="1702" spans="1:5" x14ac:dyDescent="0.25">
      <c r="A1702" s="16" t="s">
        <v>70</v>
      </c>
      <c r="B1702" s="33">
        <v>45357</v>
      </c>
      <c r="C1702" s="28">
        <v>43</v>
      </c>
      <c r="D1702" s="28">
        <v>4</v>
      </c>
      <c r="E1702" s="28">
        <f t="shared" si="64"/>
        <v>47</v>
      </c>
    </row>
    <row r="1703" spans="1:5" x14ac:dyDescent="0.25">
      <c r="A1703" s="16" t="s">
        <v>71</v>
      </c>
      <c r="B1703" s="33">
        <v>45357</v>
      </c>
      <c r="C1703" s="28">
        <v>66</v>
      </c>
      <c r="D1703" s="28">
        <v>4</v>
      </c>
      <c r="E1703" s="28">
        <f t="shared" si="64"/>
        <v>70</v>
      </c>
    </row>
    <row r="1704" spans="1:5" x14ac:dyDescent="0.25">
      <c r="A1704" s="16" t="s">
        <v>55</v>
      </c>
      <c r="B1704" s="33">
        <v>45357</v>
      </c>
      <c r="C1704" s="28">
        <v>37</v>
      </c>
      <c r="D1704" s="28">
        <v>3</v>
      </c>
      <c r="E1704" s="28">
        <f t="shared" si="64"/>
        <v>40</v>
      </c>
    </row>
    <row r="1705" spans="1:5" x14ac:dyDescent="0.25">
      <c r="A1705" s="16" t="s">
        <v>69</v>
      </c>
      <c r="B1705" s="33">
        <v>45357</v>
      </c>
      <c r="C1705" s="28">
        <v>83</v>
      </c>
      <c r="D1705" s="28">
        <v>5</v>
      </c>
      <c r="E1705" s="28">
        <f t="shared" si="64"/>
        <v>88</v>
      </c>
    </row>
    <row r="1706" spans="1:5" x14ac:dyDescent="0.25">
      <c r="A1706" s="16" t="s">
        <v>56</v>
      </c>
      <c r="B1706" s="33">
        <v>45357</v>
      </c>
      <c r="C1706" s="28">
        <v>16</v>
      </c>
      <c r="D1706" s="28">
        <v>1</v>
      </c>
      <c r="E1706" s="28">
        <f t="shared" si="64"/>
        <v>17</v>
      </c>
    </row>
    <row r="1707" spans="1:5" x14ac:dyDescent="0.25">
      <c r="A1707" s="16" t="s">
        <v>57</v>
      </c>
      <c r="B1707" s="33">
        <v>45358</v>
      </c>
      <c r="C1707" s="28">
        <v>50</v>
      </c>
      <c r="D1707" s="28">
        <v>3</v>
      </c>
      <c r="E1707" s="28">
        <f t="shared" ref="E1707:E1732" si="65">SUM(C1707:D1707)</f>
        <v>53</v>
      </c>
    </row>
    <row r="1708" spans="1:5" x14ac:dyDescent="0.25">
      <c r="A1708" s="16" t="s">
        <v>38</v>
      </c>
      <c r="B1708" s="33">
        <v>45358</v>
      </c>
      <c r="C1708" s="28">
        <v>25</v>
      </c>
      <c r="D1708" s="28">
        <v>2</v>
      </c>
      <c r="E1708" s="28">
        <f t="shared" si="65"/>
        <v>27</v>
      </c>
    </row>
    <row r="1709" spans="1:5" x14ac:dyDescent="0.25">
      <c r="A1709" s="16" t="s">
        <v>40</v>
      </c>
      <c r="B1709" s="33">
        <v>45358</v>
      </c>
      <c r="C1709" s="28">
        <v>48</v>
      </c>
      <c r="D1709" s="28">
        <v>5</v>
      </c>
      <c r="E1709" s="28">
        <f t="shared" si="65"/>
        <v>53</v>
      </c>
    </row>
    <row r="1710" spans="1:5" x14ac:dyDescent="0.25">
      <c r="A1710" s="16" t="s">
        <v>58</v>
      </c>
      <c r="B1710" s="33">
        <v>45358</v>
      </c>
      <c r="C1710" s="28">
        <v>31</v>
      </c>
      <c r="D1710" s="28">
        <v>4</v>
      </c>
      <c r="E1710" s="28">
        <f t="shared" si="65"/>
        <v>35</v>
      </c>
    </row>
    <row r="1711" spans="1:5" x14ac:dyDescent="0.25">
      <c r="A1711" s="16" t="s">
        <v>59</v>
      </c>
      <c r="B1711" s="33">
        <v>45358</v>
      </c>
      <c r="C1711" s="28">
        <v>86</v>
      </c>
      <c r="D1711" s="28">
        <v>3</v>
      </c>
      <c r="E1711" s="28">
        <f t="shared" si="65"/>
        <v>89</v>
      </c>
    </row>
    <row r="1712" spans="1:5" x14ac:dyDescent="0.25">
      <c r="A1712" s="16" t="s">
        <v>42</v>
      </c>
      <c r="B1712" s="33">
        <v>45358</v>
      </c>
      <c r="C1712" s="28">
        <v>55</v>
      </c>
      <c r="D1712" s="28">
        <v>4</v>
      </c>
      <c r="E1712" s="28">
        <f t="shared" si="65"/>
        <v>59</v>
      </c>
    </row>
    <row r="1713" spans="1:5" x14ac:dyDescent="0.25">
      <c r="A1713" s="16" t="s">
        <v>44</v>
      </c>
      <c r="B1713" s="33">
        <v>45358</v>
      </c>
      <c r="C1713" s="28">
        <v>14</v>
      </c>
      <c r="D1713" s="28">
        <v>3</v>
      </c>
      <c r="E1713" s="28">
        <f t="shared" si="65"/>
        <v>17</v>
      </c>
    </row>
    <row r="1714" spans="1:5" x14ac:dyDescent="0.25">
      <c r="A1714" s="16" t="s">
        <v>61</v>
      </c>
      <c r="B1714" s="33">
        <v>45358</v>
      </c>
      <c r="C1714" s="28">
        <v>68</v>
      </c>
      <c r="D1714" s="28">
        <v>5</v>
      </c>
      <c r="E1714" s="28">
        <f t="shared" si="65"/>
        <v>73</v>
      </c>
    </row>
    <row r="1715" spans="1:5" x14ac:dyDescent="0.25">
      <c r="A1715" s="16" t="s">
        <v>62</v>
      </c>
      <c r="B1715" s="33">
        <v>45358</v>
      </c>
      <c r="C1715" s="28">
        <v>111</v>
      </c>
      <c r="D1715" s="28">
        <v>7</v>
      </c>
      <c r="E1715" s="28">
        <f t="shared" si="65"/>
        <v>118</v>
      </c>
    </row>
    <row r="1716" spans="1:5" x14ac:dyDescent="0.25">
      <c r="A1716" s="16" t="s">
        <v>63</v>
      </c>
      <c r="B1716" s="33">
        <v>45358</v>
      </c>
      <c r="C1716" s="28">
        <v>39</v>
      </c>
      <c r="D1716" s="28">
        <v>2</v>
      </c>
      <c r="E1716" s="28">
        <f t="shared" si="65"/>
        <v>41</v>
      </c>
    </row>
    <row r="1717" spans="1:5" x14ac:dyDescent="0.25">
      <c r="A1717" s="16" t="s">
        <v>46</v>
      </c>
      <c r="B1717" s="33">
        <v>45358</v>
      </c>
      <c r="C1717" s="28">
        <v>34</v>
      </c>
      <c r="D1717" s="28">
        <v>4</v>
      </c>
      <c r="E1717" s="28">
        <f t="shared" si="65"/>
        <v>38</v>
      </c>
    </row>
    <row r="1718" spans="1:5" x14ac:dyDescent="0.25">
      <c r="A1718" s="16" t="s">
        <v>65</v>
      </c>
      <c r="B1718" s="33">
        <v>45358</v>
      </c>
      <c r="C1718" s="28">
        <v>55</v>
      </c>
      <c r="D1718" s="28">
        <v>6</v>
      </c>
      <c r="E1718" s="28">
        <f t="shared" si="65"/>
        <v>61</v>
      </c>
    </row>
    <row r="1719" spans="1:5" x14ac:dyDescent="0.25">
      <c r="A1719" s="16" t="s">
        <v>49</v>
      </c>
      <c r="B1719" s="33">
        <v>45358</v>
      </c>
      <c r="C1719" s="28">
        <v>110</v>
      </c>
      <c r="D1719" s="28">
        <v>22</v>
      </c>
      <c r="E1719" s="28">
        <f t="shared" si="65"/>
        <v>132</v>
      </c>
    </row>
    <row r="1720" spans="1:5" x14ac:dyDescent="0.25">
      <c r="A1720" s="16" t="s">
        <v>67</v>
      </c>
      <c r="B1720" s="33">
        <v>45358</v>
      </c>
      <c r="C1720" s="28">
        <v>77</v>
      </c>
      <c r="D1720" s="28">
        <v>11</v>
      </c>
      <c r="E1720" s="28">
        <f t="shared" si="65"/>
        <v>88</v>
      </c>
    </row>
    <row r="1721" spans="1:5" x14ac:dyDescent="0.25">
      <c r="A1721" s="16" t="s">
        <v>64</v>
      </c>
      <c r="B1721" s="33">
        <v>45358</v>
      </c>
      <c r="C1721" s="28">
        <v>55</v>
      </c>
      <c r="D1721" s="28">
        <v>7</v>
      </c>
      <c r="E1721" s="28">
        <f t="shared" si="65"/>
        <v>62</v>
      </c>
    </row>
    <row r="1722" spans="1:5" x14ac:dyDescent="0.25">
      <c r="A1722" s="16" t="s">
        <v>51</v>
      </c>
      <c r="B1722" s="33">
        <v>45358</v>
      </c>
      <c r="C1722" s="28">
        <v>22</v>
      </c>
      <c r="D1722" s="28">
        <v>4</v>
      </c>
      <c r="E1722" s="28">
        <f t="shared" si="65"/>
        <v>26</v>
      </c>
    </row>
    <row r="1723" spans="1:5" x14ac:dyDescent="0.25">
      <c r="A1723" s="16" t="s">
        <v>68</v>
      </c>
      <c r="B1723" s="33">
        <v>45358</v>
      </c>
      <c r="C1723" s="28">
        <v>41</v>
      </c>
      <c r="D1723" s="28">
        <v>4</v>
      </c>
      <c r="E1723" s="28">
        <f t="shared" si="65"/>
        <v>45</v>
      </c>
    </row>
    <row r="1724" spans="1:5" x14ac:dyDescent="0.25">
      <c r="A1724" s="16" t="s">
        <v>53</v>
      </c>
      <c r="B1724" s="33">
        <v>45358</v>
      </c>
      <c r="C1724" s="28">
        <v>26</v>
      </c>
      <c r="D1724" s="28">
        <v>5</v>
      </c>
      <c r="E1724" s="28">
        <f t="shared" si="65"/>
        <v>31</v>
      </c>
    </row>
    <row r="1725" spans="1:5" x14ac:dyDescent="0.25">
      <c r="A1725" s="16" t="s">
        <v>66</v>
      </c>
      <c r="B1725" s="33">
        <v>45358</v>
      </c>
      <c r="C1725" s="28">
        <v>165</v>
      </c>
      <c r="D1725" s="28">
        <v>15</v>
      </c>
      <c r="E1725" s="28">
        <f t="shared" si="65"/>
        <v>180</v>
      </c>
    </row>
    <row r="1726" spans="1:5" x14ac:dyDescent="0.25">
      <c r="A1726" s="16" t="s">
        <v>60</v>
      </c>
      <c r="B1726" s="33">
        <v>45358</v>
      </c>
      <c r="C1726" s="28">
        <v>34</v>
      </c>
      <c r="D1726" s="28">
        <v>6</v>
      </c>
      <c r="E1726" s="28">
        <f t="shared" si="65"/>
        <v>40</v>
      </c>
    </row>
    <row r="1727" spans="1:5" x14ac:dyDescent="0.25">
      <c r="A1727" s="16" t="s">
        <v>76</v>
      </c>
      <c r="B1727" s="33">
        <v>45358</v>
      </c>
      <c r="C1727" s="28">
        <v>48</v>
      </c>
      <c r="D1727" s="28">
        <v>0</v>
      </c>
      <c r="E1727" s="28">
        <f t="shared" si="65"/>
        <v>48</v>
      </c>
    </row>
    <row r="1728" spans="1:5" x14ac:dyDescent="0.25">
      <c r="A1728" s="16" t="s">
        <v>70</v>
      </c>
      <c r="B1728" s="33">
        <v>45358</v>
      </c>
      <c r="C1728" s="28">
        <v>43</v>
      </c>
      <c r="D1728" s="28">
        <v>4</v>
      </c>
      <c r="E1728" s="28">
        <f t="shared" si="65"/>
        <v>47</v>
      </c>
    </row>
    <row r="1729" spans="1:5" x14ac:dyDescent="0.25">
      <c r="A1729" s="16" t="s">
        <v>71</v>
      </c>
      <c r="B1729" s="33">
        <v>45358</v>
      </c>
      <c r="C1729" s="28">
        <v>66</v>
      </c>
      <c r="D1729" s="28">
        <v>4</v>
      </c>
      <c r="E1729" s="28">
        <f t="shared" si="65"/>
        <v>70</v>
      </c>
    </row>
    <row r="1730" spans="1:5" x14ac:dyDescent="0.25">
      <c r="A1730" s="16" t="s">
        <v>55</v>
      </c>
      <c r="B1730" s="33">
        <v>45358</v>
      </c>
      <c r="C1730" s="28">
        <v>37</v>
      </c>
      <c r="D1730" s="28">
        <v>3</v>
      </c>
      <c r="E1730" s="28">
        <f t="shared" si="65"/>
        <v>40</v>
      </c>
    </row>
    <row r="1731" spans="1:5" x14ac:dyDescent="0.25">
      <c r="A1731" s="16" t="s">
        <v>69</v>
      </c>
      <c r="B1731" s="33">
        <v>45358</v>
      </c>
      <c r="C1731" s="28">
        <v>83</v>
      </c>
      <c r="D1731" s="28">
        <v>5</v>
      </c>
      <c r="E1731" s="28">
        <f t="shared" si="65"/>
        <v>88</v>
      </c>
    </row>
    <row r="1732" spans="1:5" x14ac:dyDescent="0.25">
      <c r="A1732" s="16" t="s">
        <v>56</v>
      </c>
      <c r="B1732" s="33">
        <v>45358</v>
      </c>
      <c r="C1732" s="28">
        <v>16</v>
      </c>
      <c r="D1732" s="28">
        <v>1</v>
      </c>
      <c r="E1732" s="28">
        <f t="shared" si="65"/>
        <v>17</v>
      </c>
    </row>
    <row r="1733" spans="1:5" x14ac:dyDescent="0.25">
      <c r="A1733" s="16" t="s">
        <v>57</v>
      </c>
      <c r="B1733" s="33">
        <v>45359</v>
      </c>
      <c r="C1733" s="28">
        <v>50</v>
      </c>
      <c r="D1733" s="28">
        <v>3</v>
      </c>
      <c r="E1733" s="28">
        <f t="shared" ref="E1733:E1758" si="66">SUM(C1733:D1733)</f>
        <v>53</v>
      </c>
    </row>
    <row r="1734" spans="1:5" x14ac:dyDescent="0.25">
      <c r="A1734" s="16" t="s">
        <v>38</v>
      </c>
      <c r="B1734" s="33">
        <v>45359</v>
      </c>
      <c r="C1734" s="28">
        <v>25</v>
      </c>
      <c r="D1734" s="28">
        <v>2</v>
      </c>
      <c r="E1734" s="28">
        <f t="shared" si="66"/>
        <v>27</v>
      </c>
    </row>
    <row r="1735" spans="1:5" x14ac:dyDescent="0.25">
      <c r="A1735" s="16" t="s">
        <v>40</v>
      </c>
      <c r="B1735" s="33">
        <v>45359</v>
      </c>
      <c r="C1735" s="28">
        <v>48</v>
      </c>
      <c r="D1735" s="28">
        <v>5</v>
      </c>
      <c r="E1735" s="28">
        <f t="shared" si="66"/>
        <v>53</v>
      </c>
    </row>
    <row r="1736" spans="1:5" x14ac:dyDescent="0.25">
      <c r="A1736" s="16" t="s">
        <v>58</v>
      </c>
      <c r="B1736" s="33">
        <v>45359</v>
      </c>
      <c r="C1736" s="28">
        <v>30</v>
      </c>
      <c r="D1736" s="28">
        <v>4</v>
      </c>
      <c r="E1736" s="28">
        <f t="shared" si="66"/>
        <v>34</v>
      </c>
    </row>
    <row r="1737" spans="1:5" x14ac:dyDescent="0.25">
      <c r="A1737" s="16" t="s">
        <v>59</v>
      </c>
      <c r="B1737" s="33">
        <v>45359</v>
      </c>
      <c r="C1737" s="28">
        <v>86</v>
      </c>
      <c r="D1737" s="28">
        <v>3</v>
      </c>
      <c r="E1737" s="28">
        <f t="shared" si="66"/>
        <v>89</v>
      </c>
    </row>
    <row r="1738" spans="1:5" x14ac:dyDescent="0.25">
      <c r="A1738" s="16" t="s">
        <v>42</v>
      </c>
      <c r="B1738" s="33">
        <v>45359</v>
      </c>
      <c r="C1738" s="28">
        <v>55</v>
      </c>
      <c r="D1738" s="28">
        <v>4</v>
      </c>
      <c r="E1738" s="28">
        <f t="shared" si="66"/>
        <v>59</v>
      </c>
    </row>
    <row r="1739" spans="1:5" x14ac:dyDescent="0.25">
      <c r="A1739" s="16" t="s">
        <v>44</v>
      </c>
      <c r="B1739" s="33">
        <v>45359</v>
      </c>
      <c r="C1739" s="28">
        <v>14</v>
      </c>
      <c r="D1739" s="28">
        <v>3</v>
      </c>
      <c r="E1739" s="28">
        <f t="shared" si="66"/>
        <v>17</v>
      </c>
    </row>
    <row r="1740" spans="1:5" x14ac:dyDescent="0.25">
      <c r="A1740" s="16" t="s">
        <v>61</v>
      </c>
      <c r="B1740" s="33">
        <v>45359</v>
      </c>
      <c r="C1740" s="28">
        <v>68</v>
      </c>
      <c r="D1740" s="28">
        <v>5</v>
      </c>
      <c r="E1740" s="28">
        <f t="shared" si="66"/>
        <v>73</v>
      </c>
    </row>
    <row r="1741" spans="1:5" x14ac:dyDescent="0.25">
      <c r="A1741" s="16" t="s">
        <v>62</v>
      </c>
      <c r="B1741" s="33">
        <v>45359</v>
      </c>
      <c r="C1741" s="28">
        <v>111</v>
      </c>
      <c r="D1741" s="28">
        <v>7</v>
      </c>
      <c r="E1741" s="28">
        <f t="shared" si="66"/>
        <v>118</v>
      </c>
    </row>
    <row r="1742" spans="1:5" x14ac:dyDescent="0.25">
      <c r="A1742" s="16" t="s">
        <v>63</v>
      </c>
      <c r="B1742" s="33">
        <v>45359</v>
      </c>
      <c r="C1742" s="28">
        <v>39</v>
      </c>
      <c r="D1742" s="28">
        <v>2</v>
      </c>
      <c r="E1742" s="28">
        <f t="shared" si="66"/>
        <v>41</v>
      </c>
    </row>
    <row r="1743" spans="1:5" x14ac:dyDescent="0.25">
      <c r="A1743" s="16" t="s">
        <v>46</v>
      </c>
      <c r="B1743" s="33">
        <v>45359</v>
      </c>
      <c r="C1743" s="28">
        <v>34</v>
      </c>
      <c r="D1743" s="28">
        <v>4</v>
      </c>
      <c r="E1743" s="28">
        <f t="shared" si="66"/>
        <v>38</v>
      </c>
    </row>
    <row r="1744" spans="1:5" x14ac:dyDescent="0.25">
      <c r="A1744" s="16" t="s">
        <v>65</v>
      </c>
      <c r="B1744" s="33">
        <v>45359</v>
      </c>
      <c r="C1744" s="28">
        <v>55</v>
      </c>
      <c r="D1744" s="28">
        <v>6</v>
      </c>
      <c r="E1744" s="28">
        <f t="shared" si="66"/>
        <v>61</v>
      </c>
    </row>
    <row r="1745" spans="1:5" x14ac:dyDescent="0.25">
      <c r="A1745" s="16" t="s">
        <v>49</v>
      </c>
      <c r="B1745" s="33">
        <v>45359</v>
      </c>
      <c r="C1745" s="28">
        <v>110</v>
      </c>
      <c r="D1745" s="28">
        <v>22</v>
      </c>
      <c r="E1745" s="28">
        <f t="shared" si="66"/>
        <v>132</v>
      </c>
    </row>
    <row r="1746" spans="1:5" x14ac:dyDescent="0.25">
      <c r="A1746" s="16" t="s">
        <v>67</v>
      </c>
      <c r="B1746" s="33">
        <v>45359</v>
      </c>
      <c r="C1746" s="28">
        <v>77</v>
      </c>
      <c r="D1746" s="28">
        <v>11</v>
      </c>
      <c r="E1746" s="28">
        <f t="shared" si="66"/>
        <v>88</v>
      </c>
    </row>
    <row r="1747" spans="1:5" x14ac:dyDescent="0.25">
      <c r="A1747" s="16" t="s">
        <v>64</v>
      </c>
      <c r="B1747" s="33">
        <v>45359</v>
      </c>
      <c r="C1747" s="28">
        <v>55</v>
      </c>
      <c r="D1747" s="28">
        <v>7</v>
      </c>
      <c r="E1747" s="28">
        <f t="shared" si="66"/>
        <v>62</v>
      </c>
    </row>
    <row r="1748" spans="1:5" x14ac:dyDescent="0.25">
      <c r="A1748" s="16" t="s">
        <v>51</v>
      </c>
      <c r="B1748" s="33">
        <v>45359</v>
      </c>
      <c r="C1748" s="28">
        <v>22</v>
      </c>
      <c r="D1748" s="28">
        <v>4</v>
      </c>
      <c r="E1748" s="28">
        <f t="shared" si="66"/>
        <v>26</v>
      </c>
    </row>
    <row r="1749" spans="1:5" x14ac:dyDescent="0.25">
      <c r="A1749" s="16" t="s">
        <v>68</v>
      </c>
      <c r="B1749" s="33">
        <v>45359</v>
      </c>
      <c r="C1749" s="28">
        <v>41</v>
      </c>
      <c r="D1749" s="28">
        <v>4</v>
      </c>
      <c r="E1749" s="28">
        <f t="shared" si="66"/>
        <v>45</v>
      </c>
    </row>
    <row r="1750" spans="1:5" x14ac:dyDescent="0.25">
      <c r="A1750" s="16" t="s">
        <v>53</v>
      </c>
      <c r="B1750" s="33">
        <v>45359</v>
      </c>
      <c r="C1750" s="28">
        <v>26</v>
      </c>
      <c r="D1750" s="28">
        <v>5</v>
      </c>
      <c r="E1750" s="28">
        <f t="shared" si="66"/>
        <v>31</v>
      </c>
    </row>
    <row r="1751" spans="1:5" x14ac:dyDescent="0.25">
      <c r="A1751" s="16" t="s">
        <v>66</v>
      </c>
      <c r="B1751" s="33">
        <v>45359</v>
      </c>
      <c r="C1751" s="28">
        <v>165</v>
      </c>
      <c r="D1751" s="28">
        <v>15</v>
      </c>
      <c r="E1751" s="28">
        <f t="shared" si="66"/>
        <v>180</v>
      </c>
    </row>
    <row r="1752" spans="1:5" x14ac:dyDescent="0.25">
      <c r="A1752" s="16" t="s">
        <v>60</v>
      </c>
      <c r="B1752" s="33">
        <v>45359</v>
      </c>
      <c r="C1752" s="28">
        <v>34</v>
      </c>
      <c r="D1752" s="28">
        <v>6</v>
      </c>
      <c r="E1752" s="28">
        <f t="shared" si="66"/>
        <v>40</v>
      </c>
    </row>
    <row r="1753" spans="1:5" x14ac:dyDescent="0.25">
      <c r="A1753" s="16" t="s">
        <v>76</v>
      </c>
      <c r="B1753" s="33">
        <v>45359</v>
      </c>
      <c r="C1753" s="28">
        <v>48</v>
      </c>
      <c r="D1753" s="28">
        <v>0</v>
      </c>
      <c r="E1753" s="28">
        <f t="shared" si="66"/>
        <v>48</v>
      </c>
    </row>
    <row r="1754" spans="1:5" x14ac:dyDescent="0.25">
      <c r="A1754" s="16" t="s">
        <v>70</v>
      </c>
      <c r="B1754" s="33">
        <v>45359</v>
      </c>
      <c r="C1754" s="28">
        <v>43</v>
      </c>
      <c r="D1754" s="28">
        <v>4</v>
      </c>
      <c r="E1754" s="28">
        <f t="shared" si="66"/>
        <v>47</v>
      </c>
    </row>
    <row r="1755" spans="1:5" x14ac:dyDescent="0.25">
      <c r="A1755" s="16" t="s">
        <v>71</v>
      </c>
      <c r="B1755" s="33">
        <v>45359</v>
      </c>
      <c r="C1755" s="28">
        <v>66</v>
      </c>
      <c r="D1755" s="28">
        <v>4</v>
      </c>
      <c r="E1755" s="28">
        <f t="shared" si="66"/>
        <v>70</v>
      </c>
    </row>
    <row r="1756" spans="1:5" x14ac:dyDescent="0.25">
      <c r="A1756" s="16" t="s">
        <v>55</v>
      </c>
      <c r="B1756" s="33">
        <v>45359</v>
      </c>
      <c r="C1756" s="28">
        <v>37</v>
      </c>
      <c r="D1756" s="28">
        <v>3</v>
      </c>
      <c r="E1756" s="28">
        <f t="shared" si="66"/>
        <v>40</v>
      </c>
    </row>
    <row r="1757" spans="1:5" x14ac:dyDescent="0.25">
      <c r="A1757" s="16" t="s">
        <v>69</v>
      </c>
      <c r="B1757" s="33">
        <v>45359</v>
      </c>
      <c r="C1757" s="28">
        <v>83</v>
      </c>
      <c r="D1757" s="28">
        <v>5</v>
      </c>
      <c r="E1757" s="28">
        <f t="shared" si="66"/>
        <v>88</v>
      </c>
    </row>
    <row r="1758" spans="1:5" x14ac:dyDescent="0.25">
      <c r="A1758" s="16" t="s">
        <v>56</v>
      </c>
      <c r="B1758" s="33">
        <v>45359</v>
      </c>
      <c r="C1758" s="28">
        <v>17</v>
      </c>
      <c r="D1758" s="28">
        <v>1</v>
      </c>
      <c r="E1758" s="28">
        <f t="shared" si="66"/>
        <v>18</v>
      </c>
    </row>
    <row r="1759" spans="1:5" x14ac:dyDescent="0.25">
      <c r="A1759" s="16" t="s">
        <v>57</v>
      </c>
      <c r="B1759" s="33">
        <v>45360</v>
      </c>
      <c r="C1759" s="28">
        <v>50</v>
      </c>
      <c r="D1759" s="28">
        <v>3</v>
      </c>
      <c r="E1759" s="28">
        <f t="shared" ref="E1759:E1784" si="67">SUM(C1759:D1759)</f>
        <v>53</v>
      </c>
    </row>
    <row r="1760" spans="1:5" x14ac:dyDescent="0.25">
      <c r="A1760" s="16" t="s">
        <v>38</v>
      </c>
      <c r="B1760" s="33">
        <v>45360</v>
      </c>
      <c r="C1760" s="28">
        <v>25</v>
      </c>
      <c r="D1760" s="28">
        <v>2</v>
      </c>
      <c r="E1760" s="28">
        <f t="shared" si="67"/>
        <v>27</v>
      </c>
    </row>
    <row r="1761" spans="1:5" x14ac:dyDescent="0.25">
      <c r="A1761" s="16" t="s">
        <v>40</v>
      </c>
      <c r="B1761" s="33">
        <v>45360</v>
      </c>
      <c r="C1761" s="28">
        <v>48</v>
      </c>
      <c r="D1761" s="28">
        <v>5</v>
      </c>
      <c r="E1761" s="28">
        <f t="shared" si="67"/>
        <v>53</v>
      </c>
    </row>
    <row r="1762" spans="1:5" x14ac:dyDescent="0.25">
      <c r="A1762" s="16" t="s">
        <v>58</v>
      </c>
      <c r="B1762" s="33">
        <v>45360</v>
      </c>
      <c r="C1762" s="28">
        <v>30</v>
      </c>
      <c r="D1762" s="28">
        <v>4</v>
      </c>
      <c r="E1762" s="28">
        <f t="shared" si="67"/>
        <v>34</v>
      </c>
    </row>
    <row r="1763" spans="1:5" x14ac:dyDescent="0.25">
      <c r="A1763" s="16" t="s">
        <v>59</v>
      </c>
      <c r="B1763" s="33">
        <v>45360</v>
      </c>
      <c r="C1763" s="28">
        <v>86</v>
      </c>
      <c r="D1763" s="28">
        <v>3</v>
      </c>
      <c r="E1763" s="28">
        <f t="shared" si="67"/>
        <v>89</v>
      </c>
    </row>
    <row r="1764" spans="1:5" x14ac:dyDescent="0.25">
      <c r="A1764" s="16" t="s">
        <v>42</v>
      </c>
      <c r="B1764" s="33">
        <v>45360</v>
      </c>
      <c r="C1764" s="28">
        <v>55</v>
      </c>
      <c r="D1764" s="28">
        <v>4</v>
      </c>
      <c r="E1764" s="28">
        <f t="shared" si="67"/>
        <v>59</v>
      </c>
    </row>
    <row r="1765" spans="1:5" x14ac:dyDescent="0.25">
      <c r="A1765" s="16" t="s">
        <v>44</v>
      </c>
      <c r="B1765" s="33">
        <v>45360</v>
      </c>
      <c r="C1765" s="28">
        <v>14</v>
      </c>
      <c r="D1765" s="28">
        <v>3</v>
      </c>
      <c r="E1765" s="28">
        <f t="shared" si="67"/>
        <v>17</v>
      </c>
    </row>
    <row r="1766" spans="1:5" x14ac:dyDescent="0.25">
      <c r="A1766" s="16" t="s">
        <v>61</v>
      </c>
      <c r="B1766" s="33">
        <v>45360</v>
      </c>
      <c r="C1766" s="28">
        <v>68</v>
      </c>
      <c r="D1766" s="28">
        <v>5</v>
      </c>
      <c r="E1766" s="28">
        <f t="shared" si="67"/>
        <v>73</v>
      </c>
    </row>
    <row r="1767" spans="1:5" x14ac:dyDescent="0.25">
      <c r="A1767" s="16" t="s">
        <v>62</v>
      </c>
      <c r="B1767" s="33">
        <v>45360</v>
      </c>
      <c r="C1767" s="28">
        <v>111</v>
      </c>
      <c r="D1767" s="28">
        <v>7</v>
      </c>
      <c r="E1767" s="28">
        <f t="shared" si="67"/>
        <v>118</v>
      </c>
    </row>
    <row r="1768" spans="1:5" x14ac:dyDescent="0.25">
      <c r="A1768" s="16" t="s">
        <v>63</v>
      </c>
      <c r="B1768" s="33">
        <v>45360</v>
      </c>
      <c r="C1768" s="28">
        <v>39</v>
      </c>
      <c r="D1768" s="28">
        <v>2</v>
      </c>
      <c r="E1768" s="28">
        <f t="shared" si="67"/>
        <v>41</v>
      </c>
    </row>
    <row r="1769" spans="1:5" x14ac:dyDescent="0.25">
      <c r="A1769" s="16" t="s">
        <v>46</v>
      </c>
      <c r="B1769" s="33">
        <v>45360</v>
      </c>
      <c r="C1769" s="28">
        <v>34</v>
      </c>
      <c r="D1769" s="28">
        <v>4</v>
      </c>
      <c r="E1769" s="28">
        <f t="shared" si="67"/>
        <v>38</v>
      </c>
    </row>
    <row r="1770" spans="1:5" x14ac:dyDescent="0.25">
      <c r="A1770" s="16" t="s">
        <v>65</v>
      </c>
      <c r="B1770" s="33">
        <v>45360</v>
      </c>
      <c r="C1770" s="28">
        <v>55</v>
      </c>
      <c r="D1770" s="28">
        <v>6</v>
      </c>
      <c r="E1770" s="28">
        <f t="shared" si="67"/>
        <v>61</v>
      </c>
    </row>
    <row r="1771" spans="1:5" x14ac:dyDescent="0.25">
      <c r="A1771" s="16" t="s">
        <v>49</v>
      </c>
      <c r="B1771" s="33">
        <v>45360</v>
      </c>
      <c r="C1771" s="28">
        <v>110</v>
      </c>
      <c r="D1771" s="28">
        <v>22</v>
      </c>
      <c r="E1771" s="28">
        <f t="shared" si="67"/>
        <v>132</v>
      </c>
    </row>
    <row r="1772" spans="1:5" x14ac:dyDescent="0.25">
      <c r="A1772" s="16" t="s">
        <v>67</v>
      </c>
      <c r="B1772" s="33">
        <v>45360</v>
      </c>
      <c r="C1772" s="28">
        <v>77</v>
      </c>
      <c r="D1772" s="28">
        <v>11</v>
      </c>
      <c r="E1772" s="28">
        <f t="shared" si="67"/>
        <v>88</v>
      </c>
    </row>
    <row r="1773" spans="1:5" x14ac:dyDescent="0.25">
      <c r="A1773" s="16" t="s">
        <v>64</v>
      </c>
      <c r="B1773" s="33">
        <v>45360</v>
      </c>
      <c r="C1773" s="28">
        <v>53</v>
      </c>
      <c r="D1773" s="28">
        <v>7</v>
      </c>
      <c r="E1773" s="28">
        <f t="shared" si="67"/>
        <v>60</v>
      </c>
    </row>
    <row r="1774" spans="1:5" x14ac:dyDescent="0.25">
      <c r="A1774" s="16" t="s">
        <v>51</v>
      </c>
      <c r="B1774" s="33">
        <v>45360</v>
      </c>
      <c r="C1774" s="28">
        <v>22</v>
      </c>
      <c r="D1774" s="28">
        <v>4</v>
      </c>
      <c r="E1774" s="28">
        <f t="shared" si="67"/>
        <v>26</v>
      </c>
    </row>
    <row r="1775" spans="1:5" x14ac:dyDescent="0.25">
      <c r="A1775" s="16" t="s">
        <v>68</v>
      </c>
      <c r="B1775" s="33">
        <v>45360</v>
      </c>
      <c r="C1775" s="28">
        <v>41</v>
      </c>
      <c r="D1775" s="28">
        <v>4</v>
      </c>
      <c r="E1775" s="28">
        <f t="shared" si="67"/>
        <v>45</v>
      </c>
    </row>
    <row r="1776" spans="1:5" x14ac:dyDescent="0.25">
      <c r="A1776" s="16" t="s">
        <v>53</v>
      </c>
      <c r="B1776" s="33">
        <v>45360</v>
      </c>
      <c r="C1776" s="28">
        <v>26</v>
      </c>
      <c r="D1776" s="28">
        <v>5</v>
      </c>
      <c r="E1776" s="28">
        <f t="shared" si="67"/>
        <v>31</v>
      </c>
    </row>
    <row r="1777" spans="1:5" x14ac:dyDescent="0.25">
      <c r="A1777" s="16" t="s">
        <v>66</v>
      </c>
      <c r="B1777" s="33">
        <v>45360</v>
      </c>
      <c r="C1777" s="28">
        <v>165</v>
      </c>
      <c r="D1777" s="28">
        <v>15</v>
      </c>
      <c r="E1777" s="28">
        <f t="shared" si="67"/>
        <v>180</v>
      </c>
    </row>
    <row r="1778" spans="1:5" x14ac:dyDescent="0.25">
      <c r="A1778" s="16" t="s">
        <v>60</v>
      </c>
      <c r="B1778" s="33">
        <v>45360</v>
      </c>
      <c r="C1778" s="28">
        <v>34</v>
      </c>
      <c r="D1778" s="28">
        <v>6</v>
      </c>
      <c r="E1778" s="28">
        <f t="shared" si="67"/>
        <v>40</v>
      </c>
    </row>
    <row r="1779" spans="1:5" x14ac:dyDescent="0.25">
      <c r="A1779" s="16" t="s">
        <v>76</v>
      </c>
      <c r="B1779" s="33">
        <v>45360</v>
      </c>
      <c r="C1779" s="28">
        <v>48</v>
      </c>
      <c r="D1779" s="28">
        <v>0</v>
      </c>
      <c r="E1779" s="28">
        <f t="shared" si="67"/>
        <v>48</v>
      </c>
    </row>
    <row r="1780" spans="1:5" x14ac:dyDescent="0.25">
      <c r="A1780" s="16" t="s">
        <v>70</v>
      </c>
      <c r="B1780" s="33">
        <v>45360</v>
      </c>
      <c r="C1780" s="28">
        <v>43</v>
      </c>
      <c r="D1780" s="28">
        <v>4</v>
      </c>
      <c r="E1780" s="28">
        <f t="shared" si="67"/>
        <v>47</v>
      </c>
    </row>
    <row r="1781" spans="1:5" x14ac:dyDescent="0.25">
      <c r="A1781" s="16" t="s">
        <v>71</v>
      </c>
      <c r="B1781" s="33">
        <v>45360</v>
      </c>
      <c r="C1781" s="28">
        <v>66</v>
      </c>
      <c r="D1781" s="28">
        <v>4</v>
      </c>
      <c r="E1781" s="28">
        <f t="shared" si="67"/>
        <v>70</v>
      </c>
    </row>
    <row r="1782" spans="1:5" x14ac:dyDescent="0.25">
      <c r="A1782" s="16" t="s">
        <v>55</v>
      </c>
      <c r="B1782" s="33">
        <v>45360</v>
      </c>
      <c r="C1782" s="28">
        <v>37</v>
      </c>
      <c r="D1782" s="28">
        <v>3</v>
      </c>
      <c r="E1782" s="28">
        <f t="shared" si="67"/>
        <v>40</v>
      </c>
    </row>
    <row r="1783" spans="1:5" x14ac:dyDescent="0.25">
      <c r="A1783" s="16" t="s">
        <v>69</v>
      </c>
      <c r="B1783" s="33">
        <v>45360</v>
      </c>
      <c r="C1783" s="28">
        <v>83</v>
      </c>
      <c r="D1783" s="28">
        <v>5</v>
      </c>
      <c r="E1783" s="28">
        <f t="shared" si="67"/>
        <v>88</v>
      </c>
    </row>
    <row r="1784" spans="1:5" x14ac:dyDescent="0.25">
      <c r="A1784" s="16" t="s">
        <v>56</v>
      </c>
      <c r="B1784" s="33">
        <v>45360</v>
      </c>
      <c r="C1784" s="28">
        <v>17</v>
      </c>
      <c r="D1784" s="28">
        <v>0</v>
      </c>
      <c r="E1784" s="28">
        <f t="shared" si="67"/>
        <v>17</v>
      </c>
    </row>
    <row r="1785" spans="1:5" x14ac:dyDescent="0.25">
      <c r="A1785" s="16" t="s">
        <v>57</v>
      </c>
      <c r="B1785" s="33">
        <v>45361</v>
      </c>
      <c r="C1785" s="28">
        <v>50</v>
      </c>
      <c r="D1785" s="28">
        <v>3</v>
      </c>
      <c r="E1785" s="28">
        <f t="shared" ref="E1785:E1810" si="68">SUM(C1785:D1785)</f>
        <v>53</v>
      </c>
    </row>
    <row r="1786" spans="1:5" x14ac:dyDescent="0.25">
      <c r="A1786" s="16" t="s">
        <v>38</v>
      </c>
      <c r="B1786" s="33">
        <v>45361</v>
      </c>
      <c r="C1786" s="28">
        <v>25</v>
      </c>
      <c r="D1786" s="28">
        <v>2</v>
      </c>
      <c r="E1786" s="28">
        <f t="shared" si="68"/>
        <v>27</v>
      </c>
    </row>
    <row r="1787" spans="1:5" x14ac:dyDescent="0.25">
      <c r="A1787" s="16" t="s">
        <v>40</v>
      </c>
      <c r="B1787" s="33">
        <v>45361</v>
      </c>
      <c r="C1787" s="28">
        <v>48</v>
      </c>
      <c r="D1787" s="28">
        <v>5</v>
      </c>
      <c r="E1787" s="28">
        <f t="shared" si="68"/>
        <v>53</v>
      </c>
    </row>
    <row r="1788" spans="1:5" x14ac:dyDescent="0.25">
      <c r="A1788" s="16" t="s">
        <v>58</v>
      </c>
      <c r="B1788" s="33">
        <v>45361</v>
      </c>
      <c r="C1788" s="28">
        <v>30</v>
      </c>
      <c r="D1788" s="28">
        <v>4</v>
      </c>
      <c r="E1788" s="28">
        <f t="shared" si="68"/>
        <v>34</v>
      </c>
    </row>
    <row r="1789" spans="1:5" x14ac:dyDescent="0.25">
      <c r="A1789" s="16" t="s">
        <v>59</v>
      </c>
      <c r="B1789" s="33">
        <v>45361</v>
      </c>
      <c r="C1789" s="28">
        <v>86</v>
      </c>
      <c r="D1789" s="28">
        <v>3</v>
      </c>
      <c r="E1789" s="28">
        <f t="shared" si="68"/>
        <v>89</v>
      </c>
    </row>
    <row r="1790" spans="1:5" x14ac:dyDescent="0.25">
      <c r="A1790" s="16" t="s">
        <v>42</v>
      </c>
      <c r="B1790" s="33">
        <v>45361</v>
      </c>
      <c r="C1790" s="28">
        <v>55</v>
      </c>
      <c r="D1790" s="28">
        <v>4</v>
      </c>
      <c r="E1790" s="28">
        <f t="shared" si="68"/>
        <v>59</v>
      </c>
    </row>
    <row r="1791" spans="1:5" x14ac:dyDescent="0.25">
      <c r="A1791" s="16" t="s">
        <v>44</v>
      </c>
      <c r="B1791" s="33">
        <v>45361</v>
      </c>
      <c r="C1791" s="28">
        <v>14</v>
      </c>
      <c r="D1791" s="28">
        <v>3</v>
      </c>
      <c r="E1791" s="28">
        <f t="shared" si="68"/>
        <v>17</v>
      </c>
    </row>
    <row r="1792" spans="1:5" x14ac:dyDescent="0.25">
      <c r="A1792" s="16" t="s">
        <v>61</v>
      </c>
      <c r="B1792" s="33">
        <v>45361</v>
      </c>
      <c r="C1792" s="28">
        <v>68</v>
      </c>
      <c r="D1792" s="28">
        <v>5</v>
      </c>
      <c r="E1792" s="28">
        <f t="shared" si="68"/>
        <v>73</v>
      </c>
    </row>
    <row r="1793" spans="1:5" x14ac:dyDescent="0.25">
      <c r="A1793" s="16" t="s">
        <v>62</v>
      </c>
      <c r="B1793" s="33">
        <v>45361</v>
      </c>
      <c r="C1793" s="28">
        <v>111</v>
      </c>
      <c r="D1793" s="28">
        <v>7</v>
      </c>
      <c r="E1793" s="28">
        <f t="shared" si="68"/>
        <v>118</v>
      </c>
    </row>
    <row r="1794" spans="1:5" x14ac:dyDescent="0.25">
      <c r="A1794" s="16" t="s">
        <v>63</v>
      </c>
      <c r="B1794" s="33">
        <v>45361</v>
      </c>
      <c r="C1794" s="28">
        <v>39</v>
      </c>
      <c r="D1794" s="28">
        <v>2</v>
      </c>
      <c r="E1794" s="28">
        <f t="shared" si="68"/>
        <v>41</v>
      </c>
    </row>
    <row r="1795" spans="1:5" x14ac:dyDescent="0.25">
      <c r="A1795" s="16" t="s">
        <v>46</v>
      </c>
      <c r="B1795" s="33">
        <v>45361</v>
      </c>
      <c r="C1795" s="28">
        <v>34</v>
      </c>
      <c r="D1795" s="28">
        <v>4</v>
      </c>
      <c r="E1795" s="28">
        <f t="shared" si="68"/>
        <v>38</v>
      </c>
    </row>
    <row r="1796" spans="1:5" x14ac:dyDescent="0.25">
      <c r="A1796" s="16" t="s">
        <v>65</v>
      </c>
      <c r="B1796" s="33">
        <v>45361</v>
      </c>
      <c r="C1796" s="28">
        <v>55</v>
      </c>
      <c r="D1796" s="28">
        <v>6</v>
      </c>
      <c r="E1796" s="28">
        <f t="shared" si="68"/>
        <v>61</v>
      </c>
    </row>
    <row r="1797" spans="1:5" x14ac:dyDescent="0.25">
      <c r="A1797" s="16" t="s">
        <v>49</v>
      </c>
      <c r="B1797" s="33">
        <v>45361</v>
      </c>
      <c r="C1797" s="28">
        <v>110</v>
      </c>
      <c r="D1797" s="28">
        <v>22</v>
      </c>
      <c r="E1797" s="28">
        <f t="shared" si="68"/>
        <v>132</v>
      </c>
    </row>
    <row r="1798" spans="1:5" x14ac:dyDescent="0.25">
      <c r="A1798" s="16" t="s">
        <v>67</v>
      </c>
      <c r="B1798" s="33">
        <v>45361</v>
      </c>
      <c r="C1798" s="28">
        <v>77</v>
      </c>
      <c r="D1798" s="28">
        <v>11</v>
      </c>
      <c r="E1798" s="28">
        <f t="shared" si="68"/>
        <v>88</v>
      </c>
    </row>
    <row r="1799" spans="1:5" x14ac:dyDescent="0.25">
      <c r="A1799" s="16" t="s">
        <v>64</v>
      </c>
      <c r="B1799" s="33">
        <v>45361</v>
      </c>
      <c r="C1799" s="28">
        <v>53</v>
      </c>
      <c r="D1799" s="28">
        <v>7</v>
      </c>
      <c r="E1799" s="28">
        <f t="shared" si="68"/>
        <v>60</v>
      </c>
    </row>
    <row r="1800" spans="1:5" x14ac:dyDescent="0.25">
      <c r="A1800" s="16" t="s">
        <v>51</v>
      </c>
      <c r="B1800" s="33">
        <v>45361</v>
      </c>
      <c r="C1800" s="28">
        <v>22</v>
      </c>
      <c r="D1800" s="28">
        <v>4</v>
      </c>
      <c r="E1800" s="28">
        <f t="shared" si="68"/>
        <v>26</v>
      </c>
    </row>
    <row r="1801" spans="1:5" x14ac:dyDescent="0.25">
      <c r="A1801" s="16" t="s">
        <v>68</v>
      </c>
      <c r="B1801" s="33">
        <v>45361</v>
      </c>
      <c r="C1801" s="28">
        <v>41</v>
      </c>
      <c r="D1801" s="28">
        <v>4</v>
      </c>
      <c r="E1801" s="28">
        <f t="shared" si="68"/>
        <v>45</v>
      </c>
    </row>
    <row r="1802" spans="1:5" x14ac:dyDescent="0.25">
      <c r="A1802" s="16" t="s">
        <v>53</v>
      </c>
      <c r="B1802" s="33">
        <v>45361</v>
      </c>
      <c r="C1802" s="28">
        <v>26</v>
      </c>
      <c r="D1802" s="28">
        <v>5</v>
      </c>
      <c r="E1802" s="28">
        <f t="shared" si="68"/>
        <v>31</v>
      </c>
    </row>
    <row r="1803" spans="1:5" x14ac:dyDescent="0.25">
      <c r="A1803" s="16" t="s">
        <v>66</v>
      </c>
      <c r="B1803" s="33">
        <v>45361</v>
      </c>
      <c r="C1803" s="28">
        <v>165</v>
      </c>
      <c r="D1803" s="28">
        <v>15</v>
      </c>
      <c r="E1803" s="28">
        <f t="shared" si="68"/>
        <v>180</v>
      </c>
    </row>
    <row r="1804" spans="1:5" x14ac:dyDescent="0.25">
      <c r="A1804" s="16" t="s">
        <v>60</v>
      </c>
      <c r="B1804" s="33">
        <v>45361</v>
      </c>
      <c r="C1804" s="28">
        <v>34</v>
      </c>
      <c r="D1804" s="28">
        <v>6</v>
      </c>
      <c r="E1804" s="28">
        <f t="shared" si="68"/>
        <v>40</v>
      </c>
    </row>
    <row r="1805" spans="1:5" x14ac:dyDescent="0.25">
      <c r="A1805" s="16" t="s">
        <v>76</v>
      </c>
      <c r="B1805" s="33">
        <v>45361</v>
      </c>
      <c r="C1805" s="28">
        <v>48</v>
      </c>
      <c r="D1805" s="28">
        <v>0</v>
      </c>
      <c r="E1805" s="28">
        <f t="shared" si="68"/>
        <v>48</v>
      </c>
    </row>
    <row r="1806" spans="1:5" x14ac:dyDescent="0.25">
      <c r="A1806" s="16" t="s">
        <v>70</v>
      </c>
      <c r="B1806" s="33">
        <v>45361</v>
      </c>
      <c r="C1806" s="28">
        <v>43</v>
      </c>
      <c r="D1806" s="28">
        <v>4</v>
      </c>
      <c r="E1806" s="28">
        <f t="shared" si="68"/>
        <v>47</v>
      </c>
    </row>
    <row r="1807" spans="1:5" x14ac:dyDescent="0.25">
      <c r="A1807" s="16" t="s">
        <v>71</v>
      </c>
      <c r="B1807" s="33">
        <v>45361</v>
      </c>
      <c r="C1807" s="28">
        <v>66</v>
      </c>
      <c r="D1807" s="28">
        <v>4</v>
      </c>
      <c r="E1807" s="28">
        <f t="shared" si="68"/>
        <v>70</v>
      </c>
    </row>
    <row r="1808" spans="1:5" x14ac:dyDescent="0.25">
      <c r="A1808" s="16" t="s">
        <v>55</v>
      </c>
      <c r="B1808" s="33">
        <v>45361</v>
      </c>
      <c r="C1808" s="28">
        <v>37</v>
      </c>
      <c r="D1808" s="28">
        <v>3</v>
      </c>
      <c r="E1808" s="28">
        <f t="shared" si="68"/>
        <v>40</v>
      </c>
    </row>
    <row r="1809" spans="1:5" x14ac:dyDescent="0.25">
      <c r="A1809" s="16" t="s">
        <v>69</v>
      </c>
      <c r="B1809" s="33">
        <v>45361</v>
      </c>
      <c r="C1809" s="28">
        <v>83</v>
      </c>
      <c r="D1809" s="28">
        <v>5</v>
      </c>
      <c r="E1809" s="28">
        <f t="shared" si="68"/>
        <v>88</v>
      </c>
    </row>
    <row r="1810" spans="1:5" x14ac:dyDescent="0.25">
      <c r="A1810" s="16" t="s">
        <v>56</v>
      </c>
      <c r="B1810" s="33">
        <v>45361</v>
      </c>
      <c r="C1810" s="28">
        <v>17</v>
      </c>
      <c r="D1810" s="28">
        <v>0</v>
      </c>
      <c r="E1810" s="28">
        <f t="shared" si="68"/>
        <v>17</v>
      </c>
    </row>
    <row r="1811" spans="1:5" x14ac:dyDescent="0.25">
      <c r="A1811" s="16" t="s">
        <v>57</v>
      </c>
      <c r="B1811" s="33">
        <v>45362</v>
      </c>
      <c r="C1811" s="28">
        <v>50</v>
      </c>
      <c r="D1811" s="28">
        <v>3</v>
      </c>
      <c r="E1811" s="28">
        <f t="shared" ref="E1811:E1836" si="69">SUM(C1811:D1811)</f>
        <v>53</v>
      </c>
    </row>
    <row r="1812" spans="1:5" x14ac:dyDescent="0.25">
      <c r="A1812" s="16" t="s">
        <v>38</v>
      </c>
      <c r="B1812" s="33">
        <v>45362</v>
      </c>
      <c r="C1812" s="28">
        <v>25</v>
      </c>
      <c r="D1812" s="28">
        <v>2</v>
      </c>
      <c r="E1812" s="28">
        <f t="shared" si="69"/>
        <v>27</v>
      </c>
    </row>
    <row r="1813" spans="1:5" x14ac:dyDescent="0.25">
      <c r="A1813" s="16" t="s">
        <v>40</v>
      </c>
      <c r="B1813" s="33">
        <v>45362</v>
      </c>
      <c r="C1813" s="28">
        <v>48</v>
      </c>
      <c r="D1813" s="28">
        <v>5</v>
      </c>
      <c r="E1813" s="28">
        <f t="shared" si="69"/>
        <v>53</v>
      </c>
    </row>
    <row r="1814" spans="1:5" x14ac:dyDescent="0.25">
      <c r="A1814" s="16" t="s">
        <v>58</v>
      </c>
      <c r="B1814" s="33">
        <v>45362</v>
      </c>
      <c r="C1814" s="28">
        <v>30</v>
      </c>
      <c r="D1814" s="28">
        <v>4</v>
      </c>
      <c r="E1814" s="28">
        <f t="shared" si="69"/>
        <v>34</v>
      </c>
    </row>
    <row r="1815" spans="1:5" x14ac:dyDescent="0.25">
      <c r="A1815" s="16" t="s">
        <v>59</v>
      </c>
      <c r="B1815" s="33">
        <v>45362</v>
      </c>
      <c r="C1815" s="28">
        <v>86</v>
      </c>
      <c r="D1815" s="28">
        <v>3</v>
      </c>
      <c r="E1815" s="28">
        <f t="shared" si="69"/>
        <v>89</v>
      </c>
    </row>
    <row r="1816" spans="1:5" x14ac:dyDescent="0.25">
      <c r="A1816" s="16" t="s">
        <v>42</v>
      </c>
      <c r="B1816" s="33">
        <v>45362</v>
      </c>
      <c r="C1816" s="28">
        <v>55</v>
      </c>
      <c r="D1816" s="28">
        <v>4</v>
      </c>
      <c r="E1816" s="28">
        <f t="shared" si="69"/>
        <v>59</v>
      </c>
    </row>
    <row r="1817" spans="1:5" x14ac:dyDescent="0.25">
      <c r="A1817" s="16" t="s">
        <v>44</v>
      </c>
      <c r="B1817" s="33">
        <v>45362</v>
      </c>
      <c r="C1817" s="28">
        <v>14</v>
      </c>
      <c r="D1817" s="28">
        <v>3</v>
      </c>
      <c r="E1817" s="28">
        <f t="shared" si="69"/>
        <v>17</v>
      </c>
    </row>
    <row r="1818" spans="1:5" x14ac:dyDescent="0.25">
      <c r="A1818" s="16" t="s">
        <v>61</v>
      </c>
      <c r="B1818" s="33">
        <v>45362</v>
      </c>
      <c r="C1818" s="28">
        <v>68</v>
      </c>
      <c r="D1818" s="28">
        <v>5</v>
      </c>
      <c r="E1818" s="28">
        <f t="shared" si="69"/>
        <v>73</v>
      </c>
    </row>
    <row r="1819" spans="1:5" x14ac:dyDescent="0.25">
      <c r="A1819" s="16" t="s">
        <v>62</v>
      </c>
      <c r="B1819" s="33">
        <v>45362</v>
      </c>
      <c r="C1819" s="28">
        <v>111</v>
      </c>
      <c r="D1819" s="28">
        <v>7</v>
      </c>
      <c r="E1819" s="28">
        <f t="shared" si="69"/>
        <v>118</v>
      </c>
    </row>
    <row r="1820" spans="1:5" x14ac:dyDescent="0.25">
      <c r="A1820" s="16" t="s">
        <v>63</v>
      </c>
      <c r="B1820" s="33">
        <v>45362</v>
      </c>
      <c r="C1820" s="28">
        <v>39</v>
      </c>
      <c r="D1820" s="28">
        <v>2</v>
      </c>
      <c r="E1820" s="28">
        <f t="shared" si="69"/>
        <v>41</v>
      </c>
    </row>
    <row r="1821" spans="1:5" x14ac:dyDescent="0.25">
      <c r="A1821" s="16" t="s">
        <v>46</v>
      </c>
      <c r="B1821" s="33">
        <v>45362</v>
      </c>
      <c r="C1821" s="28">
        <v>34</v>
      </c>
      <c r="D1821" s="28">
        <v>4</v>
      </c>
      <c r="E1821" s="28">
        <f t="shared" si="69"/>
        <v>38</v>
      </c>
    </row>
    <row r="1822" spans="1:5" x14ac:dyDescent="0.25">
      <c r="A1822" s="16" t="s">
        <v>65</v>
      </c>
      <c r="B1822" s="33">
        <v>45362</v>
      </c>
      <c r="C1822" s="28">
        <v>55</v>
      </c>
      <c r="D1822" s="28">
        <v>6</v>
      </c>
      <c r="E1822" s="28">
        <f t="shared" si="69"/>
        <v>61</v>
      </c>
    </row>
    <row r="1823" spans="1:5" x14ac:dyDescent="0.25">
      <c r="A1823" s="16" t="s">
        <v>49</v>
      </c>
      <c r="B1823" s="33">
        <v>45362</v>
      </c>
      <c r="C1823" s="28">
        <v>110</v>
      </c>
      <c r="D1823" s="28">
        <v>22</v>
      </c>
      <c r="E1823" s="28">
        <f t="shared" si="69"/>
        <v>132</v>
      </c>
    </row>
    <row r="1824" spans="1:5" x14ac:dyDescent="0.25">
      <c r="A1824" s="16" t="s">
        <v>67</v>
      </c>
      <c r="B1824" s="33">
        <v>45362</v>
      </c>
      <c r="C1824" s="28">
        <v>77</v>
      </c>
      <c r="D1824" s="28">
        <v>11</v>
      </c>
      <c r="E1824" s="28">
        <f t="shared" si="69"/>
        <v>88</v>
      </c>
    </row>
    <row r="1825" spans="1:5" x14ac:dyDescent="0.25">
      <c r="A1825" s="16" t="s">
        <v>64</v>
      </c>
      <c r="B1825" s="33">
        <v>45362</v>
      </c>
      <c r="C1825" s="28">
        <v>53</v>
      </c>
      <c r="D1825" s="28">
        <v>7</v>
      </c>
      <c r="E1825" s="28">
        <f t="shared" si="69"/>
        <v>60</v>
      </c>
    </row>
    <row r="1826" spans="1:5" x14ac:dyDescent="0.25">
      <c r="A1826" s="16" t="s">
        <v>51</v>
      </c>
      <c r="B1826" s="33">
        <v>45362</v>
      </c>
      <c r="C1826" s="28">
        <v>22</v>
      </c>
      <c r="D1826" s="28">
        <v>4</v>
      </c>
      <c r="E1826" s="28">
        <f t="shared" si="69"/>
        <v>26</v>
      </c>
    </row>
    <row r="1827" spans="1:5" x14ac:dyDescent="0.25">
      <c r="A1827" s="16" t="s">
        <v>68</v>
      </c>
      <c r="B1827" s="33">
        <v>45362</v>
      </c>
      <c r="C1827" s="28">
        <v>41</v>
      </c>
      <c r="D1827" s="28">
        <v>4</v>
      </c>
      <c r="E1827" s="28">
        <f t="shared" si="69"/>
        <v>45</v>
      </c>
    </row>
    <row r="1828" spans="1:5" x14ac:dyDescent="0.25">
      <c r="A1828" s="16" t="s">
        <v>53</v>
      </c>
      <c r="B1828" s="33">
        <v>45362</v>
      </c>
      <c r="C1828" s="28">
        <v>26</v>
      </c>
      <c r="D1828" s="28">
        <v>5</v>
      </c>
      <c r="E1828" s="28">
        <f t="shared" si="69"/>
        <v>31</v>
      </c>
    </row>
    <row r="1829" spans="1:5" x14ac:dyDescent="0.25">
      <c r="A1829" s="16" t="s">
        <v>66</v>
      </c>
      <c r="B1829" s="33">
        <v>45362</v>
      </c>
      <c r="C1829" s="28">
        <v>165</v>
      </c>
      <c r="D1829" s="28">
        <v>15</v>
      </c>
      <c r="E1829" s="28">
        <f t="shared" si="69"/>
        <v>180</v>
      </c>
    </row>
    <row r="1830" spans="1:5" x14ac:dyDescent="0.25">
      <c r="A1830" s="16" t="s">
        <v>60</v>
      </c>
      <c r="B1830" s="33">
        <v>45362</v>
      </c>
      <c r="C1830" s="28">
        <v>34</v>
      </c>
      <c r="D1830" s="28">
        <v>6</v>
      </c>
      <c r="E1830" s="28">
        <f t="shared" si="69"/>
        <v>40</v>
      </c>
    </row>
    <row r="1831" spans="1:5" x14ac:dyDescent="0.25">
      <c r="A1831" s="16" t="s">
        <v>76</v>
      </c>
      <c r="B1831" s="33">
        <v>45362</v>
      </c>
      <c r="C1831" s="28">
        <v>48</v>
      </c>
      <c r="D1831" s="28">
        <v>0</v>
      </c>
      <c r="E1831" s="28">
        <f t="shared" si="69"/>
        <v>48</v>
      </c>
    </row>
    <row r="1832" spans="1:5" x14ac:dyDescent="0.25">
      <c r="A1832" s="16" t="s">
        <v>70</v>
      </c>
      <c r="B1832" s="33">
        <v>45362</v>
      </c>
      <c r="C1832" s="28">
        <v>43</v>
      </c>
      <c r="D1832" s="28">
        <v>4</v>
      </c>
      <c r="E1832" s="28">
        <f t="shared" si="69"/>
        <v>47</v>
      </c>
    </row>
    <row r="1833" spans="1:5" x14ac:dyDescent="0.25">
      <c r="A1833" s="16" t="s">
        <v>71</v>
      </c>
      <c r="B1833" s="33">
        <v>45362</v>
      </c>
      <c r="C1833" s="28">
        <v>66</v>
      </c>
      <c r="D1833" s="28">
        <v>4</v>
      </c>
      <c r="E1833" s="28">
        <f t="shared" si="69"/>
        <v>70</v>
      </c>
    </row>
    <row r="1834" spans="1:5" x14ac:dyDescent="0.25">
      <c r="A1834" s="16" t="s">
        <v>55</v>
      </c>
      <c r="B1834" s="33">
        <v>45362</v>
      </c>
      <c r="C1834" s="28">
        <v>37</v>
      </c>
      <c r="D1834" s="28">
        <v>3</v>
      </c>
      <c r="E1834" s="28">
        <f t="shared" si="69"/>
        <v>40</v>
      </c>
    </row>
    <row r="1835" spans="1:5" x14ac:dyDescent="0.25">
      <c r="A1835" s="16" t="s">
        <v>69</v>
      </c>
      <c r="B1835" s="33">
        <v>45362</v>
      </c>
      <c r="C1835" s="28">
        <v>83</v>
      </c>
      <c r="D1835" s="28">
        <v>5</v>
      </c>
      <c r="E1835" s="28">
        <f t="shared" si="69"/>
        <v>88</v>
      </c>
    </row>
    <row r="1836" spans="1:5" x14ac:dyDescent="0.25">
      <c r="A1836" s="16" t="s">
        <v>56</v>
      </c>
      <c r="B1836" s="33">
        <v>45362</v>
      </c>
      <c r="C1836" s="28">
        <v>17</v>
      </c>
      <c r="D1836" s="28">
        <v>0</v>
      </c>
      <c r="E1836" s="28">
        <f t="shared" si="69"/>
        <v>17</v>
      </c>
    </row>
    <row r="1837" spans="1:5" x14ac:dyDescent="0.25">
      <c r="A1837" s="16" t="s">
        <v>57</v>
      </c>
      <c r="B1837" s="33">
        <v>45363</v>
      </c>
      <c r="C1837" s="28">
        <v>50</v>
      </c>
      <c r="D1837" s="28">
        <v>3</v>
      </c>
      <c r="E1837" s="28">
        <f t="shared" ref="E1837:E1862" si="70">SUM(C1837:D1837)</f>
        <v>53</v>
      </c>
    </row>
    <row r="1838" spans="1:5" x14ac:dyDescent="0.25">
      <c r="A1838" s="16" t="s">
        <v>38</v>
      </c>
      <c r="B1838" s="33">
        <v>45363</v>
      </c>
      <c r="C1838" s="28">
        <v>25</v>
      </c>
      <c r="D1838" s="28">
        <v>2</v>
      </c>
      <c r="E1838" s="28">
        <f t="shared" si="70"/>
        <v>27</v>
      </c>
    </row>
    <row r="1839" spans="1:5" x14ac:dyDescent="0.25">
      <c r="A1839" s="16" t="s">
        <v>40</v>
      </c>
      <c r="B1839" s="33">
        <v>45363</v>
      </c>
      <c r="C1839" s="28">
        <v>48</v>
      </c>
      <c r="D1839" s="28">
        <v>5</v>
      </c>
      <c r="E1839" s="28">
        <f t="shared" si="70"/>
        <v>53</v>
      </c>
    </row>
    <row r="1840" spans="1:5" x14ac:dyDescent="0.25">
      <c r="A1840" s="16" t="s">
        <v>58</v>
      </c>
      <c r="B1840" s="33">
        <v>45363</v>
      </c>
      <c r="C1840" s="28">
        <v>30</v>
      </c>
      <c r="D1840" s="28">
        <v>4</v>
      </c>
      <c r="E1840" s="28">
        <f t="shared" si="70"/>
        <v>34</v>
      </c>
    </row>
    <row r="1841" spans="1:5" x14ac:dyDescent="0.25">
      <c r="A1841" s="16" t="s">
        <v>59</v>
      </c>
      <c r="B1841" s="33">
        <v>45363</v>
      </c>
      <c r="C1841" s="28">
        <v>86</v>
      </c>
      <c r="D1841" s="28">
        <v>3</v>
      </c>
      <c r="E1841" s="28">
        <f t="shared" si="70"/>
        <v>89</v>
      </c>
    </row>
    <row r="1842" spans="1:5" x14ac:dyDescent="0.25">
      <c r="A1842" s="16" t="s">
        <v>42</v>
      </c>
      <c r="B1842" s="33">
        <v>45363</v>
      </c>
      <c r="C1842" s="28">
        <v>56</v>
      </c>
      <c r="D1842" s="28">
        <v>4</v>
      </c>
      <c r="E1842" s="28">
        <f t="shared" si="70"/>
        <v>60</v>
      </c>
    </row>
    <row r="1843" spans="1:5" x14ac:dyDescent="0.25">
      <c r="A1843" s="16" t="s">
        <v>44</v>
      </c>
      <c r="B1843" s="33">
        <v>45363</v>
      </c>
      <c r="C1843" s="28">
        <v>14</v>
      </c>
      <c r="D1843" s="28">
        <v>3</v>
      </c>
      <c r="E1843" s="28">
        <f t="shared" si="70"/>
        <v>17</v>
      </c>
    </row>
    <row r="1844" spans="1:5" x14ac:dyDescent="0.25">
      <c r="A1844" s="16" t="s">
        <v>61</v>
      </c>
      <c r="B1844" s="33">
        <v>45363</v>
      </c>
      <c r="C1844" s="28">
        <v>68</v>
      </c>
      <c r="D1844" s="28">
        <v>5</v>
      </c>
      <c r="E1844" s="28">
        <f t="shared" si="70"/>
        <v>73</v>
      </c>
    </row>
    <row r="1845" spans="1:5" x14ac:dyDescent="0.25">
      <c r="A1845" s="16" t="s">
        <v>62</v>
      </c>
      <c r="B1845" s="33">
        <v>45363</v>
      </c>
      <c r="C1845" s="28">
        <v>111</v>
      </c>
      <c r="D1845" s="28">
        <v>7</v>
      </c>
      <c r="E1845" s="28">
        <f t="shared" si="70"/>
        <v>118</v>
      </c>
    </row>
    <row r="1846" spans="1:5" x14ac:dyDescent="0.25">
      <c r="A1846" s="16" t="s">
        <v>63</v>
      </c>
      <c r="B1846" s="33">
        <v>45363</v>
      </c>
      <c r="C1846" s="28">
        <v>39</v>
      </c>
      <c r="D1846" s="28">
        <v>3</v>
      </c>
      <c r="E1846" s="28">
        <f t="shared" si="70"/>
        <v>42</v>
      </c>
    </row>
    <row r="1847" spans="1:5" x14ac:dyDescent="0.25">
      <c r="A1847" s="16" t="s">
        <v>46</v>
      </c>
      <c r="B1847" s="33">
        <v>45363</v>
      </c>
      <c r="C1847" s="28">
        <v>33</v>
      </c>
      <c r="D1847" s="28">
        <v>4</v>
      </c>
      <c r="E1847" s="28">
        <f t="shared" si="70"/>
        <v>37</v>
      </c>
    </row>
    <row r="1848" spans="1:5" x14ac:dyDescent="0.25">
      <c r="A1848" s="16" t="s">
        <v>65</v>
      </c>
      <c r="B1848" s="33">
        <v>45363</v>
      </c>
      <c r="C1848" s="28">
        <v>57</v>
      </c>
      <c r="D1848" s="28">
        <v>6</v>
      </c>
      <c r="E1848" s="28">
        <f t="shared" si="70"/>
        <v>63</v>
      </c>
    </row>
    <row r="1849" spans="1:5" x14ac:dyDescent="0.25">
      <c r="A1849" s="16" t="s">
        <v>49</v>
      </c>
      <c r="B1849" s="33">
        <v>45363</v>
      </c>
      <c r="C1849" s="28">
        <v>110</v>
      </c>
      <c r="D1849" s="28">
        <v>22</v>
      </c>
      <c r="E1849" s="28">
        <f t="shared" si="70"/>
        <v>132</v>
      </c>
    </row>
    <row r="1850" spans="1:5" x14ac:dyDescent="0.25">
      <c r="A1850" s="16" t="s">
        <v>67</v>
      </c>
      <c r="B1850" s="33">
        <v>45363</v>
      </c>
      <c r="C1850" s="28">
        <v>77</v>
      </c>
      <c r="D1850" s="28">
        <v>11</v>
      </c>
      <c r="E1850" s="28">
        <f t="shared" si="70"/>
        <v>88</v>
      </c>
    </row>
    <row r="1851" spans="1:5" x14ac:dyDescent="0.25">
      <c r="A1851" s="16" t="s">
        <v>64</v>
      </c>
      <c r="B1851" s="33">
        <v>45363</v>
      </c>
      <c r="C1851" s="28">
        <v>53</v>
      </c>
      <c r="D1851" s="28">
        <v>7</v>
      </c>
      <c r="E1851" s="28">
        <f t="shared" si="70"/>
        <v>60</v>
      </c>
    </row>
    <row r="1852" spans="1:5" x14ac:dyDescent="0.25">
      <c r="A1852" s="16" t="s">
        <v>51</v>
      </c>
      <c r="B1852" s="33">
        <v>45363</v>
      </c>
      <c r="C1852" s="28">
        <v>22</v>
      </c>
      <c r="D1852" s="28">
        <v>4</v>
      </c>
      <c r="E1852" s="28">
        <f t="shared" si="70"/>
        <v>26</v>
      </c>
    </row>
    <row r="1853" spans="1:5" x14ac:dyDescent="0.25">
      <c r="A1853" s="16" t="s">
        <v>68</v>
      </c>
      <c r="B1853" s="33">
        <v>45363</v>
      </c>
      <c r="C1853" s="28">
        <v>41</v>
      </c>
      <c r="D1853" s="28">
        <v>4</v>
      </c>
      <c r="E1853" s="28">
        <f t="shared" si="70"/>
        <v>45</v>
      </c>
    </row>
    <row r="1854" spans="1:5" x14ac:dyDescent="0.25">
      <c r="A1854" s="16" t="s">
        <v>53</v>
      </c>
      <c r="B1854" s="33">
        <v>45363</v>
      </c>
      <c r="C1854" s="28">
        <v>26</v>
      </c>
      <c r="D1854" s="28">
        <v>5</v>
      </c>
      <c r="E1854" s="28">
        <f t="shared" si="70"/>
        <v>31</v>
      </c>
    </row>
    <row r="1855" spans="1:5" x14ac:dyDescent="0.25">
      <c r="A1855" s="16" t="s">
        <v>66</v>
      </c>
      <c r="B1855" s="33">
        <v>45363</v>
      </c>
      <c r="C1855" s="28">
        <v>165</v>
      </c>
      <c r="D1855" s="28">
        <v>15</v>
      </c>
      <c r="E1855" s="28">
        <f t="shared" si="70"/>
        <v>180</v>
      </c>
    </row>
    <row r="1856" spans="1:5" x14ac:dyDescent="0.25">
      <c r="A1856" s="16" t="s">
        <v>60</v>
      </c>
      <c r="B1856" s="33">
        <v>45363</v>
      </c>
      <c r="C1856" s="28">
        <v>34</v>
      </c>
      <c r="D1856" s="28">
        <v>6</v>
      </c>
      <c r="E1856" s="28">
        <f t="shared" si="70"/>
        <v>40</v>
      </c>
    </row>
    <row r="1857" spans="1:5" x14ac:dyDescent="0.25">
      <c r="A1857" s="16" t="s">
        <v>76</v>
      </c>
      <c r="B1857" s="33">
        <v>45363</v>
      </c>
      <c r="C1857" s="28">
        <v>48</v>
      </c>
      <c r="D1857" s="28">
        <v>0</v>
      </c>
      <c r="E1857" s="28">
        <f t="shared" si="70"/>
        <v>48</v>
      </c>
    </row>
    <row r="1858" spans="1:5" x14ac:dyDescent="0.25">
      <c r="A1858" s="16" t="s">
        <v>70</v>
      </c>
      <c r="B1858" s="33">
        <v>45363</v>
      </c>
      <c r="C1858" s="28">
        <v>43</v>
      </c>
      <c r="D1858" s="28">
        <v>4</v>
      </c>
      <c r="E1858" s="28">
        <f t="shared" si="70"/>
        <v>47</v>
      </c>
    </row>
    <row r="1859" spans="1:5" x14ac:dyDescent="0.25">
      <c r="A1859" s="16" t="s">
        <v>71</v>
      </c>
      <c r="B1859" s="33">
        <v>45363</v>
      </c>
      <c r="C1859" s="28">
        <v>66</v>
      </c>
      <c r="D1859" s="28">
        <v>4</v>
      </c>
      <c r="E1859" s="28">
        <f t="shared" si="70"/>
        <v>70</v>
      </c>
    </row>
    <row r="1860" spans="1:5" x14ac:dyDescent="0.25">
      <c r="A1860" s="16" t="s">
        <v>55</v>
      </c>
      <c r="B1860" s="33">
        <v>45363</v>
      </c>
      <c r="C1860" s="28">
        <v>38</v>
      </c>
      <c r="D1860" s="28">
        <v>3</v>
      </c>
      <c r="E1860" s="28">
        <f t="shared" si="70"/>
        <v>41</v>
      </c>
    </row>
    <row r="1861" spans="1:5" x14ac:dyDescent="0.25">
      <c r="A1861" s="16" t="s">
        <v>69</v>
      </c>
      <c r="B1861" s="33">
        <v>45363</v>
      </c>
      <c r="C1861" s="28">
        <v>83</v>
      </c>
      <c r="D1861" s="28">
        <v>5</v>
      </c>
      <c r="E1861" s="28">
        <f t="shared" si="70"/>
        <v>88</v>
      </c>
    </row>
    <row r="1862" spans="1:5" x14ac:dyDescent="0.25">
      <c r="A1862" s="16" t="s">
        <v>56</v>
      </c>
      <c r="B1862" s="33">
        <v>45363</v>
      </c>
      <c r="C1862" s="28">
        <v>17</v>
      </c>
      <c r="D1862" s="28">
        <v>0</v>
      </c>
      <c r="E1862" s="28">
        <f t="shared" si="70"/>
        <v>17</v>
      </c>
    </row>
    <row r="1863" spans="1:5" x14ac:dyDescent="0.25">
      <c r="A1863" s="16" t="s">
        <v>57</v>
      </c>
      <c r="B1863" s="33">
        <v>45364</v>
      </c>
      <c r="C1863" s="28">
        <v>50</v>
      </c>
      <c r="D1863" s="28">
        <v>3</v>
      </c>
      <c r="E1863" s="28">
        <f t="shared" ref="E1863:E1888" si="71">SUM(C1863:D1863)</f>
        <v>53</v>
      </c>
    </row>
    <row r="1864" spans="1:5" x14ac:dyDescent="0.25">
      <c r="A1864" s="16" t="s">
        <v>38</v>
      </c>
      <c r="B1864" s="33">
        <v>45364</v>
      </c>
      <c r="C1864" s="28">
        <v>25</v>
      </c>
      <c r="D1864" s="28">
        <v>2</v>
      </c>
      <c r="E1864" s="28">
        <f t="shared" si="71"/>
        <v>27</v>
      </c>
    </row>
    <row r="1865" spans="1:5" x14ac:dyDescent="0.25">
      <c r="A1865" s="16" t="s">
        <v>40</v>
      </c>
      <c r="B1865" s="33">
        <v>45364</v>
      </c>
      <c r="C1865" s="28">
        <v>48</v>
      </c>
      <c r="D1865" s="28">
        <v>5</v>
      </c>
      <c r="E1865" s="28">
        <f t="shared" si="71"/>
        <v>53</v>
      </c>
    </row>
    <row r="1866" spans="1:5" x14ac:dyDescent="0.25">
      <c r="A1866" s="16" t="s">
        <v>58</v>
      </c>
      <c r="B1866" s="33">
        <v>45364</v>
      </c>
      <c r="C1866" s="28">
        <v>30</v>
      </c>
      <c r="D1866" s="28">
        <v>4</v>
      </c>
      <c r="E1866" s="28">
        <f t="shared" si="71"/>
        <v>34</v>
      </c>
    </row>
    <row r="1867" spans="1:5" x14ac:dyDescent="0.25">
      <c r="A1867" s="16" t="s">
        <v>59</v>
      </c>
      <c r="B1867" s="33">
        <v>45364</v>
      </c>
      <c r="C1867" s="28">
        <v>86</v>
      </c>
      <c r="D1867" s="28">
        <v>3</v>
      </c>
      <c r="E1867" s="28">
        <f t="shared" si="71"/>
        <v>89</v>
      </c>
    </row>
    <row r="1868" spans="1:5" x14ac:dyDescent="0.25">
      <c r="A1868" s="16" t="s">
        <v>42</v>
      </c>
      <c r="B1868" s="33">
        <v>45364</v>
      </c>
      <c r="C1868" s="28">
        <v>56</v>
      </c>
      <c r="D1868" s="28">
        <v>4</v>
      </c>
      <c r="E1868" s="28">
        <f t="shared" si="71"/>
        <v>60</v>
      </c>
    </row>
    <row r="1869" spans="1:5" x14ac:dyDescent="0.25">
      <c r="A1869" s="16" t="s">
        <v>44</v>
      </c>
      <c r="B1869" s="33">
        <v>45364</v>
      </c>
      <c r="C1869" s="28">
        <v>14</v>
      </c>
      <c r="D1869" s="28">
        <v>3</v>
      </c>
      <c r="E1869" s="28">
        <f t="shared" si="71"/>
        <v>17</v>
      </c>
    </row>
    <row r="1870" spans="1:5" x14ac:dyDescent="0.25">
      <c r="A1870" s="16" t="s">
        <v>61</v>
      </c>
      <c r="B1870" s="33">
        <v>45364</v>
      </c>
      <c r="C1870" s="28">
        <v>68</v>
      </c>
      <c r="D1870" s="28">
        <v>5</v>
      </c>
      <c r="E1870" s="28">
        <f t="shared" si="71"/>
        <v>73</v>
      </c>
    </row>
    <row r="1871" spans="1:5" x14ac:dyDescent="0.25">
      <c r="A1871" s="16" t="s">
        <v>62</v>
      </c>
      <c r="B1871" s="33">
        <v>45364</v>
      </c>
      <c r="C1871" s="28">
        <v>111</v>
      </c>
      <c r="D1871" s="28">
        <v>7</v>
      </c>
      <c r="E1871" s="28">
        <f t="shared" si="71"/>
        <v>118</v>
      </c>
    </row>
    <row r="1872" spans="1:5" x14ac:dyDescent="0.25">
      <c r="A1872" s="16" t="s">
        <v>63</v>
      </c>
      <c r="B1872" s="33">
        <v>45364</v>
      </c>
      <c r="C1872" s="28">
        <v>39</v>
      </c>
      <c r="D1872" s="28">
        <v>3</v>
      </c>
      <c r="E1872" s="28">
        <f t="shared" si="71"/>
        <v>42</v>
      </c>
    </row>
    <row r="1873" spans="1:5" x14ac:dyDescent="0.25">
      <c r="A1873" s="16" t="s">
        <v>46</v>
      </c>
      <c r="B1873" s="33">
        <v>45364</v>
      </c>
      <c r="C1873" s="28">
        <v>33</v>
      </c>
      <c r="D1873" s="28">
        <v>4</v>
      </c>
      <c r="E1873" s="28">
        <f t="shared" si="71"/>
        <v>37</v>
      </c>
    </row>
    <row r="1874" spans="1:5" x14ac:dyDescent="0.25">
      <c r="A1874" s="16" t="s">
        <v>65</v>
      </c>
      <c r="B1874" s="33">
        <v>45364</v>
      </c>
      <c r="C1874" s="28">
        <v>57</v>
      </c>
      <c r="D1874" s="28">
        <v>6</v>
      </c>
      <c r="E1874" s="28">
        <f t="shared" si="71"/>
        <v>63</v>
      </c>
    </row>
    <row r="1875" spans="1:5" x14ac:dyDescent="0.25">
      <c r="A1875" s="16" t="s">
        <v>49</v>
      </c>
      <c r="B1875" s="33">
        <v>45364</v>
      </c>
      <c r="C1875" s="28">
        <v>110</v>
      </c>
      <c r="D1875" s="28">
        <v>22</v>
      </c>
      <c r="E1875" s="28">
        <f t="shared" si="71"/>
        <v>132</v>
      </c>
    </row>
    <row r="1876" spans="1:5" x14ac:dyDescent="0.25">
      <c r="A1876" s="16" t="s">
        <v>67</v>
      </c>
      <c r="B1876" s="33">
        <v>45364</v>
      </c>
      <c r="C1876" s="28">
        <v>77</v>
      </c>
      <c r="D1876" s="28">
        <v>11</v>
      </c>
      <c r="E1876" s="28">
        <f t="shared" si="71"/>
        <v>88</v>
      </c>
    </row>
    <row r="1877" spans="1:5" x14ac:dyDescent="0.25">
      <c r="A1877" s="16" t="s">
        <v>64</v>
      </c>
      <c r="B1877" s="33">
        <v>45364</v>
      </c>
      <c r="C1877" s="28">
        <v>53</v>
      </c>
      <c r="D1877" s="28">
        <v>7</v>
      </c>
      <c r="E1877" s="28">
        <f t="shared" si="71"/>
        <v>60</v>
      </c>
    </row>
    <row r="1878" spans="1:5" x14ac:dyDescent="0.25">
      <c r="A1878" s="16" t="s">
        <v>51</v>
      </c>
      <c r="B1878" s="33">
        <v>45364</v>
      </c>
      <c r="C1878" s="28">
        <v>22</v>
      </c>
      <c r="D1878" s="28">
        <v>4</v>
      </c>
      <c r="E1878" s="28">
        <f t="shared" si="71"/>
        <v>26</v>
      </c>
    </row>
    <row r="1879" spans="1:5" x14ac:dyDescent="0.25">
      <c r="A1879" s="16" t="s">
        <v>68</v>
      </c>
      <c r="B1879" s="33">
        <v>45364</v>
      </c>
      <c r="C1879" s="28">
        <v>41</v>
      </c>
      <c r="D1879" s="28">
        <v>4</v>
      </c>
      <c r="E1879" s="28">
        <f t="shared" si="71"/>
        <v>45</v>
      </c>
    </row>
    <row r="1880" spans="1:5" x14ac:dyDescent="0.25">
      <c r="A1880" s="16" t="s">
        <v>53</v>
      </c>
      <c r="B1880" s="33">
        <v>45364</v>
      </c>
      <c r="C1880" s="28">
        <v>26</v>
      </c>
      <c r="D1880" s="28">
        <v>5</v>
      </c>
      <c r="E1880" s="28">
        <f t="shared" si="71"/>
        <v>31</v>
      </c>
    </row>
    <row r="1881" spans="1:5" x14ac:dyDescent="0.25">
      <c r="A1881" s="16" t="s">
        <v>66</v>
      </c>
      <c r="B1881" s="33">
        <v>45364</v>
      </c>
      <c r="C1881" s="28">
        <v>165</v>
      </c>
      <c r="D1881" s="28">
        <v>15</v>
      </c>
      <c r="E1881" s="28">
        <f t="shared" si="71"/>
        <v>180</v>
      </c>
    </row>
    <row r="1882" spans="1:5" x14ac:dyDescent="0.25">
      <c r="A1882" s="16" t="s">
        <v>60</v>
      </c>
      <c r="B1882" s="33">
        <v>45364</v>
      </c>
      <c r="C1882" s="28">
        <v>34</v>
      </c>
      <c r="D1882" s="28">
        <v>6</v>
      </c>
      <c r="E1882" s="28">
        <f t="shared" si="71"/>
        <v>40</v>
      </c>
    </row>
    <row r="1883" spans="1:5" x14ac:dyDescent="0.25">
      <c r="A1883" s="16" t="s">
        <v>76</v>
      </c>
      <c r="B1883" s="33">
        <v>45364</v>
      </c>
      <c r="C1883" s="28">
        <v>48</v>
      </c>
      <c r="D1883" s="28">
        <v>0</v>
      </c>
      <c r="E1883" s="28">
        <f t="shared" si="71"/>
        <v>48</v>
      </c>
    </row>
    <row r="1884" spans="1:5" x14ac:dyDescent="0.25">
      <c r="A1884" s="16" t="s">
        <v>70</v>
      </c>
      <c r="B1884" s="33">
        <v>45364</v>
      </c>
      <c r="C1884" s="28">
        <v>43</v>
      </c>
      <c r="D1884" s="28">
        <v>4</v>
      </c>
      <c r="E1884" s="28">
        <f t="shared" si="71"/>
        <v>47</v>
      </c>
    </row>
    <row r="1885" spans="1:5" x14ac:dyDescent="0.25">
      <c r="A1885" s="16" t="s">
        <v>71</v>
      </c>
      <c r="B1885" s="33">
        <v>45364</v>
      </c>
      <c r="C1885" s="28">
        <v>66</v>
      </c>
      <c r="D1885" s="28">
        <v>4</v>
      </c>
      <c r="E1885" s="28">
        <f t="shared" si="71"/>
        <v>70</v>
      </c>
    </row>
    <row r="1886" spans="1:5" x14ac:dyDescent="0.25">
      <c r="A1886" s="16" t="s">
        <v>55</v>
      </c>
      <c r="B1886" s="33">
        <v>45364</v>
      </c>
      <c r="C1886" s="28">
        <v>38</v>
      </c>
      <c r="D1886" s="28">
        <v>3</v>
      </c>
      <c r="E1886" s="28">
        <f t="shared" si="71"/>
        <v>41</v>
      </c>
    </row>
    <row r="1887" spans="1:5" x14ac:dyDescent="0.25">
      <c r="A1887" s="16" t="s">
        <v>69</v>
      </c>
      <c r="B1887" s="33">
        <v>45364</v>
      </c>
      <c r="C1887" s="28">
        <v>83</v>
      </c>
      <c r="D1887" s="28">
        <v>5</v>
      </c>
      <c r="E1887" s="28">
        <f t="shared" si="71"/>
        <v>88</v>
      </c>
    </row>
    <row r="1888" spans="1:5" x14ac:dyDescent="0.25">
      <c r="A1888" s="16" t="s">
        <v>56</v>
      </c>
      <c r="B1888" s="33">
        <v>45364</v>
      </c>
      <c r="C1888" s="28">
        <v>17</v>
      </c>
      <c r="D1888" s="28">
        <v>0</v>
      </c>
      <c r="E1888" s="28">
        <f t="shared" si="71"/>
        <v>17</v>
      </c>
    </row>
    <row r="1889" spans="1:5" x14ac:dyDescent="0.25">
      <c r="A1889" s="16" t="s">
        <v>57</v>
      </c>
      <c r="B1889" s="33">
        <v>45365</v>
      </c>
      <c r="C1889" s="28">
        <v>51</v>
      </c>
      <c r="D1889" s="28">
        <v>3</v>
      </c>
      <c r="E1889" s="28">
        <f t="shared" ref="E1889:E1914" si="72">SUM(C1889:D1889)</f>
        <v>54</v>
      </c>
    </row>
    <row r="1890" spans="1:5" x14ac:dyDescent="0.25">
      <c r="A1890" s="16" t="s">
        <v>38</v>
      </c>
      <c r="B1890" s="33">
        <v>45365</v>
      </c>
      <c r="C1890" s="28">
        <v>25</v>
      </c>
      <c r="D1890" s="28">
        <v>2</v>
      </c>
      <c r="E1890" s="28">
        <f t="shared" si="72"/>
        <v>27</v>
      </c>
    </row>
    <row r="1891" spans="1:5" x14ac:dyDescent="0.25">
      <c r="A1891" s="16" t="s">
        <v>40</v>
      </c>
      <c r="B1891" s="33">
        <v>45365</v>
      </c>
      <c r="C1891" s="28">
        <v>48</v>
      </c>
      <c r="D1891" s="28">
        <v>5</v>
      </c>
      <c r="E1891" s="28">
        <f t="shared" si="72"/>
        <v>53</v>
      </c>
    </row>
    <row r="1892" spans="1:5" x14ac:dyDescent="0.25">
      <c r="A1892" s="16" t="s">
        <v>58</v>
      </c>
      <c r="B1892" s="33">
        <v>45365</v>
      </c>
      <c r="C1892" s="28">
        <v>30</v>
      </c>
      <c r="D1892" s="28">
        <v>4</v>
      </c>
      <c r="E1892" s="28">
        <f t="shared" si="72"/>
        <v>34</v>
      </c>
    </row>
    <row r="1893" spans="1:5" x14ac:dyDescent="0.25">
      <c r="A1893" s="16" t="s">
        <v>59</v>
      </c>
      <c r="B1893" s="33">
        <v>45365</v>
      </c>
      <c r="C1893" s="28">
        <v>86</v>
      </c>
      <c r="D1893" s="28">
        <v>3</v>
      </c>
      <c r="E1893" s="28">
        <f t="shared" si="72"/>
        <v>89</v>
      </c>
    </row>
    <row r="1894" spans="1:5" x14ac:dyDescent="0.25">
      <c r="A1894" s="16" t="s">
        <v>42</v>
      </c>
      <c r="B1894" s="33">
        <v>45365</v>
      </c>
      <c r="C1894" s="28">
        <v>56</v>
      </c>
      <c r="D1894" s="28">
        <v>4</v>
      </c>
      <c r="E1894" s="28">
        <f t="shared" si="72"/>
        <v>60</v>
      </c>
    </row>
    <row r="1895" spans="1:5" x14ac:dyDescent="0.25">
      <c r="A1895" s="16" t="s">
        <v>44</v>
      </c>
      <c r="B1895" s="33">
        <v>45365</v>
      </c>
      <c r="C1895" s="28">
        <v>14</v>
      </c>
      <c r="D1895" s="28">
        <v>3</v>
      </c>
      <c r="E1895" s="28">
        <f t="shared" si="72"/>
        <v>17</v>
      </c>
    </row>
    <row r="1896" spans="1:5" x14ac:dyDescent="0.25">
      <c r="A1896" s="16" t="s">
        <v>61</v>
      </c>
      <c r="B1896" s="33">
        <v>45365</v>
      </c>
      <c r="C1896" s="28">
        <v>68</v>
      </c>
      <c r="D1896" s="28">
        <v>5</v>
      </c>
      <c r="E1896" s="28">
        <f t="shared" si="72"/>
        <v>73</v>
      </c>
    </row>
    <row r="1897" spans="1:5" x14ac:dyDescent="0.25">
      <c r="A1897" s="16" t="s">
        <v>62</v>
      </c>
      <c r="B1897" s="33">
        <v>45365</v>
      </c>
      <c r="C1897" s="28">
        <v>111</v>
      </c>
      <c r="D1897" s="28">
        <v>7</v>
      </c>
      <c r="E1897" s="28">
        <f t="shared" si="72"/>
        <v>118</v>
      </c>
    </row>
    <row r="1898" spans="1:5" x14ac:dyDescent="0.25">
      <c r="A1898" s="16" t="s">
        <v>63</v>
      </c>
      <c r="B1898" s="33">
        <v>45365</v>
      </c>
      <c r="C1898" s="28">
        <v>38</v>
      </c>
      <c r="D1898" s="28">
        <v>3</v>
      </c>
      <c r="E1898" s="28">
        <f t="shared" si="72"/>
        <v>41</v>
      </c>
    </row>
    <row r="1899" spans="1:5" x14ac:dyDescent="0.25">
      <c r="A1899" s="16" t="s">
        <v>46</v>
      </c>
      <c r="B1899" s="33">
        <v>45365</v>
      </c>
      <c r="C1899" s="28">
        <v>33</v>
      </c>
      <c r="D1899" s="28">
        <v>4</v>
      </c>
      <c r="E1899" s="28">
        <f t="shared" si="72"/>
        <v>37</v>
      </c>
    </row>
    <row r="1900" spans="1:5" x14ac:dyDescent="0.25">
      <c r="A1900" s="16" t="s">
        <v>65</v>
      </c>
      <c r="B1900" s="33">
        <v>45365</v>
      </c>
      <c r="C1900" s="28">
        <v>57</v>
      </c>
      <c r="D1900" s="28">
        <v>6</v>
      </c>
      <c r="E1900" s="28">
        <f t="shared" si="72"/>
        <v>63</v>
      </c>
    </row>
    <row r="1901" spans="1:5" x14ac:dyDescent="0.25">
      <c r="A1901" s="16" t="s">
        <v>49</v>
      </c>
      <c r="B1901" s="33">
        <v>45365</v>
      </c>
      <c r="C1901" s="28">
        <v>110</v>
      </c>
      <c r="D1901" s="28">
        <v>22</v>
      </c>
      <c r="E1901" s="28">
        <f t="shared" si="72"/>
        <v>132</v>
      </c>
    </row>
    <row r="1902" spans="1:5" x14ac:dyDescent="0.25">
      <c r="A1902" s="16" t="s">
        <v>67</v>
      </c>
      <c r="B1902" s="33">
        <v>45365</v>
      </c>
      <c r="C1902" s="28">
        <v>77</v>
      </c>
      <c r="D1902" s="28">
        <v>11</v>
      </c>
      <c r="E1902" s="28">
        <f t="shared" si="72"/>
        <v>88</v>
      </c>
    </row>
    <row r="1903" spans="1:5" x14ac:dyDescent="0.25">
      <c r="A1903" s="16" t="s">
        <v>64</v>
      </c>
      <c r="B1903" s="33">
        <v>45365</v>
      </c>
      <c r="C1903" s="28">
        <v>53</v>
      </c>
      <c r="D1903" s="28">
        <v>7</v>
      </c>
      <c r="E1903" s="28">
        <f t="shared" si="72"/>
        <v>60</v>
      </c>
    </row>
    <row r="1904" spans="1:5" x14ac:dyDescent="0.25">
      <c r="A1904" s="16" t="s">
        <v>51</v>
      </c>
      <c r="B1904" s="33">
        <v>45365</v>
      </c>
      <c r="C1904" s="28">
        <v>22</v>
      </c>
      <c r="D1904" s="28">
        <v>4</v>
      </c>
      <c r="E1904" s="28">
        <f t="shared" si="72"/>
        <v>26</v>
      </c>
    </row>
    <row r="1905" spans="1:5" x14ac:dyDescent="0.25">
      <c r="A1905" s="16" t="s">
        <v>68</v>
      </c>
      <c r="B1905" s="33">
        <v>45365</v>
      </c>
      <c r="C1905" s="28">
        <v>41</v>
      </c>
      <c r="D1905" s="28">
        <v>4</v>
      </c>
      <c r="E1905" s="28">
        <f t="shared" si="72"/>
        <v>45</v>
      </c>
    </row>
    <row r="1906" spans="1:5" x14ac:dyDescent="0.25">
      <c r="A1906" s="16" t="s">
        <v>53</v>
      </c>
      <c r="B1906" s="33">
        <v>45365</v>
      </c>
      <c r="C1906" s="28">
        <v>26</v>
      </c>
      <c r="D1906" s="28">
        <v>5</v>
      </c>
      <c r="E1906" s="28">
        <f t="shared" si="72"/>
        <v>31</v>
      </c>
    </row>
    <row r="1907" spans="1:5" x14ac:dyDescent="0.25">
      <c r="A1907" s="16" t="s">
        <v>66</v>
      </c>
      <c r="B1907" s="33">
        <v>45365</v>
      </c>
      <c r="C1907" s="28">
        <v>165</v>
      </c>
      <c r="D1907" s="28">
        <v>15</v>
      </c>
      <c r="E1907" s="28">
        <f t="shared" si="72"/>
        <v>180</v>
      </c>
    </row>
    <row r="1908" spans="1:5" x14ac:dyDescent="0.25">
      <c r="A1908" s="16" t="s">
        <v>60</v>
      </c>
      <c r="B1908" s="33">
        <v>45365</v>
      </c>
      <c r="C1908" s="28">
        <v>34</v>
      </c>
      <c r="D1908" s="28">
        <v>6</v>
      </c>
      <c r="E1908" s="28">
        <f t="shared" si="72"/>
        <v>40</v>
      </c>
    </row>
    <row r="1909" spans="1:5" x14ac:dyDescent="0.25">
      <c r="A1909" s="16" t="s">
        <v>76</v>
      </c>
      <c r="B1909" s="33">
        <v>45365</v>
      </c>
      <c r="C1909" s="28">
        <v>48</v>
      </c>
      <c r="D1909" s="28">
        <v>0</v>
      </c>
      <c r="E1909" s="28">
        <f t="shared" si="72"/>
        <v>48</v>
      </c>
    </row>
    <row r="1910" spans="1:5" x14ac:dyDescent="0.25">
      <c r="A1910" s="16" t="s">
        <v>70</v>
      </c>
      <c r="B1910" s="33">
        <v>45365</v>
      </c>
      <c r="C1910" s="28">
        <v>43</v>
      </c>
      <c r="D1910" s="28">
        <v>4</v>
      </c>
      <c r="E1910" s="28">
        <f t="shared" si="72"/>
        <v>47</v>
      </c>
    </row>
    <row r="1911" spans="1:5" x14ac:dyDescent="0.25">
      <c r="A1911" s="16" t="s">
        <v>71</v>
      </c>
      <c r="B1911" s="33">
        <v>45365</v>
      </c>
      <c r="C1911" s="28">
        <v>66</v>
      </c>
      <c r="D1911" s="28">
        <v>4</v>
      </c>
      <c r="E1911" s="28">
        <f t="shared" si="72"/>
        <v>70</v>
      </c>
    </row>
    <row r="1912" spans="1:5" x14ac:dyDescent="0.25">
      <c r="A1912" s="16" t="s">
        <v>55</v>
      </c>
      <c r="B1912" s="33">
        <v>45365</v>
      </c>
      <c r="C1912" s="28">
        <v>38</v>
      </c>
      <c r="D1912" s="28">
        <v>3</v>
      </c>
      <c r="E1912" s="28">
        <f t="shared" si="72"/>
        <v>41</v>
      </c>
    </row>
    <row r="1913" spans="1:5" x14ac:dyDescent="0.25">
      <c r="A1913" s="16" t="s">
        <v>69</v>
      </c>
      <c r="B1913" s="33">
        <v>45365</v>
      </c>
      <c r="C1913" s="28">
        <v>83</v>
      </c>
      <c r="D1913" s="28">
        <v>5</v>
      </c>
      <c r="E1913" s="28">
        <f t="shared" si="72"/>
        <v>88</v>
      </c>
    </row>
    <row r="1914" spans="1:5" x14ac:dyDescent="0.25">
      <c r="A1914" s="16" t="s">
        <v>56</v>
      </c>
      <c r="B1914" s="33">
        <v>45365</v>
      </c>
      <c r="C1914" s="28">
        <v>18</v>
      </c>
      <c r="D1914" s="28">
        <v>0</v>
      </c>
      <c r="E1914" s="28">
        <f t="shared" si="72"/>
        <v>18</v>
      </c>
    </row>
    <row r="1915" spans="1:5" x14ac:dyDescent="0.25">
      <c r="A1915" s="16" t="s">
        <v>57</v>
      </c>
      <c r="B1915" s="33">
        <v>45366</v>
      </c>
      <c r="C1915" s="28">
        <v>51</v>
      </c>
      <c r="D1915" s="28">
        <v>3</v>
      </c>
      <c r="E1915" s="28">
        <f t="shared" ref="E1915:E1940" si="73">SUM(C1915:D1915)</f>
        <v>54</v>
      </c>
    </row>
    <row r="1916" spans="1:5" x14ac:dyDescent="0.25">
      <c r="A1916" s="16" t="s">
        <v>38</v>
      </c>
      <c r="B1916" s="33">
        <v>45366</v>
      </c>
      <c r="C1916" s="28">
        <v>25</v>
      </c>
      <c r="D1916" s="28">
        <v>2</v>
      </c>
      <c r="E1916" s="28">
        <f t="shared" si="73"/>
        <v>27</v>
      </c>
    </row>
    <row r="1917" spans="1:5" x14ac:dyDescent="0.25">
      <c r="A1917" s="16" t="s">
        <v>40</v>
      </c>
      <c r="B1917" s="33">
        <v>45366</v>
      </c>
      <c r="C1917" s="28">
        <v>48</v>
      </c>
      <c r="D1917" s="28">
        <v>5</v>
      </c>
      <c r="E1917" s="28">
        <f t="shared" si="73"/>
        <v>53</v>
      </c>
    </row>
    <row r="1918" spans="1:5" x14ac:dyDescent="0.25">
      <c r="A1918" s="16" t="s">
        <v>58</v>
      </c>
      <c r="B1918" s="33">
        <v>45366</v>
      </c>
      <c r="C1918" s="28">
        <v>30</v>
      </c>
      <c r="D1918" s="28">
        <v>4</v>
      </c>
      <c r="E1918" s="28">
        <f t="shared" si="73"/>
        <v>34</v>
      </c>
    </row>
    <row r="1919" spans="1:5" x14ac:dyDescent="0.25">
      <c r="A1919" s="16" t="s">
        <v>59</v>
      </c>
      <c r="B1919" s="33">
        <v>45366</v>
      </c>
      <c r="C1919" s="28">
        <v>86</v>
      </c>
      <c r="D1919" s="28">
        <v>3</v>
      </c>
      <c r="E1919" s="28">
        <f t="shared" si="73"/>
        <v>89</v>
      </c>
    </row>
    <row r="1920" spans="1:5" x14ac:dyDescent="0.25">
      <c r="A1920" s="16" t="s">
        <v>42</v>
      </c>
      <c r="B1920" s="33">
        <v>45366</v>
      </c>
      <c r="C1920" s="28">
        <v>56</v>
      </c>
      <c r="D1920" s="28">
        <v>4</v>
      </c>
      <c r="E1920" s="28">
        <f t="shared" si="73"/>
        <v>60</v>
      </c>
    </row>
    <row r="1921" spans="1:5" x14ac:dyDescent="0.25">
      <c r="A1921" s="16" t="s">
        <v>44</v>
      </c>
      <c r="B1921" s="33">
        <v>45366</v>
      </c>
      <c r="C1921" s="28">
        <v>14</v>
      </c>
      <c r="D1921" s="28">
        <v>3</v>
      </c>
      <c r="E1921" s="28">
        <f t="shared" si="73"/>
        <v>17</v>
      </c>
    </row>
    <row r="1922" spans="1:5" x14ac:dyDescent="0.25">
      <c r="A1922" s="16" t="s">
        <v>61</v>
      </c>
      <c r="B1922" s="33">
        <v>45366</v>
      </c>
      <c r="C1922" s="28">
        <v>68</v>
      </c>
      <c r="D1922" s="28">
        <v>5</v>
      </c>
      <c r="E1922" s="28">
        <f t="shared" si="73"/>
        <v>73</v>
      </c>
    </row>
    <row r="1923" spans="1:5" x14ac:dyDescent="0.25">
      <c r="A1923" s="16" t="s">
        <v>62</v>
      </c>
      <c r="B1923" s="33">
        <v>45366</v>
      </c>
      <c r="C1923" s="28">
        <v>111</v>
      </c>
      <c r="D1923" s="28">
        <v>7</v>
      </c>
      <c r="E1923" s="28">
        <f t="shared" si="73"/>
        <v>118</v>
      </c>
    </row>
    <row r="1924" spans="1:5" x14ac:dyDescent="0.25">
      <c r="A1924" s="16" t="s">
        <v>63</v>
      </c>
      <c r="B1924" s="33">
        <v>45366</v>
      </c>
      <c r="C1924" s="28">
        <v>38</v>
      </c>
      <c r="D1924" s="28">
        <v>3</v>
      </c>
      <c r="E1924" s="28">
        <f t="shared" si="73"/>
        <v>41</v>
      </c>
    </row>
    <row r="1925" spans="1:5" x14ac:dyDescent="0.25">
      <c r="A1925" s="16" t="s">
        <v>46</v>
      </c>
      <c r="B1925" s="33">
        <v>45366</v>
      </c>
      <c r="C1925" s="28">
        <v>33</v>
      </c>
      <c r="D1925" s="28">
        <v>4</v>
      </c>
      <c r="E1925" s="28">
        <f t="shared" si="73"/>
        <v>37</v>
      </c>
    </row>
    <row r="1926" spans="1:5" x14ac:dyDescent="0.25">
      <c r="A1926" s="16" t="s">
        <v>65</v>
      </c>
      <c r="B1926" s="33">
        <v>45366</v>
      </c>
      <c r="C1926" s="28">
        <v>57</v>
      </c>
      <c r="D1926" s="28">
        <v>6</v>
      </c>
      <c r="E1926" s="28">
        <f t="shared" si="73"/>
        <v>63</v>
      </c>
    </row>
    <row r="1927" spans="1:5" x14ac:dyDescent="0.25">
      <c r="A1927" s="16" t="s">
        <v>49</v>
      </c>
      <c r="B1927" s="33">
        <v>45366</v>
      </c>
      <c r="C1927" s="28">
        <v>110</v>
      </c>
      <c r="D1927" s="28">
        <v>22</v>
      </c>
      <c r="E1927" s="28">
        <f t="shared" si="73"/>
        <v>132</v>
      </c>
    </row>
    <row r="1928" spans="1:5" x14ac:dyDescent="0.25">
      <c r="A1928" s="16" t="s">
        <v>67</v>
      </c>
      <c r="B1928" s="33">
        <v>45366</v>
      </c>
      <c r="C1928" s="28">
        <v>77</v>
      </c>
      <c r="D1928" s="28">
        <v>11</v>
      </c>
      <c r="E1928" s="28">
        <f t="shared" si="73"/>
        <v>88</v>
      </c>
    </row>
    <row r="1929" spans="1:5" x14ac:dyDescent="0.25">
      <c r="A1929" s="16" t="s">
        <v>64</v>
      </c>
      <c r="B1929" s="33">
        <v>45366</v>
      </c>
      <c r="C1929" s="28">
        <v>53</v>
      </c>
      <c r="D1929" s="28">
        <v>7</v>
      </c>
      <c r="E1929" s="28">
        <f t="shared" si="73"/>
        <v>60</v>
      </c>
    </row>
    <row r="1930" spans="1:5" x14ac:dyDescent="0.25">
      <c r="A1930" s="16" t="s">
        <v>51</v>
      </c>
      <c r="B1930" s="33">
        <v>45366</v>
      </c>
      <c r="C1930" s="28">
        <v>22</v>
      </c>
      <c r="D1930" s="28">
        <v>4</v>
      </c>
      <c r="E1930" s="28">
        <f t="shared" si="73"/>
        <v>26</v>
      </c>
    </row>
    <row r="1931" spans="1:5" x14ac:dyDescent="0.25">
      <c r="A1931" s="16" t="s">
        <v>68</v>
      </c>
      <c r="B1931" s="33">
        <v>45366</v>
      </c>
      <c r="C1931" s="28">
        <v>41</v>
      </c>
      <c r="D1931" s="28">
        <v>4</v>
      </c>
      <c r="E1931" s="28">
        <f t="shared" si="73"/>
        <v>45</v>
      </c>
    </row>
    <row r="1932" spans="1:5" x14ac:dyDescent="0.25">
      <c r="A1932" s="16" t="s">
        <v>53</v>
      </c>
      <c r="B1932" s="33">
        <v>45366</v>
      </c>
      <c r="C1932" s="28">
        <v>26</v>
      </c>
      <c r="D1932" s="28">
        <v>5</v>
      </c>
      <c r="E1932" s="28">
        <f t="shared" si="73"/>
        <v>31</v>
      </c>
    </row>
    <row r="1933" spans="1:5" x14ac:dyDescent="0.25">
      <c r="A1933" s="16" t="s">
        <v>66</v>
      </c>
      <c r="B1933" s="33">
        <v>45366</v>
      </c>
      <c r="C1933" s="28">
        <v>165</v>
      </c>
      <c r="D1933" s="28">
        <v>15</v>
      </c>
      <c r="E1933" s="28">
        <f t="shared" si="73"/>
        <v>180</v>
      </c>
    </row>
    <row r="1934" spans="1:5" x14ac:dyDescent="0.25">
      <c r="A1934" s="16" t="s">
        <v>60</v>
      </c>
      <c r="B1934" s="33">
        <v>45366</v>
      </c>
      <c r="C1934" s="28">
        <v>34</v>
      </c>
      <c r="D1934" s="28">
        <v>6</v>
      </c>
      <c r="E1934" s="28">
        <f t="shared" si="73"/>
        <v>40</v>
      </c>
    </row>
    <row r="1935" spans="1:5" x14ac:dyDescent="0.25">
      <c r="A1935" s="16" t="s">
        <v>76</v>
      </c>
      <c r="B1935" s="33">
        <v>45366</v>
      </c>
      <c r="C1935" s="28">
        <v>48</v>
      </c>
      <c r="D1935" s="28">
        <v>0</v>
      </c>
      <c r="E1935" s="28">
        <f t="shared" si="73"/>
        <v>48</v>
      </c>
    </row>
    <row r="1936" spans="1:5" x14ac:dyDescent="0.25">
      <c r="A1936" s="16" t="s">
        <v>70</v>
      </c>
      <c r="B1936" s="33">
        <v>45366</v>
      </c>
      <c r="C1936" s="28">
        <v>43</v>
      </c>
      <c r="D1936" s="28">
        <v>4</v>
      </c>
      <c r="E1936" s="28">
        <f t="shared" si="73"/>
        <v>47</v>
      </c>
    </row>
    <row r="1937" spans="1:5" x14ac:dyDescent="0.25">
      <c r="A1937" s="16" t="s">
        <v>71</v>
      </c>
      <c r="B1937" s="33">
        <v>45366</v>
      </c>
      <c r="C1937" s="28">
        <v>66</v>
      </c>
      <c r="D1937" s="28">
        <v>4</v>
      </c>
      <c r="E1937" s="28">
        <f t="shared" si="73"/>
        <v>70</v>
      </c>
    </row>
    <row r="1938" spans="1:5" x14ac:dyDescent="0.25">
      <c r="A1938" s="16" t="s">
        <v>55</v>
      </c>
      <c r="B1938" s="33">
        <v>45366</v>
      </c>
      <c r="C1938" s="28">
        <v>38</v>
      </c>
      <c r="D1938" s="28">
        <v>3</v>
      </c>
      <c r="E1938" s="28">
        <f t="shared" si="73"/>
        <v>41</v>
      </c>
    </row>
    <row r="1939" spans="1:5" x14ac:dyDescent="0.25">
      <c r="A1939" s="16" t="s">
        <v>69</v>
      </c>
      <c r="B1939" s="33">
        <v>45366</v>
      </c>
      <c r="C1939" s="28">
        <v>83</v>
      </c>
      <c r="D1939" s="28">
        <v>5</v>
      </c>
      <c r="E1939" s="28">
        <f t="shared" si="73"/>
        <v>88</v>
      </c>
    </row>
    <row r="1940" spans="1:5" x14ac:dyDescent="0.25">
      <c r="A1940" s="16" t="s">
        <v>56</v>
      </c>
      <c r="B1940" s="33">
        <v>45366</v>
      </c>
      <c r="C1940" s="28">
        <v>18</v>
      </c>
      <c r="D1940" s="28">
        <v>0</v>
      </c>
      <c r="E1940" s="28">
        <f t="shared" si="73"/>
        <v>18</v>
      </c>
    </row>
    <row r="1941" spans="1:5" x14ac:dyDescent="0.25">
      <c r="A1941" s="16" t="s">
        <v>57</v>
      </c>
      <c r="B1941" s="33">
        <v>45367</v>
      </c>
      <c r="C1941" s="28">
        <v>51</v>
      </c>
      <c r="D1941" s="28">
        <v>3</v>
      </c>
      <c r="E1941" s="28">
        <f t="shared" ref="E1941:E1966" si="74">SUM(C1941:D1941)</f>
        <v>54</v>
      </c>
    </row>
    <row r="1942" spans="1:5" x14ac:dyDescent="0.25">
      <c r="A1942" s="16" t="s">
        <v>38</v>
      </c>
      <c r="B1942" s="33">
        <v>45367</v>
      </c>
      <c r="C1942" s="28">
        <v>25</v>
      </c>
      <c r="D1942" s="28">
        <v>2</v>
      </c>
      <c r="E1942" s="28">
        <f t="shared" si="74"/>
        <v>27</v>
      </c>
    </row>
    <row r="1943" spans="1:5" x14ac:dyDescent="0.25">
      <c r="A1943" s="16" t="s">
        <v>40</v>
      </c>
      <c r="B1943" s="33">
        <v>45367</v>
      </c>
      <c r="C1943" s="28">
        <v>48</v>
      </c>
      <c r="D1943" s="28">
        <v>5</v>
      </c>
      <c r="E1943" s="28">
        <f t="shared" si="74"/>
        <v>53</v>
      </c>
    </row>
    <row r="1944" spans="1:5" x14ac:dyDescent="0.25">
      <c r="A1944" s="16" t="s">
        <v>58</v>
      </c>
      <c r="B1944" s="33">
        <v>45367</v>
      </c>
      <c r="C1944" s="28">
        <v>30</v>
      </c>
      <c r="D1944" s="28">
        <v>4</v>
      </c>
      <c r="E1944" s="28">
        <f t="shared" si="74"/>
        <v>34</v>
      </c>
    </row>
    <row r="1945" spans="1:5" x14ac:dyDescent="0.25">
      <c r="A1945" s="16" t="s">
        <v>59</v>
      </c>
      <c r="B1945" s="33">
        <v>45367</v>
      </c>
      <c r="C1945" s="28">
        <v>86</v>
      </c>
      <c r="D1945" s="28">
        <v>3</v>
      </c>
      <c r="E1945" s="28">
        <f t="shared" si="74"/>
        <v>89</v>
      </c>
    </row>
    <row r="1946" spans="1:5" x14ac:dyDescent="0.25">
      <c r="A1946" s="16" t="s">
        <v>42</v>
      </c>
      <c r="B1946" s="33">
        <v>45367</v>
      </c>
      <c r="C1946" s="28">
        <v>56</v>
      </c>
      <c r="D1946" s="28">
        <v>4</v>
      </c>
      <c r="E1946" s="28">
        <f t="shared" si="74"/>
        <v>60</v>
      </c>
    </row>
    <row r="1947" spans="1:5" x14ac:dyDescent="0.25">
      <c r="A1947" s="16" t="s">
        <v>44</v>
      </c>
      <c r="B1947" s="33">
        <v>45367</v>
      </c>
      <c r="C1947" s="28">
        <v>14</v>
      </c>
      <c r="D1947" s="28">
        <v>3</v>
      </c>
      <c r="E1947" s="28">
        <f t="shared" si="74"/>
        <v>17</v>
      </c>
    </row>
    <row r="1948" spans="1:5" x14ac:dyDescent="0.25">
      <c r="A1948" s="16" t="s">
        <v>61</v>
      </c>
      <c r="B1948" s="33">
        <v>45367</v>
      </c>
      <c r="C1948" s="28">
        <v>68</v>
      </c>
      <c r="D1948" s="28">
        <v>5</v>
      </c>
      <c r="E1948" s="28">
        <f t="shared" si="74"/>
        <v>73</v>
      </c>
    </row>
    <row r="1949" spans="1:5" x14ac:dyDescent="0.25">
      <c r="A1949" s="16" t="s">
        <v>62</v>
      </c>
      <c r="B1949" s="33">
        <v>45367</v>
      </c>
      <c r="C1949" s="28">
        <v>111</v>
      </c>
      <c r="D1949" s="28">
        <v>7</v>
      </c>
      <c r="E1949" s="28">
        <f t="shared" si="74"/>
        <v>118</v>
      </c>
    </row>
    <row r="1950" spans="1:5" x14ac:dyDescent="0.25">
      <c r="A1950" s="16" t="s">
        <v>63</v>
      </c>
      <c r="B1950" s="33">
        <v>45367</v>
      </c>
      <c r="C1950" s="28">
        <v>38</v>
      </c>
      <c r="D1950" s="28">
        <v>3</v>
      </c>
      <c r="E1950" s="28">
        <f t="shared" si="74"/>
        <v>41</v>
      </c>
    </row>
    <row r="1951" spans="1:5" x14ac:dyDescent="0.25">
      <c r="A1951" s="16" t="s">
        <v>46</v>
      </c>
      <c r="B1951" s="33">
        <v>45367</v>
      </c>
      <c r="C1951" s="28">
        <v>33</v>
      </c>
      <c r="D1951" s="28">
        <v>4</v>
      </c>
      <c r="E1951" s="28">
        <f t="shared" si="74"/>
        <v>37</v>
      </c>
    </row>
    <row r="1952" spans="1:5" x14ac:dyDescent="0.25">
      <c r="A1952" s="16" t="s">
        <v>65</v>
      </c>
      <c r="B1952" s="33">
        <v>45367</v>
      </c>
      <c r="C1952" s="28">
        <v>58</v>
      </c>
      <c r="D1952" s="28">
        <v>6</v>
      </c>
      <c r="E1952" s="28">
        <f t="shared" si="74"/>
        <v>64</v>
      </c>
    </row>
    <row r="1953" spans="1:5" x14ac:dyDescent="0.25">
      <c r="A1953" s="16" t="s">
        <v>49</v>
      </c>
      <c r="B1953" s="33">
        <v>45367</v>
      </c>
      <c r="C1953" s="28">
        <v>110</v>
      </c>
      <c r="D1953" s="28">
        <v>22</v>
      </c>
      <c r="E1953" s="28">
        <f t="shared" si="74"/>
        <v>132</v>
      </c>
    </row>
    <row r="1954" spans="1:5" x14ac:dyDescent="0.25">
      <c r="A1954" s="16" t="s">
        <v>67</v>
      </c>
      <c r="B1954" s="33">
        <v>45367</v>
      </c>
      <c r="C1954" s="28">
        <v>77</v>
      </c>
      <c r="D1954" s="28">
        <v>11</v>
      </c>
      <c r="E1954" s="28">
        <f t="shared" si="74"/>
        <v>88</v>
      </c>
    </row>
    <row r="1955" spans="1:5" x14ac:dyDescent="0.25">
      <c r="A1955" s="16" t="s">
        <v>64</v>
      </c>
      <c r="B1955" s="33">
        <v>45367</v>
      </c>
      <c r="C1955" s="28">
        <v>53</v>
      </c>
      <c r="D1955" s="28">
        <v>7</v>
      </c>
      <c r="E1955" s="28">
        <f t="shared" si="74"/>
        <v>60</v>
      </c>
    </row>
    <row r="1956" spans="1:5" x14ac:dyDescent="0.25">
      <c r="A1956" s="16" t="s">
        <v>51</v>
      </c>
      <c r="B1956" s="33">
        <v>45367</v>
      </c>
      <c r="C1956" s="28">
        <v>22</v>
      </c>
      <c r="D1956" s="28">
        <v>4</v>
      </c>
      <c r="E1956" s="28">
        <f t="shared" si="74"/>
        <v>26</v>
      </c>
    </row>
    <row r="1957" spans="1:5" x14ac:dyDescent="0.25">
      <c r="A1957" s="16" t="s">
        <v>68</v>
      </c>
      <c r="B1957" s="33">
        <v>45367</v>
      </c>
      <c r="C1957" s="28">
        <v>41</v>
      </c>
      <c r="D1957" s="28">
        <v>4</v>
      </c>
      <c r="E1957" s="28">
        <f t="shared" si="74"/>
        <v>45</v>
      </c>
    </row>
    <row r="1958" spans="1:5" x14ac:dyDescent="0.25">
      <c r="A1958" s="16" t="s">
        <v>53</v>
      </c>
      <c r="B1958" s="33">
        <v>45367</v>
      </c>
      <c r="C1958" s="28">
        <v>26</v>
      </c>
      <c r="D1958" s="28">
        <v>5</v>
      </c>
      <c r="E1958" s="28">
        <f t="shared" si="74"/>
        <v>31</v>
      </c>
    </row>
    <row r="1959" spans="1:5" x14ac:dyDescent="0.25">
      <c r="A1959" s="16" t="s">
        <v>66</v>
      </c>
      <c r="B1959" s="33">
        <v>45367</v>
      </c>
      <c r="C1959" s="28">
        <v>165</v>
      </c>
      <c r="D1959" s="28">
        <v>15</v>
      </c>
      <c r="E1959" s="28">
        <f t="shared" si="74"/>
        <v>180</v>
      </c>
    </row>
    <row r="1960" spans="1:5" x14ac:dyDescent="0.25">
      <c r="A1960" s="16" t="s">
        <v>60</v>
      </c>
      <c r="B1960" s="33">
        <v>45367</v>
      </c>
      <c r="C1960" s="28">
        <v>35</v>
      </c>
      <c r="D1960" s="28">
        <v>6</v>
      </c>
      <c r="E1960" s="28">
        <f t="shared" si="74"/>
        <v>41</v>
      </c>
    </row>
    <row r="1961" spans="1:5" x14ac:dyDescent="0.25">
      <c r="A1961" s="16" t="s">
        <v>76</v>
      </c>
      <c r="B1961" s="33">
        <v>45367</v>
      </c>
      <c r="C1961" s="28">
        <v>48</v>
      </c>
      <c r="D1961" s="28">
        <v>0</v>
      </c>
      <c r="E1961" s="28">
        <f t="shared" si="74"/>
        <v>48</v>
      </c>
    </row>
    <row r="1962" spans="1:5" x14ac:dyDescent="0.25">
      <c r="A1962" s="16" t="s">
        <v>70</v>
      </c>
      <c r="B1962" s="33">
        <v>45367</v>
      </c>
      <c r="C1962" s="28">
        <v>43</v>
      </c>
      <c r="D1962" s="28">
        <v>4</v>
      </c>
      <c r="E1962" s="28">
        <f t="shared" si="74"/>
        <v>47</v>
      </c>
    </row>
    <row r="1963" spans="1:5" x14ac:dyDescent="0.25">
      <c r="A1963" s="16" t="s">
        <v>71</v>
      </c>
      <c r="B1963" s="33">
        <v>45367</v>
      </c>
      <c r="C1963" s="28">
        <v>66</v>
      </c>
      <c r="D1963" s="28">
        <v>4</v>
      </c>
      <c r="E1963" s="28">
        <f t="shared" si="74"/>
        <v>70</v>
      </c>
    </row>
    <row r="1964" spans="1:5" x14ac:dyDescent="0.25">
      <c r="A1964" s="16" t="s">
        <v>55</v>
      </c>
      <c r="B1964" s="33">
        <v>45367</v>
      </c>
      <c r="C1964" s="28">
        <v>38</v>
      </c>
      <c r="D1964" s="28">
        <v>3</v>
      </c>
      <c r="E1964" s="28">
        <f t="shared" si="74"/>
        <v>41</v>
      </c>
    </row>
    <row r="1965" spans="1:5" x14ac:dyDescent="0.25">
      <c r="A1965" s="16" t="s">
        <v>69</v>
      </c>
      <c r="B1965" s="33">
        <v>45367</v>
      </c>
      <c r="C1965" s="28">
        <v>83</v>
      </c>
      <c r="D1965" s="28">
        <v>5</v>
      </c>
      <c r="E1965" s="28">
        <f t="shared" si="74"/>
        <v>88</v>
      </c>
    </row>
    <row r="1966" spans="1:5" x14ac:dyDescent="0.25">
      <c r="A1966" s="16" t="s">
        <v>56</v>
      </c>
      <c r="B1966" s="33">
        <v>45367</v>
      </c>
      <c r="C1966" s="28">
        <v>18</v>
      </c>
      <c r="D1966" s="28">
        <v>0</v>
      </c>
      <c r="E1966" s="28">
        <f t="shared" si="74"/>
        <v>18</v>
      </c>
    </row>
    <row r="1967" spans="1:5" x14ac:dyDescent="0.25">
      <c r="A1967" s="16" t="s">
        <v>57</v>
      </c>
      <c r="B1967" s="33">
        <v>45368</v>
      </c>
      <c r="C1967" s="28">
        <v>51</v>
      </c>
      <c r="D1967" s="28">
        <v>3</v>
      </c>
      <c r="E1967" s="28">
        <f t="shared" ref="E1967:E1992" si="75">SUM(C1967:D1967)</f>
        <v>54</v>
      </c>
    </row>
    <row r="1968" spans="1:5" x14ac:dyDescent="0.25">
      <c r="A1968" s="16" t="s">
        <v>38</v>
      </c>
      <c r="B1968" s="33">
        <v>45368</v>
      </c>
      <c r="C1968" s="28">
        <v>25</v>
      </c>
      <c r="D1968" s="28">
        <v>2</v>
      </c>
      <c r="E1968" s="28">
        <f t="shared" si="75"/>
        <v>27</v>
      </c>
    </row>
    <row r="1969" spans="1:5" x14ac:dyDescent="0.25">
      <c r="A1969" s="16" t="s">
        <v>40</v>
      </c>
      <c r="B1969" s="33">
        <v>45368</v>
      </c>
      <c r="C1969" s="28">
        <v>48</v>
      </c>
      <c r="D1969" s="28">
        <v>5</v>
      </c>
      <c r="E1969" s="28">
        <f t="shared" si="75"/>
        <v>53</v>
      </c>
    </row>
    <row r="1970" spans="1:5" x14ac:dyDescent="0.25">
      <c r="A1970" s="16" t="s">
        <v>58</v>
      </c>
      <c r="B1970" s="33">
        <v>45368</v>
      </c>
      <c r="C1970" s="28">
        <v>30</v>
      </c>
      <c r="D1970" s="28">
        <v>4</v>
      </c>
      <c r="E1970" s="28">
        <f t="shared" si="75"/>
        <v>34</v>
      </c>
    </row>
    <row r="1971" spans="1:5" x14ac:dyDescent="0.25">
      <c r="A1971" s="16" t="s">
        <v>59</v>
      </c>
      <c r="B1971" s="33">
        <v>45368</v>
      </c>
      <c r="C1971" s="28">
        <v>86</v>
      </c>
      <c r="D1971" s="28">
        <v>3</v>
      </c>
      <c r="E1971" s="28">
        <f t="shared" si="75"/>
        <v>89</v>
      </c>
    </row>
    <row r="1972" spans="1:5" x14ac:dyDescent="0.25">
      <c r="A1972" s="16" t="s">
        <v>42</v>
      </c>
      <c r="B1972" s="33">
        <v>45368</v>
      </c>
      <c r="C1972" s="28">
        <v>56</v>
      </c>
      <c r="D1972" s="28">
        <v>4</v>
      </c>
      <c r="E1972" s="28">
        <f t="shared" si="75"/>
        <v>60</v>
      </c>
    </row>
    <row r="1973" spans="1:5" x14ac:dyDescent="0.25">
      <c r="A1973" s="16" t="s">
        <v>44</v>
      </c>
      <c r="B1973" s="33">
        <v>45368</v>
      </c>
      <c r="C1973" s="28">
        <v>14</v>
      </c>
      <c r="D1973" s="28">
        <v>3</v>
      </c>
      <c r="E1973" s="28">
        <f t="shared" si="75"/>
        <v>17</v>
      </c>
    </row>
    <row r="1974" spans="1:5" x14ac:dyDescent="0.25">
      <c r="A1974" s="16" t="s">
        <v>61</v>
      </c>
      <c r="B1974" s="33">
        <v>45368</v>
      </c>
      <c r="C1974" s="28">
        <v>68</v>
      </c>
      <c r="D1974" s="28">
        <v>5</v>
      </c>
      <c r="E1974" s="28">
        <f t="shared" si="75"/>
        <v>73</v>
      </c>
    </row>
    <row r="1975" spans="1:5" x14ac:dyDescent="0.25">
      <c r="A1975" s="16" t="s">
        <v>62</v>
      </c>
      <c r="B1975" s="33">
        <v>45368</v>
      </c>
      <c r="C1975" s="28">
        <v>111</v>
      </c>
      <c r="D1975" s="28">
        <v>7</v>
      </c>
      <c r="E1975" s="28">
        <f t="shared" si="75"/>
        <v>118</v>
      </c>
    </row>
    <row r="1976" spans="1:5" x14ac:dyDescent="0.25">
      <c r="A1976" s="16" t="s">
        <v>63</v>
      </c>
      <c r="B1976" s="33">
        <v>45368</v>
      </c>
      <c r="C1976" s="28">
        <v>38</v>
      </c>
      <c r="D1976" s="28">
        <v>3</v>
      </c>
      <c r="E1976" s="28">
        <f t="shared" si="75"/>
        <v>41</v>
      </c>
    </row>
    <row r="1977" spans="1:5" x14ac:dyDescent="0.25">
      <c r="A1977" s="16" t="s">
        <v>46</v>
      </c>
      <c r="B1977" s="33">
        <v>45368</v>
      </c>
      <c r="C1977" s="28">
        <v>33</v>
      </c>
      <c r="D1977" s="28">
        <v>4</v>
      </c>
      <c r="E1977" s="28">
        <f t="shared" si="75"/>
        <v>37</v>
      </c>
    </row>
    <row r="1978" spans="1:5" x14ac:dyDescent="0.25">
      <c r="A1978" s="16" t="s">
        <v>65</v>
      </c>
      <c r="B1978" s="33">
        <v>45368</v>
      </c>
      <c r="C1978" s="28">
        <v>58</v>
      </c>
      <c r="D1978" s="28">
        <v>6</v>
      </c>
      <c r="E1978" s="28">
        <f t="shared" si="75"/>
        <v>64</v>
      </c>
    </row>
    <row r="1979" spans="1:5" x14ac:dyDescent="0.25">
      <c r="A1979" s="16" t="s">
        <v>49</v>
      </c>
      <c r="B1979" s="33">
        <v>45368</v>
      </c>
      <c r="C1979" s="28">
        <v>110</v>
      </c>
      <c r="D1979" s="28">
        <v>22</v>
      </c>
      <c r="E1979" s="28">
        <f t="shared" si="75"/>
        <v>132</v>
      </c>
    </row>
    <row r="1980" spans="1:5" x14ac:dyDescent="0.25">
      <c r="A1980" s="16" t="s">
        <v>67</v>
      </c>
      <c r="B1980" s="33">
        <v>45368</v>
      </c>
      <c r="C1980" s="28">
        <v>77</v>
      </c>
      <c r="D1980" s="28">
        <v>11</v>
      </c>
      <c r="E1980" s="28">
        <f t="shared" si="75"/>
        <v>88</v>
      </c>
    </row>
    <row r="1981" spans="1:5" x14ac:dyDescent="0.25">
      <c r="A1981" s="16" t="s">
        <v>64</v>
      </c>
      <c r="B1981" s="33">
        <v>45368</v>
      </c>
      <c r="C1981" s="28">
        <v>53</v>
      </c>
      <c r="D1981" s="28">
        <v>7</v>
      </c>
      <c r="E1981" s="28">
        <f t="shared" si="75"/>
        <v>60</v>
      </c>
    </row>
    <row r="1982" spans="1:5" x14ac:dyDescent="0.25">
      <c r="A1982" s="16" t="s">
        <v>51</v>
      </c>
      <c r="B1982" s="33">
        <v>45368</v>
      </c>
      <c r="C1982" s="28">
        <v>22</v>
      </c>
      <c r="D1982" s="28">
        <v>4</v>
      </c>
      <c r="E1982" s="28">
        <f t="shared" si="75"/>
        <v>26</v>
      </c>
    </row>
    <row r="1983" spans="1:5" x14ac:dyDescent="0.25">
      <c r="A1983" s="16" t="s">
        <v>68</v>
      </c>
      <c r="B1983" s="33">
        <v>45368</v>
      </c>
      <c r="C1983" s="28">
        <v>41</v>
      </c>
      <c r="D1983" s="28">
        <v>4</v>
      </c>
      <c r="E1983" s="28">
        <f t="shared" si="75"/>
        <v>45</v>
      </c>
    </row>
    <row r="1984" spans="1:5" x14ac:dyDescent="0.25">
      <c r="A1984" s="16" t="s">
        <v>53</v>
      </c>
      <c r="B1984" s="33">
        <v>45368</v>
      </c>
      <c r="C1984" s="28">
        <v>26</v>
      </c>
      <c r="D1984" s="28">
        <v>5</v>
      </c>
      <c r="E1984" s="28">
        <f t="shared" si="75"/>
        <v>31</v>
      </c>
    </row>
    <row r="1985" spans="1:5" x14ac:dyDescent="0.25">
      <c r="A1985" s="16" t="s">
        <v>66</v>
      </c>
      <c r="B1985" s="33">
        <v>45368</v>
      </c>
      <c r="C1985" s="28">
        <v>165</v>
      </c>
      <c r="D1985" s="28">
        <v>15</v>
      </c>
      <c r="E1985" s="28">
        <f t="shared" si="75"/>
        <v>180</v>
      </c>
    </row>
    <row r="1986" spans="1:5" x14ac:dyDescent="0.25">
      <c r="A1986" s="16" t="s">
        <v>60</v>
      </c>
      <c r="B1986" s="33">
        <v>45368</v>
      </c>
      <c r="C1986" s="28">
        <v>35</v>
      </c>
      <c r="D1986" s="28">
        <v>6</v>
      </c>
      <c r="E1986" s="28">
        <f t="shared" si="75"/>
        <v>41</v>
      </c>
    </row>
    <row r="1987" spans="1:5" x14ac:dyDescent="0.25">
      <c r="A1987" s="16" t="s">
        <v>76</v>
      </c>
      <c r="B1987" s="33">
        <v>45368</v>
      </c>
      <c r="C1987" s="28">
        <v>48</v>
      </c>
      <c r="D1987" s="28">
        <v>0</v>
      </c>
      <c r="E1987" s="28">
        <f t="shared" si="75"/>
        <v>48</v>
      </c>
    </row>
    <row r="1988" spans="1:5" x14ac:dyDescent="0.25">
      <c r="A1988" s="16" t="s">
        <v>70</v>
      </c>
      <c r="B1988" s="33">
        <v>45368</v>
      </c>
      <c r="C1988" s="28">
        <v>43</v>
      </c>
      <c r="D1988" s="28">
        <v>4</v>
      </c>
      <c r="E1988" s="28">
        <f t="shared" si="75"/>
        <v>47</v>
      </c>
    </row>
    <row r="1989" spans="1:5" x14ac:dyDescent="0.25">
      <c r="A1989" s="16" t="s">
        <v>71</v>
      </c>
      <c r="B1989" s="33">
        <v>45368</v>
      </c>
      <c r="C1989" s="28">
        <v>66</v>
      </c>
      <c r="D1989" s="28">
        <v>4</v>
      </c>
      <c r="E1989" s="28">
        <f t="shared" si="75"/>
        <v>70</v>
      </c>
    </row>
    <row r="1990" spans="1:5" x14ac:dyDescent="0.25">
      <c r="A1990" s="16" t="s">
        <v>55</v>
      </c>
      <c r="B1990" s="33">
        <v>45368</v>
      </c>
      <c r="C1990" s="28">
        <v>38</v>
      </c>
      <c r="D1990" s="28">
        <v>3</v>
      </c>
      <c r="E1990" s="28">
        <f t="shared" si="75"/>
        <v>41</v>
      </c>
    </row>
    <row r="1991" spans="1:5" x14ac:dyDescent="0.25">
      <c r="A1991" s="16" t="s">
        <v>69</v>
      </c>
      <c r="B1991" s="33">
        <v>45368</v>
      </c>
      <c r="C1991" s="28">
        <v>83</v>
      </c>
      <c r="D1991" s="28">
        <v>5</v>
      </c>
      <c r="E1991" s="28">
        <f t="shared" si="75"/>
        <v>88</v>
      </c>
    </row>
    <row r="1992" spans="1:5" x14ac:dyDescent="0.25">
      <c r="A1992" s="16" t="s">
        <v>56</v>
      </c>
      <c r="B1992" s="33">
        <v>45368</v>
      </c>
      <c r="C1992" s="28">
        <v>18</v>
      </c>
      <c r="D1992" s="28">
        <v>0</v>
      </c>
      <c r="E1992" s="28">
        <f t="shared" si="75"/>
        <v>18</v>
      </c>
    </row>
    <row r="1993" spans="1:5" x14ac:dyDescent="0.25">
      <c r="A1993" s="16" t="s">
        <v>57</v>
      </c>
      <c r="B1993" s="33">
        <v>45369</v>
      </c>
      <c r="C1993" s="28">
        <v>51</v>
      </c>
      <c r="D1993" s="28">
        <v>3</v>
      </c>
      <c r="E1993" s="28">
        <f t="shared" ref="E1993:E2018" si="76">SUM(C1993:D1993)</f>
        <v>54</v>
      </c>
    </row>
    <row r="1994" spans="1:5" x14ac:dyDescent="0.25">
      <c r="A1994" s="16" t="s">
        <v>38</v>
      </c>
      <c r="B1994" s="33">
        <v>45369</v>
      </c>
      <c r="C1994" s="28">
        <v>25</v>
      </c>
      <c r="D1994" s="28">
        <v>2</v>
      </c>
      <c r="E1994" s="28">
        <f t="shared" si="76"/>
        <v>27</v>
      </c>
    </row>
    <row r="1995" spans="1:5" x14ac:dyDescent="0.25">
      <c r="A1995" s="16" t="s">
        <v>40</v>
      </c>
      <c r="B1995" s="33">
        <v>45369</v>
      </c>
      <c r="C1995" s="28">
        <v>48</v>
      </c>
      <c r="D1995" s="28">
        <v>5</v>
      </c>
      <c r="E1995" s="28">
        <f t="shared" si="76"/>
        <v>53</v>
      </c>
    </row>
    <row r="1996" spans="1:5" x14ac:dyDescent="0.25">
      <c r="A1996" s="16" t="s">
        <v>58</v>
      </c>
      <c r="B1996" s="33">
        <v>45369</v>
      </c>
      <c r="C1996" s="28">
        <v>30</v>
      </c>
      <c r="D1996" s="28">
        <v>4</v>
      </c>
      <c r="E1996" s="28">
        <f t="shared" si="76"/>
        <v>34</v>
      </c>
    </row>
    <row r="1997" spans="1:5" x14ac:dyDescent="0.25">
      <c r="A1997" s="16" t="s">
        <v>59</v>
      </c>
      <c r="B1997" s="33">
        <v>45369</v>
      </c>
      <c r="C1997" s="28">
        <v>86</v>
      </c>
      <c r="D1997" s="28">
        <v>3</v>
      </c>
      <c r="E1997" s="28">
        <f t="shared" si="76"/>
        <v>89</v>
      </c>
    </row>
    <row r="1998" spans="1:5" x14ac:dyDescent="0.25">
      <c r="A1998" s="16" t="s">
        <v>42</v>
      </c>
      <c r="B1998" s="33">
        <v>45369</v>
      </c>
      <c r="C1998" s="28">
        <v>56</v>
      </c>
      <c r="D1998" s="28">
        <v>4</v>
      </c>
      <c r="E1998" s="28">
        <f t="shared" si="76"/>
        <v>60</v>
      </c>
    </row>
    <row r="1999" spans="1:5" x14ac:dyDescent="0.25">
      <c r="A1999" s="16" t="s">
        <v>44</v>
      </c>
      <c r="B1999" s="33">
        <v>45369</v>
      </c>
      <c r="C1999" s="28">
        <v>14</v>
      </c>
      <c r="D1999" s="28">
        <v>3</v>
      </c>
      <c r="E1999" s="28">
        <f t="shared" si="76"/>
        <v>17</v>
      </c>
    </row>
    <row r="2000" spans="1:5" x14ac:dyDescent="0.25">
      <c r="A2000" s="16" t="s">
        <v>61</v>
      </c>
      <c r="B2000" s="33">
        <v>45369</v>
      </c>
      <c r="C2000" s="28">
        <v>68</v>
      </c>
      <c r="D2000" s="28">
        <v>5</v>
      </c>
      <c r="E2000" s="28">
        <f t="shared" si="76"/>
        <v>73</v>
      </c>
    </row>
    <row r="2001" spans="1:5" x14ac:dyDescent="0.25">
      <c r="A2001" s="16" t="s">
        <v>62</v>
      </c>
      <c r="B2001" s="33">
        <v>45369</v>
      </c>
      <c r="C2001" s="28">
        <v>111</v>
      </c>
      <c r="D2001" s="28">
        <v>7</v>
      </c>
      <c r="E2001" s="28">
        <f t="shared" si="76"/>
        <v>118</v>
      </c>
    </row>
    <row r="2002" spans="1:5" x14ac:dyDescent="0.25">
      <c r="A2002" s="16" t="s">
        <v>63</v>
      </c>
      <c r="B2002" s="33">
        <v>45369</v>
      </c>
      <c r="C2002" s="28">
        <v>38</v>
      </c>
      <c r="D2002" s="28">
        <v>3</v>
      </c>
      <c r="E2002" s="28">
        <f t="shared" si="76"/>
        <v>41</v>
      </c>
    </row>
    <row r="2003" spans="1:5" x14ac:dyDescent="0.25">
      <c r="A2003" s="16" t="s">
        <v>46</v>
      </c>
      <c r="B2003" s="33">
        <v>45369</v>
      </c>
      <c r="C2003" s="28">
        <v>33</v>
      </c>
      <c r="D2003" s="28">
        <v>4</v>
      </c>
      <c r="E2003" s="28">
        <f t="shared" si="76"/>
        <v>37</v>
      </c>
    </row>
    <row r="2004" spans="1:5" x14ac:dyDescent="0.25">
      <c r="A2004" s="16" t="s">
        <v>65</v>
      </c>
      <c r="B2004" s="33">
        <v>45369</v>
      </c>
      <c r="C2004" s="28">
        <v>58</v>
      </c>
      <c r="D2004" s="28">
        <v>6</v>
      </c>
      <c r="E2004" s="28">
        <f t="shared" si="76"/>
        <v>64</v>
      </c>
    </row>
    <row r="2005" spans="1:5" x14ac:dyDescent="0.25">
      <c r="A2005" s="16" t="s">
        <v>49</v>
      </c>
      <c r="B2005" s="33">
        <v>45369</v>
      </c>
      <c r="C2005" s="28">
        <v>110</v>
      </c>
      <c r="D2005" s="28">
        <v>22</v>
      </c>
      <c r="E2005" s="28">
        <f t="shared" si="76"/>
        <v>132</v>
      </c>
    </row>
    <row r="2006" spans="1:5" x14ac:dyDescent="0.25">
      <c r="A2006" s="16" t="s">
        <v>67</v>
      </c>
      <c r="B2006" s="33">
        <v>45369</v>
      </c>
      <c r="C2006" s="28">
        <v>77</v>
      </c>
      <c r="D2006" s="28">
        <v>11</v>
      </c>
      <c r="E2006" s="28">
        <f t="shared" si="76"/>
        <v>88</v>
      </c>
    </row>
    <row r="2007" spans="1:5" x14ac:dyDescent="0.25">
      <c r="A2007" s="16" t="s">
        <v>64</v>
      </c>
      <c r="B2007" s="33">
        <v>45369</v>
      </c>
      <c r="C2007" s="28">
        <v>53</v>
      </c>
      <c r="D2007" s="28">
        <v>7</v>
      </c>
      <c r="E2007" s="28">
        <f t="shared" si="76"/>
        <v>60</v>
      </c>
    </row>
    <row r="2008" spans="1:5" x14ac:dyDescent="0.25">
      <c r="A2008" s="16" t="s">
        <v>51</v>
      </c>
      <c r="B2008" s="33">
        <v>45369</v>
      </c>
      <c r="C2008" s="28">
        <v>22</v>
      </c>
      <c r="D2008" s="28">
        <v>4</v>
      </c>
      <c r="E2008" s="28">
        <f t="shared" si="76"/>
        <v>26</v>
      </c>
    </row>
    <row r="2009" spans="1:5" x14ac:dyDescent="0.25">
      <c r="A2009" s="16" t="s">
        <v>68</v>
      </c>
      <c r="B2009" s="33">
        <v>45369</v>
      </c>
      <c r="C2009" s="28">
        <v>41</v>
      </c>
      <c r="D2009" s="28">
        <v>4</v>
      </c>
      <c r="E2009" s="28">
        <f t="shared" si="76"/>
        <v>45</v>
      </c>
    </row>
    <row r="2010" spans="1:5" x14ac:dyDescent="0.25">
      <c r="A2010" s="16" t="s">
        <v>53</v>
      </c>
      <c r="B2010" s="33">
        <v>45369</v>
      </c>
      <c r="C2010" s="28">
        <v>26</v>
      </c>
      <c r="D2010" s="28">
        <v>5</v>
      </c>
      <c r="E2010" s="28">
        <f t="shared" si="76"/>
        <v>31</v>
      </c>
    </row>
    <row r="2011" spans="1:5" x14ac:dyDescent="0.25">
      <c r="A2011" s="16" t="s">
        <v>66</v>
      </c>
      <c r="B2011" s="33">
        <v>45369</v>
      </c>
      <c r="C2011" s="28">
        <v>165</v>
      </c>
      <c r="D2011" s="28">
        <v>15</v>
      </c>
      <c r="E2011" s="28">
        <f t="shared" si="76"/>
        <v>180</v>
      </c>
    </row>
    <row r="2012" spans="1:5" x14ac:dyDescent="0.25">
      <c r="A2012" s="16" t="s">
        <v>60</v>
      </c>
      <c r="B2012" s="33">
        <v>45369</v>
      </c>
      <c r="C2012" s="28">
        <v>35</v>
      </c>
      <c r="D2012" s="28">
        <v>6</v>
      </c>
      <c r="E2012" s="28">
        <f t="shared" si="76"/>
        <v>41</v>
      </c>
    </row>
    <row r="2013" spans="1:5" x14ac:dyDescent="0.25">
      <c r="A2013" s="16" t="s">
        <v>76</v>
      </c>
      <c r="B2013" s="33">
        <v>45369</v>
      </c>
      <c r="C2013" s="28">
        <v>48</v>
      </c>
      <c r="D2013" s="28">
        <v>0</v>
      </c>
      <c r="E2013" s="28">
        <f t="shared" si="76"/>
        <v>48</v>
      </c>
    </row>
    <row r="2014" spans="1:5" x14ac:dyDescent="0.25">
      <c r="A2014" s="16" t="s">
        <v>70</v>
      </c>
      <c r="B2014" s="33">
        <v>45369</v>
      </c>
      <c r="C2014" s="28">
        <v>43</v>
      </c>
      <c r="D2014" s="28">
        <v>4</v>
      </c>
      <c r="E2014" s="28">
        <f t="shared" si="76"/>
        <v>47</v>
      </c>
    </row>
    <row r="2015" spans="1:5" x14ac:dyDescent="0.25">
      <c r="A2015" s="16" t="s">
        <v>71</v>
      </c>
      <c r="B2015" s="33">
        <v>45369</v>
      </c>
      <c r="C2015" s="28">
        <v>66</v>
      </c>
      <c r="D2015" s="28">
        <v>4</v>
      </c>
      <c r="E2015" s="28">
        <f t="shared" si="76"/>
        <v>70</v>
      </c>
    </row>
    <row r="2016" spans="1:5" x14ac:dyDescent="0.25">
      <c r="A2016" s="16" t="s">
        <v>55</v>
      </c>
      <c r="B2016" s="33">
        <v>45369</v>
      </c>
      <c r="C2016" s="28">
        <v>38</v>
      </c>
      <c r="D2016" s="28">
        <v>3</v>
      </c>
      <c r="E2016" s="28">
        <f t="shared" si="76"/>
        <v>41</v>
      </c>
    </row>
    <row r="2017" spans="1:5" x14ac:dyDescent="0.25">
      <c r="A2017" s="16" t="s">
        <v>69</v>
      </c>
      <c r="B2017" s="33">
        <v>45369</v>
      </c>
      <c r="C2017" s="28">
        <v>83</v>
      </c>
      <c r="D2017" s="28">
        <v>5</v>
      </c>
      <c r="E2017" s="28">
        <f t="shared" si="76"/>
        <v>88</v>
      </c>
    </row>
    <row r="2018" spans="1:5" x14ac:dyDescent="0.25">
      <c r="A2018" s="16" t="s">
        <v>56</v>
      </c>
      <c r="B2018" s="33">
        <v>45369</v>
      </c>
      <c r="C2018" s="28">
        <v>18</v>
      </c>
      <c r="D2018" s="28">
        <v>0</v>
      </c>
      <c r="E2018" s="28">
        <f t="shared" si="76"/>
        <v>18</v>
      </c>
    </row>
    <row r="2019" spans="1:5" x14ac:dyDescent="0.25">
      <c r="A2019" s="16" t="s">
        <v>57</v>
      </c>
      <c r="B2019" s="33">
        <v>45370</v>
      </c>
      <c r="C2019" s="28">
        <v>51</v>
      </c>
      <c r="D2019" s="28">
        <v>3</v>
      </c>
      <c r="E2019" s="28">
        <f t="shared" ref="E2019:E2044" si="77">SUM(C2019:D2019)</f>
        <v>54</v>
      </c>
    </row>
    <row r="2020" spans="1:5" x14ac:dyDescent="0.25">
      <c r="A2020" s="16" t="s">
        <v>38</v>
      </c>
      <c r="B2020" s="33">
        <v>45370</v>
      </c>
      <c r="C2020" s="28">
        <v>25</v>
      </c>
      <c r="D2020" s="28">
        <v>2</v>
      </c>
      <c r="E2020" s="28">
        <f t="shared" si="77"/>
        <v>27</v>
      </c>
    </row>
    <row r="2021" spans="1:5" x14ac:dyDescent="0.25">
      <c r="A2021" s="16" t="s">
        <v>40</v>
      </c>
      <c r="B2021" s="33">
        <v>45370</v>
      </c>
      <c r="C2021" s="28">
        <v>48</v>
      </c>
      <c r="D2021" s="28">
        <v>5</v>
      </c>
      <c r="E2021" s="28">
        <f t="shared" si="77"/>
        <v>53</v>
      </c>
    </row>
    <row r="2022" spans="1:5" x14ac:dyDescent="0.25">
      <c r="A2022" s="16" t="s">
        <v>58</v>
      </c>
      <c r="B2022" s="33">
        <v>45370</v>
      </c>
      <c r="C2022" s="28">
        <v>30</v>
      </c>
      <c r="D2022" s="28">
        <v>4</v>
      </c>
      <c r="E2022" s="28">
        <f t="shared" si="77"/>
        <v>34</v>
      </c>
    </row>
    <row r="2023" spans="1:5" x14ac:dyDescent="0.25">
      <c r="A2023" s="16" t="s">
        <v>59</v>
      </c>
      <c r="B2023" s="33">
        <v>45370</v>
      </c>
      <c r="C2023" s="28">
        <v>86</v>
      </c>
      <c r="D2023" s="28">
        <v>3</v>
      </c>
      <c r="E2023" s="28">
        <f t="shared" si="77"/>
        <v>89</v>
      </c>
    </row>
    <row r="2024" spans="1:5" x14ac:dyDescent="0.25">
      <c r="A2024" s="16" t="s">
        <v>42</v>
      </c>
      <c r="B2024" s="33">
        <v>45370</v>
      </c>
      <c r="C2024" s="28">
        <v>56</v>
      </c>
      <c r="D2024" s="28">
        <v>4</v>
      </c>
      <c r="E2024" s="28">
        <f t="shared" si="77"/>
        <v>60</v>
      </c>
    </row>
    <row r="2025" spans="1:5" x14ac:dyDescent="0.25">
      <c r="A2025" s="16" t="s">
        <v>44</v>
      </c>
      <c r="B2025" s="33">
        <v>45370</v>
      </c>
      <c r="C2025" s="28">
        <v>14</v>
      </c>
      <c r="D2025" s="28">
        <v>3</v>
      </c>
      <c r="E2025" s="28">
        <f t="shared" si="77"/>
        <v>17</v>
      </c>
    </row>
    <row r="2026" spans="1:5" x14ac:dyDescent="0.25">
      <c r="A2026" s="16" t="s">
        <v>61</v>
      </c>
      <c r="B2026" s="33">
        <v>45370</v>
      </c>
      <c r="C2026" s="28">
        <v>68</v>
      </c>
      <c r="D2026" s="28">
        <v>5</v>
      </c>
      <c r="E2026" s="28">
        <f t="shared" si="77"/>
        <v>73</v>
      </c>
    </row>
    <row r="2027" spans="1:5" x14ac:dyDescent="0.25">
      <c r="A2027" s="16" t="s">
        <v>62</v>
      </c>
      <c r="B2027" s="33">
        <v>45370</v>
      </c>
      <c r="C2027" s="28">
        <v>111</v>
      </c>
      <c r="D2027" s="28">
        <v>7</v>
      </c>
      <c r="E2027" s="28">
        <f t="shared" si="77"/>
        <v>118</v>
      </c>
    </row>
    <row r="2028" spans="1:5" x14ac:dyDescent="0.25">
      <c r="A2028" s="16" t="s">
        <v>63</v>
      </c>
      <c r="B2028" s="33">
        <v>45370</v>
      </c>
      <c r="C2028" s="28">
        <v>38</v>
      </c>
      <c r="D2028" s="28">
        <v>3</v>
      </c>
      <c r="E2028" s="28">
        <f t="shared" si="77"/>
        <v>41</v>
      </c>
    </row>
    <row r="2029" spans="1:5" x14ac:dyDescent="0.25">
      <c r="A2029" s="16" t="s">
        <v>46</v>
      </c>
      <c r="B2029" s="33">
        <v>45370</v>
      </c>
      <c r="C2029" s="28">
        <v>33</v>
      </c>
      <c r="D2029" s="28">
        <v>4</v>
      </c>
      <c r="E2029" s="28">
        <f t="shared" si="77"/>
        <v>37</v>
      </c>
    </row>
    <row r="2030" spans="1:5" x14ac:dyDescent="0.25">
      <c r="A2030" s="16" t="s">
        <v>65</v>
      </c>
      <c r="B2030" s="33">
        <v>45370</v>
      </c>
      <c r="C2030" s="28">
        <v>58</v>
      </c>
      <c r="D2030" s="28">
        <v>6</v>
      </c>
      <c r="E2030" s="28">
        <f t="shared" si="77"/>
        <v>64</v>
      </c>
    </row>
    <row r="2031" spans="1:5" x14ac:dyDescent="0.25">
      <c r="A2031" s="16" t="s">
        <v>49</v>
      </c>
      <c r="B2031" s="33">
        <v>45370</v>
      </c>
      <c r="C2031" s="28">
        <v>110</v>
      </c>
      <c r="D2031" s="28">
        <v>22</v>
      </c>
      <c r="E2031" s="28">
        <f t="shared" si="77"/>
        <v>132</v>
      </c>
    </row>
    <row r="2032" spans="1:5" x14ac:dyDescent="0.25">
      <c r="A2032" s="16" t="s">
        <v>67</v>
      </c>
      <c r="B2032" s="33">
        <v>45370</v>
      </c>
      <c r="C2032" s="28">
        <v>77</v>
      </c>
      <c r="D2032" s="28">
        <v>11</v>
      </c>
      <c r="E2032" s="28">
        <f t="shared" si="77"/>
        <v>88</v>
      </c>
    </row>
    <row r="2033" spans="1:5" x14ac:dyDescent="0.25">
      <c r="A2033" s="16" t="s">
        <v>64</v>
      </c>
      <c r="B2033" s="33">
        <v>45370</v>
      </c>
      <c r="C2033" s="28">
        <v>53</v>
      </c>
      <c r="D2033" s="28">
        <v>7</v>
      </c>
      <c r="E2033" s="28">
        <f t="shared" si="77"/>
        <v>60</v>
      </c>
    </row>
    <row r="2034" spans="1:5" x14ac:dyDescent="0.25">
      <c r="A2034" s="16" t="s">
        <v>51</v>
      </c>
      <c r="B2034" s="33">
        <v>45370</v>
      </c>
      <c r="C2034" s="28">
        <v>22</v>
      </c>
      <c r="D2034" s="28">
        <v>4</v>
      </c>
      <c r="E2034" s="28">
        <f t="shared" si="77"/>
        <v>26</v>
      </c>
    </row>
    <row r="2035" spans="1:5" x14ac:dyDescent="0.25">
      <c r="A2035" s="16" t="s">
        <v>68</v>
      </c>
      <c r="B2035" s="33">
        <v>45370</v>
      </c>
      <c r="C2035" s="28">
        <v>41</v>
      </c>
      <c r="D2035" s="28">
        <v>4</v>
      </c>
      <c r="E2035" s="28">
        <f t="shared" si="77"/>
        <v>45</v>
      </c>
    </row>
    <row r="2036" spans="1:5" x14ac:dyDescent="0.25">
      <c r="A2036" s="16" t="s">
        <v>53</v>
      </c>
      <c r="B2036" s="33">
        <v>45370</v>
      </c>
      <c r="C2036" s="28">
        <v>26</v>
      </c>
      <c r="D2036" s="28">
        <v>5</v>
      </c>
      <c r="E2036" s="28">
        <f t="shared" si="77"/>
        <v>31</v>
      </c>
    </row>
    <row r="2037" spans="1:5" x14ac:dyDescent="0.25">
      <c r="A2037" s="16" t="s">
        <v>66</v>
      </c>
      <c r="B2037" s="33">
        <v>45370</v>
      </c>
      <c r="C2037" s="28">
        <v>165</v>
      </c>
      <c r="D2037" s="28">
        <v>15</v>
      </c>
      <c r="E2037" s="28">
        <f t="shared" si="77"/>
        <v>180</v>
      </c>
    </row>
    <row r="2038" spans="1:5" x14ac:dyDescent="0.25">
      <c r="A2038" s="16" t="s">
        <v>60</v>
      </c>
      <c r="B2038" s="33">
        <v>45370</v>
      </c>
      <c r="C2038" s="28">
        <v>35</v>
      </c>
      <c r="D2038" s="28">
        <v>6</v>
      </c>
      <c r="E2038" s="28">
        <f t="shared" si="77"/>
        <v>41</v>
      </c>
    </row>
    <row r="2039" spans="1:5" x14ac:dyDescent="0.25">
      <c r="A2039" s="16" t="s">
        <v>76</v>
      </c>
      <c r="B2039" s="33">
        <v>45370</v>
      </c>
      <c r="C2039" s="28">
        <v>48</v>
      </c>
      <c r="D2039" s="28">
        <v>0</v>
      </c>
      <c r="E2039" s="28">
        <f t="shared" si="77"/>
        <v>48</v>
      </c>
    </row>
    <row r="2040" spans="1:5" x14ac:dyDescent="0.25">
      <c r="A2040" s="16" t="s">
        <v>70</v>
      </c>
      <c r="B2040" s="33">
        <v>45370</v>
      </c>
      <c r="C2040" s="28">
        <v>43</v>
      </c>
      <c r="D2040" s="28">
        <v>4</v>
      </c>
      <c r="E2040" s="28">
        <f t="shared" si="77"/>
        <v>47</v>
      </c>
    </row>
    <row r="2041" spans="1:5" x14ac:dyDescent="0.25">
      <c r="A2041" s="16" t="s">
        <v>71</v>
      </c>
      <c r="B2041" s="33">
        <v>45370</v>
      </c>
      <c r="C2041" s="28">
        <v>66</v>
      </c>
      <c r="D2041" s="28">
        <v>4</v>
      </c>
      <c r="E2041" s="28">
        <f t="shared" si="77"/>
        <v>70</v>
      </c>
    </row>
    <row r="2042" spans="1:5" x14ac:dyDescent="0.25">
      <c r="A2042" s="16" t="s">
        <v>55</v>
      </c>
      <c r="B2042" s="33">
        <v>45370</v>
      </c>
      <c r="C2042" s="28">
        <v>38</v>
      </c>
      <c r="D2042" s="28">
        <v>3</v>
      </c>
      <c r="E2042" s="28">
        <f t="shared" si="77"/>
        <v>41</v>
      </c>
    </row>
    <row r="2043" spans="1:5" x14ac:dyDescent="0.25">
      <c r="A2043" s="16" t="s">
        <v>69</v>
      </c>
      <c r="B2043" s="33">
        <v>45370</v>
      </c>
      <c r="C2043" s="28">
        <v>83</v>
      </c>
      <c r="D2043" s="28">
        <v>5</v>
      </c>
      <c r="E2043" s="28">
        <f t="shared" si="77"/>
        <v>88</v>
      </c>
    </row>
    <row r="2044" spans="1:5" x14ac:dyDescent="0.25">
      <c r="A2044" s="16" t="s">
        <v>56</v>
      </c>
      <c r="B2044" s="33">
        <v>45370</v>
      </c>
      <c r="C2044" s="28">
        <v>18</v>
      </c>
      <c r="D2044" s="28">
        <v>0</v>
      </c>
      <c r="E2044" s="28">
        <f t="shared" si="77"/>
        <v>18</v>
      </c>
    </row>
    <row r="2045" spans="1:5" x14ac:dyDescent="0.25">
      <c r="A2045" s="16" t="s">
        <v>57</v>
      </c>
      <c r="B2045" s="33">
        <v>45371</v>
      </c>
      <c r="C2045" s="28">
        <v>51</v>
      </c>
      <c r="D2045" s="28">
        <v>3</v>
      </c>
      <c r="E2045" s="28">
        <f t="shared" ref="E2045:E2070" si="78">SUM(C2045:D2045)</f>
        <v>54</v>
      </c>
    </row>
    <row r="2046" spans="1:5" x14ac:dyDescent="0.25">
      <c r="A2046" s="16" t="s">
        <v>38</v>
      </c>
      <c r="B2046" s="33">
        <v>45371</v>
      </c>
      <c r="C2046" s="28">
        <v>25</v>
      </c>
      <c r="D2046" s="28">
        <v>2</v>
      </c>
      <c r="E2046" s="28">
        <f t="shared" si="78"/>
        <v>27</v>
      </c>
    </row>
    <row r="2047" spans="1:5" x14ac:dyDescent="0.25">
      <c r="A2047" s="16" t="s">
        <v>40</v>
      </c>
      <c r="B2047" s="33">
        <v>45371</v>
      </c>
      <c r="C2047" s="28">
        <v>48</v>
      </c>
      <c r="D2047" s="28">
        <v>5</v>
      </c>
      <c r="E2047" s="28">
        <f t="shared" si="78"/>
        <v>53</v>
      </c>
    </row>
    <row r="2048" spans="1:5" x14ac:dyDescent="0.25">
      <c r="A2048" s="16" t="s">
        <v>58</v>
      </c>
      <c r="B2048" s="33">
        <v>45371</v>
      </c>
      <c r="C2048" s="28">
        <v>30</v>
      </c>
      <c r="D2048" s="28">
        <v>4</v>
      </c>
      <c r="E2048" s="28">
        <f t="shared" si="78"/>
        <v>34</v>
      </c>
    </row>
    <row r="2049" spans="1:5" x14ac:dyDescent="0.25">
      <c r="A2049" s="16" t="s">
        <v>59</v>
      </c>
      <c r="B2049" s="33">
        <v>45371</v>
      </c>
      <c r="C2049" s="28">
        <v>86</v>
      </c>
      <c r="D2049" s="28">
        <v>3</v>
      </c>
      <c r="E2049" s="28">
        <f t="shared" si="78"/>
        <v>89</v>
      </c>
    </row>
    <row r="2050" spans="1:5" x14ac:dyDescent="0.25">
      <c r="A2050" s="16" t="s">
        <v>42</v>
      </c>
      <c r="B2050" s="33">
        <v>45371</v>
      </c>
      <c r="C2050" s="28">
        <v>56</v>
      </c>
      <c r="D2050" s="28">
        <v>4</v>
      </c>
      <c r="E2050" s="28">
        <f t="shared" si="78"/>
        <v>60</v>
      </c>
    </row>
    <row r="2051" spans="1:5" x14ac:dyDescent="0.25">
      <c r="A2051" s="16" t="s">
        <v>44</v>
      </c>
      <c r="B2051" s="33">
        <v>45371</v>
      </c>
      <c r="C2051" s="28">
        <v>14</v>
      </c>
      <c r="D2051" s="28">
        <v>3</v>
      </c>
      <c r="E2051" s="28">
        <f t="shared" si="78"/>
        <v>17</v>
      </c>
    </row>
    <row r="2052" spans="1:5" x14ac:dyDescent="0.25">
      <c r="A2052" s="16" t="s">
        <v>61</v>
      </c>
      <c r="B2052" s="33">
        <v>45371</v>
      </c>
      <c r="C2052" s="28">
        <v>68</v>
      </c>
      <c r="D2052" s="28">
        <v>5</v>
      </c>
      <c r="E2052" s="28">
        <f t="shared" si="78"/>
        <v>73</v>
      </c>
    </row>
    <row r="2053" spans="1:5" x14ac:dyDescent="0.25">
      <c r="A2053" s="16" t="s">
        <v>62</v>
      </c>
      <c r="B2053" s="33">
        <v>45371</v>
      </c>
      <c r="C2053" s="28">
        <v>111</v>
      </c>
      <c r="D2053" s="28">
        <v>7</v>
      </c>
      <c r="E2053" s="28">
        <f t="shared" si="78"/>
        <v>118</v>
      </c>
    </row>
    <row r="2054" spans="1:5" x14ac:dyDescent="0.25">
      <c r="A2054" s="16" t="s">
        <v>63</v>
      </c>
      <c r="B2054" s="33">
        <v>45371</v>
      </c>
      <c r="C2054" s="28">
        <v>38</v>
      </c>
      <c r="D2054" s="28">
        <v>3</v>
      </c>
      <c r="E2054" s="28">
        <f t="shared" si="78"/>
        <v>41</v>
      </c>
    </row>
    <row r="2055" spans="1:5" x14ac:dyDescent="0.25">
      <c r="A2055" s="16" t="s">
        <v>46</v>
      </c>
      <c r="B2055" s="33">
        <v>45371</v>
      </c>
      <c r="C2055" s="28">
        <v>33</v>
      </c>
      <c r="D2055" s="28">
        <v>4</v>
      </c>
      <c r="E2055" s="28">
        <f t="shared" si="78"/>
        <v>37</v>
      </c>
    </row>
    <row r="2056" spans="1:5" x14ac:dyDescent="0.25">
      <c r="A2056" s="16" t="s">
        <v>65</v>
      </c>
      <c r="B2056" s="33">
        <v>45371</v>
      </c>
      <c r="C2056" s="28">
        <v>59</v>
      </c>
      <c r="D2056" s="28">
        <v>6</v>
      </c>
      <c r="E2056" s="28">
        <f t="shared" si="78"/>
        <v>65</v>
      </c>
    </row>
    <row r="2057" spans="1:5" x14ac:dyDescent="0.25">
      <c r="A2057" s="16" t="s">
        <v>49</v>
      </c>
      <c r="B2057" s="33">
        <v>45371</v>
      </c>
      <c r="C2057" s="28">
        <v>110</v>
      </c>
      <c r="D2057" s="28">
        <v>22</v>
      </c>
      <c r="E2057" s="28">
        <f t="shared" si="78"/>
        <v>132</v>
      </c>
    </row>
    <row r="2058" spans="1:5" x14ac:dyDescent="0.25">
      <c r="A2058" s="16" t="s">
        <v>67</v>
      </c>
      <c r="B2058" s="33">
        <v>45371</v>
      </c>
      <c r="C2058" s="28">
        <v>77</v>
      </c>
      <c r="D2058" s="28">
        <v>11</v>
      </c>
      <c r="E2058" s="28">
        <f t="shared" si="78"/>
        <v>88</v>
      </c>
    </row>
    <row r="2059" spans="1:5" x14ac:dyDescent="0.25">
      <c r="A2059" s="16" t="s">
        <v>64</v>
      </c>
      <c r="B2059" s="33">
        <v>45371</v>
      </c>
      <c r="C2059" s="28">
        <v>53</v>
      </c>
      <c r="D2059" s="28">
        <v>7</v>
      </c>
      <c r="E2059" s="28">
        <f t="shared" si="78"/>
        <v>60</v>
      </c>
    </row>
    <row r="2060" spans="1:5" x14ac:dyDescent="0.25">
      <c r="A2060" s="16" t="s">
        <v>51</v>
      </c>
      <c r="B2060" s="33">
        <v>45371</v>
      </c>
      <c r="C2060" s="28">
        <v>22</v>
      </c>
      <c r="D2060" s="28">
        <v>4</v>
      </c>
      <c r="E2060" s="28">
        <f t="shared" si="78"/>
        <v>26</v>
      </c>
    </row>
    <row r="2061" spans="1:5" x14ac:dyDescent="0.25">
      <c r="A2061" s="16" t="s">
        <v>68</v>
      </c>
      <c r="B2061" s="33">
        <v>45371</v>
      </c>
      <c r="C2061" s="28">
        <v>41</v>
      </c>
      <c r="D2061" s="28">
        <v>4</v>
      </c>
      <c r="E2061" s="28">
        <f t="shared" si="78"/>
        <v>45</v>
      </c>
    </row>
    <row r="2062" spans="1:5" x14ac:dyDescent="0.25">
      <c r="A2062" s="16" t="s">
        <v>53</v>
      </c>
      <c r="B2062" s="33">
        <v>45371</v>
      </c>
      <c r="C2062" s="28">
        <v>26</v>
      </c>
      <c r="D2062" s="28">
        <v>5</v>
      </c>
      <c r="E2062" s="28">
        <f t="shared" si="78"/>
        <v>31</v>
      </c>
    </row>
    <row r="2063" spans="1:5" x14ac:dyDescent="0.25">
      <c r="A2063" s="16" t="s">
        <v>66</v>
      </c>
      <c r="B2063" s="33">
        <v>45371</v>
      </c>
      <c r="C2063" s="28">
        <v>165</v>
      </c>
      <c r="D2063" s="28">
        <v>15</v>
      </c>
      <c r="E2063" s="28">
        <f t="shared" si="78"/>
        <v>180</v>
      </c>
    </row>
    <row r="2064" spans="1:5" x14ac:dyDescent="0.25">
      <c r="A2064" s="16" t="s">
        <v>60</v>
      </c>
      <c r="B2064" s="33">
        <v>45371</v>
      </c>
      <c r="C2064" s="28">
        <v>35</v>
      </c>
      <c r="D2064" s="28">
        <v>6</v>
      </c>
      <c r="E2064" s="28">
        <f t="shared" si="78"/>
        <v>41</v>
      </c>
    </row>
    <row r="2065" spans="1:5" x14ac:dyDescent="0.25">
      <c r="A2065" s="16" t="s">
        <v>76</v>
      </c>
      <c r="B2065" s="33">
        <v>45371</v>
      </c>
      <c r="C2065" s="28">
        <v>48</v>
      </c>
      <c r="D2065" s="28">
        <v>0</v>
      </c>
      <c r="E2065" s="28">
        <f t="shared" si="78"/>
        <v>48</v>
      </c>
    </row>
    <row r="2066" spans="1:5" x14ac:dyDescent="0.25">
      <c r="A2066" s="16" t="s">
        <v>70</v>
      </c>
      <c r="B2066" s="33">
        <v>45371</v>
      </c>
      <c r="C2066" s="28">
        <v>43</v>
      </c>
      <c r="D2066" s="28">
        <v>4</v>
      </c>
      <c r="E2066" s="28">
        <f t="shared" si="78"/>
        <v>47</v>
      </c>
    </row>
    <row r="2067" spans="1:5" x14ac:dyDescent="0.25">
      <c r="A2067" s="16" t="s">
        <v>71</v>
      </c>
      <c r="B2067" s="33">
        <v>45371</v>
      </c>
      <c r="C2067" s="28">
        <v>66</v>
      </c>
      <c r="D2067" s="28">
        <v>4</v>
      </c>
      <c r="E2067" s="28">
        <f t="shared" si="78"/>
        <v>70</v>
      </c>
    </row>
    <row r="2068" spans="1:5" x14ac:dyDescent="0.25">
      <c r="A2068" s="16" t="s">
        <v>55</v>
      </c>
      <c r="B2068" s="33">
        <v>45371</v>
      </c>
      <c r="C2068" s="28">
        <v>38</v>
      </c>
      <c r="D2068" s="28">
        <v>3</v>
      </c>
      <c r="E2068" s="28">
        <f t="shared" si="78"/>
        <v>41</v>
      </c>
    </row>
    <row r="2069" spans="1:5" x14ac:dyDescent="0.25">
      <c r="A2069" s="16" t="s">
        <v>69</v>
      </c>
      <c r="B2069" s="33">
        <v>45371</v>
      </c>
      <c r="C2069" s="28">
        <v>83</v>
      </c>
      <c r="D2069" s="28">
        <v>5</v>
      </c>
      <c r="E2069" s="28">
        <f t="shared" si="78"/>
        <v>88</v>
      </c>
    </row>
    <row r="2070" spans="1:5" x14ac:dyDescent="0.25">
      <c r="A2070" s="16" t="s">
        <v>56</v>
      </c>
      <c r="B2070" s="33">
        <v>45371</v>
      </c>
      <c r="C2070" s="28">
        <v>18</v>
      </c>
      <c r="D2070" s="28">
        <v>0</v>
      </c>
      <c r="E2070" s="28">
        <f t="shared" si="78"/>
        <v>18</v>
      </c>
    </row>
    <row r="2071" spans="1:5" x14ac:dyDescent="0.25">
      <c r="A2071" s="16" t="s">
        <v>57</v>
      </c>
      <c r="B2071" s="33">
        <v>45372</v>
      </c>
      <c r="C2071" s="28">
        <v>51</v>
      </c>
      <c r="D2071" s="28">
        <v>3</v>
      </c>
      <c r="E2071" s="28">
        <f t="shared" ref="E2071:E2096" si="79">SUM(C2071:D2071)</f>
        <v>54</v>
      </c>
    </row>
    <row r="2072" spans="1:5" x14ac:dyDescent="0.25">
      <c r="A2072" s="16" t="s">
        <v>38</v>
      </c>
      <c r="B2072" s="33">
        <v>45372</v>
      </c>
      <c r="C2072" s="28">
        <v>25</v>
      </c>
      <c r="D2072" s="28">
        <v>2</v>
      </c>
      <c r="E2072" s="28">
        <f t="shared" si="79"/>
        <v>27</v>
      </c>
    </row>
    <row r="2073" spans="1:5" x14ac:dyDescent="0.25">
      <c r="A2073" s="16" t="s">
        <v>40</v>
      </c>
      <c r="B2073" s="33">
        <v>45372</v>
      </c>
      <c r="C2073" s="28">
        <v>49</v>
      </c>
      <c r="D2073" s="28">
        <v>5</v>
      </c>
      <c r="E2073" s="28">
        <f t="shared" si="79"/>
        <v>54</v>
      </c>
    </row>
    <row r="2074" spans="1:5" x14ac:dyDescent="0.25">
      <c r="A2074" s="16" t="s">
        <v>58</v>
      </c>
      <c r="B2074" s="33">
        <v>45372</v>
      </c>
      <c r="C2074" s="28">
        <v>30</v>
      </c>
      <c r="D2074" s="28">
        <v>4</v>
      </c>
      <c r="E2074" s="28">
        <f t="shared" si="79"/>
        <v>34</v>
      </c>
    </row>
    <row r="2075" spans="1:5" x14ac:dyDescent="0.25">
      <c r="A2075" s="16" t="s">
        <v>59</v>
      </c>
      <c r="B2075" s="33">
        <v>45372</v>
      </c>
      <c r="C2075" s="28">
        <v>86</v>
      </c>
      <c r="D2075" s="28">
        <v>3</v>
      </c>
      <c r="E2075" s="28">
        <f t="shared" si="79"/>
        <v>89</v>
      </c>
    </row>
    <row r="2076" spans="1:5" x14ac:dyDescent="0.25">
      <c r="A2076" s="16" t="s">
        <v>42</v>
      </c>
      <c r="B2076" s="33">
        <v>45372</v>
      </c>
      <c r="C2076" s="28">
        <v>54</v>
      </c>
      <c r="D2076" s="28">
        <v>4</v>
      </c>
      <c r="E2076" s="28">
        <f t="shared" si="79"/>
        <v>58</v>
      </c>
    </row>
    <row r="2077" spans="1:5" x14ac:dyDescent="0.25">
      <c r="A2077" s="16" t="s">
        <v>44</v>
      </c>
      <c r="B2077" s="33">
        <v>45372</v>
      </c>
      <c r="C2077" s="28">
        <v>14</v>
      </c>
      <c r="D2077" s="28">
        <v>3</v>
      </c>
      <c r="E2077" s="28">
        <f t="shared" si="79"/>
        <v>17</v>
      </c>
    </row>
    <row r="2078" spans="1:5" x14ac:dyDescent="0.25">
      <c r="A2078" s="16" t="s">
        <v>61</v>
      </c>
      <c r="B2078" s="33">
        <v>45372</v>
      </c>
      <c r="C2078" s="28">
        <v>68</v>
      </c>
      <c r="D2078" s="28">
        <v>5</v>
      </c>
      <c r="E2078" s="28">
        <f t="shared" si="79"/>
        <v>73</v>
      </c>
    </row>
    <row r="2079" spans="1:5" x14ac:dyDescent="0.25">
      <c r="A2079" s="16" t="s">
        <v>62</v>
      </c>
      <c r="B2079" s="33">
        <v>45372</v>
      </c>
      <c r="C2079" s="28">
        <v>109</v>
      </c>
      <c r="D2079" s="28">
        <v>7</v>
      </c>
      <c r="E2079" s="28">
        <f t="shared" si="79"/>
        <v>116</v>
      </c>
    </row>
    <row r="2080" spans="1:5" x14ac:dyDescent="0.25">
      <c r="A2080" s="16" t="s">
        <v>63</v>
      </c>
      <c r="B2080" s="33">
        <v>45372</v>
      </c>
      <c r="C2080" s="28">
        <v>38</v>
      </c>
      <c r="D2080" s="28">
        <v>3</v>
      </c>
      <c r="E2080" s="28">
        <f t="shared" si="79"/>
        <v>41</v>
      </c>
    </row>
    <row r="2081" spans="1:5" x14ac:dyDescent="0.25">
      <c r="A2081" s="16" t="s">
        <v>46</v>
      </c>
      <c r="B2081" s="33">
        <v>45372</v>
      </c>
      <c r="C2081" s="28">
        <v>31</v>
      </c>
      <c r="D2081" s="28">
        <v>2</v>
      </c>
      <c r="E2081" s="28">
        <f t="shared" si="79"/>
        <v>33</v>
      </c>
    </row>
    <row r="2082" spans="1:5" x14ac:dyDescent="0.25">
      <c r="A2082" s="16" t="s">
        <v>65</v>
      </c>
      <c r="B2082" s="33">
        <v>45372</v>
      </c>
      <c r="C2082" s="28">
        <v>59</v>
      </c>
      <c r="D2082" s="28">
        <v>6</v>
      </c>
      <c r="E2082" s="28">
        <f t="shared" si="79"/>
        <v>65</v>
      </c>
    </row>
    <row r="2083" spans="1:5" x14ac:dyDescent="0.25">
      <c r="A2083" s="16" t="s">
        <v>49</v>
      </c>
      <c r="B2083" s="33">
        <v>45372</v>
      </c>
      <c r="C2083" s="28">
        <v>110</v>
      </c>
      <c r="D2083" s="28">
        <v>22</v>
      </c>
      <c r="E2083" s="28">
        <f t="shared" si="79"/>
        <v>132</v>
      </c>
    </row>
    <row r="2084" spans="1:5" x14ac:dyDescent="0.25">
      <c r="A2084" s="16" t="s">
        <v>67</v>
      </c>
      <c r="B2084" s="33">
        <v>45372</v>
      </c>
      <c r="C2084" s="28">
        <v>77</v>
      </c>
      <c r="D2084" s="28">
        <v>11</v>
      </c>
      <c r="E2084" s="28">
        <f t="shared" si="79"/>
        <v>88</v>
      </c>
    </row>
    <row r="2085" spans="1:5" x14ac:dyDescent="0.25">
      <c r="A2085" s="16" t="s">
        <v>64</v>
      </c>
      <c r="B2085" s="33">
        <v>45372</v>
      </c>
      <c r="C2085" s="28">
        <v>53</v>
      </c>
      <c r="D2085" s="28">
        <v>7</v>
      </c>
      <c r="E2085" s="28">
        <f t="shared" si="79"/>
        <v>60</v>
      </c>
    </row>
    <row r="2086" spans="1:5" x14ac:dyDescent="0.25">
      <c r="A2086" s="16" t="s">
        <v>51</v>
      </c>
      <c r="B2086" s="33">
        <v>45372</v>
      </c>
      <c r="C2086" s="28">
        <v>22</v>
      </c>
      <c r="D2086" s="28">
        <v>4</v>
      </c>
      <c r="E2086" s="28">
        <f t="shared" si="79"/>
        <v>26</v>
      </c>
    </row>
    <row r="2087" spans="1:5" x14ac:dyDescent="0.25">
      <c r="A2087" s="16" t="s">
        <v>68</v>
      </c>
      <c r="B2087" s="33">
        <v>45372</v>
      </c>
      <c r="C2087" s="28">
        <v>41</v>
      </c>
      <c r="D2087" s="28">
        <v>4</v>
      </c>
      <c r="E2087" s="28">
        <f t="shared" si="79"/>
        <v>45</v>
      </c>
    </row>
    <row r="2088" spans="1:5" x14ac:dyDescent="0.25">
      <c r="A2088" s="16" t="s">
        <v>53</v>
      </c>
      <c r="B2088" s="33">
        <v>45372</v>
      </c>
      <c r="C2088" s="28">
        <v>26</v>
      </c>
      <c r="D2088" s="28">
        <v>5</v>
      </c>
      <c r="E2088" s="28">
        <f t="shared" si="79"/>
        <v>31</v>
      </c>
    </row>
    <row r="2089" spans="1:5" x14ac:dyDescent="0.25">
      <c r="A2089" s="16" t="s">
        <v>66</v>
      </c>
      <c r="B2089" s="33">
        <v>45372</v>
      </c>
      <c r="C2089" s="28">
        <v>165</v>
      </c>
      <c r="D2089" s="28">
        <v>15</v>
      </c>
      <c r="E2089" s="28">
        <f t="shared" si="79"/>
        <v>180</v>
      </c>
    </row>
    <row r="2090" spans="1:5" x14ac:dyDescent="0.25">
      <c r="A2090" s="16" t="s">
        <v>60</v>
      </c>
      <c r="B2090" s="33">
        <v>45372</v>
      </c>
      <c r="C2090" s="28">
        <v>35</v>
      </c>
      <c r="D2090" s="28">
        <v>6</v>
      </c>
      <c r="E2090" s="28">
        <f t="shared" si="79"/>
        <v>41</v>
      </c>
    </row>
    <row r="2091" spans="1:5" x14ac:dyDescent="0.25">
      <c r="A2091" s="16" t="s">
        <v>76</v>
      </c>
      <c r="B2091" s="33">
        <v>45372</v>
      </c>
      <c r="C2091" s="28">
        <v>48</v>
      </c>
      <c r="D2091" s="28">
        <v>0</v>
      </c>
      <c r="E2091" s="28">
        <f t="shared" si="79"/>
        <v>48</v>
      </c>
    </row>
    <row r="2092" spans="1:5" x14ac:dyDescent="0.25">
      <c r="A2092" s="16" t="s">
        <v>70</v>
      </c>
      <c r="B2092" s="33">
        <v>45372</v>
      </c>
      <c r="C2092" s="28">
        <v>43</v>
      </c>
      <c r="D2092" s="28">
        <v>4</v>
      </c>
      <c r="E2092" s="28">
        <f t="shared" si="79"/>
        <v>47</v>
      </c>
    </row>
    <row r="2093" spans="1:5" x14ac:dyDescent="0.25">
      <c r="A2093" s="16" t="s">
        <v>71</v>
      </c>
      <c r="B2093" s="33">
        <v>45372</v>
      </c>
      <c r="C2093" s="28">
        <v>66</v>
      </c>
      <c r="D2093" s="28">
        <v>4</v>
      </c>
      <c r="E2093" s="28">
        <f t="shared" si="79"/>
        <v>70</v>
      </c>
    </row>
    <row r="2094" spans="1:5" x14ac:dyDescent="0.25">
      <c r="A2094" s="16" t="s">
        <v>55</v>
      </c>
      <c r="B2094" s="33">
        <v>45372</v>
      </c>
      <c r="C2094" s="28">
        <v>38</v>
      </c>
      <c r="D2094" s="28">
        <v>3</v>
      </c>
      <c r="E2094" s="28">
        <f t="shared" si="79"/>
        <v>41</v>
      </c>
    </row>
    <row r="2095" spans="1:5" x14ac:dyDescent="0.25">
      <c r="A2095" s="16" t="s">
        <v>69</v>
      </c>
      <c r="B2095" s="33">
        <v>45372</v>
      </c>
      <c r="C2095" s="28">
        <v>84</v>
      </c>
      <c r="D2095" s="28">
        <v>5</v>
      </c>
      <c r="E2095" s="28">
        <f t="shared" si="79"/>
        <v>89</v>
      </c>
    </row>
    <row r="2096" spans="1:5" x14ac:dyDescent="0.25">
      <c r="A2096" s="16" t="s">
        <v>56</v>
      </c>
      <c r="B2096" s="33">
        <v>45372</v>
      </c>
      <c r="C2096" s="28">
        <v>18</v>
      </c>
      <c r="D2096" s="28">
        <v>0</v>
      </c>
      <c r="E2096" s="28">
        <f t="shared" si="79"/>
        <v>18</v>
      </c>
    </row>
    <row r="2097" spans="1:5" x14ac:dyDescent="0.25">
      <c r="A2097" s="16" t="s">
        <v>57</v>
      </c>
      <c r="B2097" s="33">
        <v>45373</v>
      </c>
      <c r="C2097" s="28">
        <v>51</v>
      </c>
      <c r="D2097" s="28">
        <v>3</v>
      </c>
      <c r="E2097" s="28">
        <f t="shared" ref="E2097:E2122" si="80">SUM(C2097:D2097)</f>
        <v>54</v>
      </c>
    </row>
    <row r="2098" spans="1:5" x14ac:dyDescent="0.25">
      <c r="A2098" s="16" t="s">
        <v>38</v>
      </c>
      <c r="B2098" s="33">
        <v>45373</v>
      </c>
      <c r="C2098" s="28">
        <v>25</v>
      </c>
      <c r="D2098" s="28">
        <v>2</v>
      </c>
      <c r="E2098" s="28">
        <f t="shared" si="80"/>
        <v>27</v>
      </c>
    </row>
    <row r="2099" spans="1:5" x14ac:dyDescent="0.25">
      <c r="A2099" s="16" t="s">
        <v>40</v>
      </c>
      <c r="B2099" s="33">
        <v>45373</v>
      </c>
      <c r="C2099" s="28">
        <v>50</v>
      </c>
      <c r="D2099" s="28">
        <v>5</v>
      </c>
      <c r="E2099" s="28">
        <f t="shared" si="80"/>
        <v>55</v>
      </c>
    </row>
    <row r="2100" spans="1:5" x14ac:dyDescent="0.25">
      <c r="A2100" s="16" t="s">
        <v>58</v>
      </c>
      <c r="B2100" s="33">
        <v>45373</v>
      </c>
      <c r="C2100" s="28">
        <v>30</v>
      </c>
      <c r="D2100" s="28">
        <v>4</v>
      </c>
      <c r="E2100" s="28">
        <f t="shared" si="80"/>
        <v>34</v>
      </c>
    </row>
    <row r="2101" spans="1:5" x14ac:dyDescent="0.25">
      <c r="A2101" s="16" t="s">
        <v>59</v>
      </c>
      <c r="B2101" s="33">
        <v>45373</v>
      </c>
      <c r="C2101" s="28">
        <v>86</v>
      </c>
      <c r="D2101" s="28">
        <v>3</v>
      </c>
      <c r="E2101" s="28">
        <f t="shared" si="80"/>
        <v>89</v>
      </c>
    </row>
    <row r="2102" spans="1:5" x14ac:dyDescent="0.25">
      <c r="A2102" s="16" t="s">
        <v>42</v>
      </c>
      <c r="B2102" s="33">
        <v>45373</v>
      </c>
      <c r="C2102" s="28">
        <v>54</v>
      </c>
      <c r="D2102" s="28">
        <v>4</v>
      </c>
      <c r="E2102" s="28">
        <f t="shared" si="80"/>
        <v>58</v>
      </c>
    </row>
    <row r="2103" spans="1:5" x14ac:dyDescent="0.25">
      <c r="A2103" s="16" t="s">
        <v>44</v>
      </c>
      <c r="B2103" s="33">
        <v>45373</v>
      </c>
      <c r="C2103" s="28">
        <v>14</v>
      </c>
      <c r="D2103" s="28">
        <v>3</v>
      </c>
      <c r="E2103" s="28">
        <f t="shared" si="80"/>
        <v>17</v>
      </c>
    </row>
    <row r="2104" spans="1:5" x14ac:dyDescent="0.25">
      <c r="A2104" s="16" t="s">
        <v>61</v>
      </c>
      <c r="B2104" s="33">
        <v>45373</v>
      </c>
      <c r="C2104" s="28">
        <v>68</v>
      </c>
      <c r="D2104" s="28">
        <v>5</v>
      </c>
      <c r="E2104" s="28">
        <f t="shared" si="80"/>
        <v>73</v>
      </c>
    </row>
    <row r="2105" spans="1:5" x14ac:dyDescent="0.25">
      <c r="A2105" s="16" t="s">
        <v>62</v>
      </c>
      <c r="B2105" s="33">
        <v>45373</v>
      </c>
      <c r="C2105" s="28">
        <v>109</v>
      </c>
      <c r="D2105" s="28">
        <v>7</v>
      </c>
      <c r="E2105" s="28">
        <f t="shared" si="80"/>
        <v>116</v>
      </c>
    </row>
    <row r="2106" spans="1:5" x14ac:dyDescent="0.25">
      <c r="A2106" s="16" t="s">
        <v>63</v>
      </c>
      <c r="B2106" s="33">
        <v>45373</v>
      </c>
      <c r="C2106" s="28">
        <v>38</v>
      </c>
      <c r="D2106" s="28">
        <v>3</v>
      </c>
      <c r="E2106" s="28">
        <f t="shared" si="80"/>
        <v>41</v>
      </c>
    </row>
    <row r="2107" spans="1:5" x14ac:dyDescent="0.25">
      <c r="A2107" s="16" t="s">
        <v>46</v>
      </c>
      <c r="B2107" s="33">
        <v>45373</v>
      </c>
      <c r="C2107" s="28">
        <v>32</v>
      </c>
      <c r="D2107" s="28">
        <v>2</v>
      </c>
      <c r="E2107" s="28">
        <f t="shared" si="80"/>
        <v>34</v>
      </c>
    </row>
    <row r="2108" spans="1:5" x14ac:dyDescent="0.25">
      <c r="A2108" s="16" t="s">
        <v>65</v>
      </c>
      <c r="B2108" s="33">
        <v>45373</v>
      </c>
      <c r="C2108" s="28">
        <v>59</v>
      </c>
      <c r="D2108" s="28">
        <v>6</v>
      </c>
      <c r="E2108" s="28">
        <f t="shared" si="80"/>
        <v>65</v>
      </c>
    </row>
    <row r="2109" spans="1:5" x14ac:dyDescent="0.25">
      <c r="A2109" s="16" t="s">
        <v>49</v>
      </c>
      <c r="B2109" s="33">
        <v>45373</v>
      </c>
      <c r="C2109" s="28">
        <v>110</v>
      </c>
      <c r="D2109" s="28">
        <v>22</v>
      </c>
      <c r="E2109" s="28">
        <f t="shared" si="80"/>
        <v>132</v>
      </c>
    </row>
    <row r="2110" spans="1:5" x14ac:dyDescent="0.25">
      <c r="A2110" s="16" t="s">
        <v>67</v>
      </c>
      <c r="B2110" s="33">
        <v>45373</v>
      </c>
      <c r="C2110" s="28">
        <v>77</v>
      </c>
      <c r="D2110" s="28">
        <v>11</v>
      </c>
      <c r="E2110" s="28">
        <f t="shared" si="80"/>
        <v>88</v>
      </c>
    </row>
    <row r="2111" spans="1:5" x14ac:dyDescent="0.25">
      <c r="A2111" s="16" t="s">
        <v>64</v>
      </c>
      <c r="B2111" s="33">
        <v>45373</v>
      </c>
      <c r="C2111" s="28">
        <v>52</v>
      </c>
      <c r="D2111" s="28">
        <v>7</v>
      </c>
      <c r="E2111" s="28">
        <f t="shared" si="80"/>
        <v>59</v>
      </c>
    </row>
    <row r="2112" spans="1:5" x14ac:dyDescent="0.25">
      <c r="A2112" s="16" t="s">
        <v>51</v>
      </c>
      <c r="B2112" s="33">
        <v>45373</v>
      </c>
      <c r="C2112" s="28">
        <v>22</v>
      </c>
      <c r="D2112" s="28">
        <v>4</v>
      </c>
      <c r="E2112" s="28">
        <f t="shared" si="80"/>
        <v>26</v>
      </c>
    </row>
    <row r="2113" spans="1:5" x14ac:dyDescent="0.25">
      <c r="A2113" s="16" t="s">
        <v>68</v>
      </c>
      <c r="B2113" s="33">
        <v>45373</v>
      </c>
      <c r="C2113" s="28">
        <v>41</v>
      </c>
      <c r="D2113" s="28">
        <v>4</v>
      </c>
      <c r="E2113" s="28">
        <f t="shared" si="80"/>
        <v>45</v>
      </c>
    </row>
    <row r="2114" spans="1:5" x14ac:dyDescent="0.25">
      <c r="A2114" s="16" t="s">
        <v>53</v>
      </c>
      <c r="B2114" s="33">
        <v>45373</v>
      </c>
      <c r="C2114" s="28">
        <v>26</v>
      </c>
      <c r="D2114" s="28">
        <v>5</v>
      </c>
      <c r="E2114" s="28">
        <f t="shared" si="80"/>
        <v>31</v>
      </c>
    </row>
    <row r="2115" spans="1:5" x14ac:dyDescent="0.25">
      <c r="A2115" s="16" t="s">
        <v>66</v>
      </c>
      <c r="B2115" s="33">
        <v>45373</v>
      </c>
      <c r="C2115" s="28">
        <v>165</v>
      </c>
      <c r="D2115" s="28">
        <v>15</v>
      </c>
      <c r="E2115" s="28">
        <f t="shared" si="80"/>
        <v>180</v>
      </c>
    </row>
    <row r="2116" spans="1:5" x14ac:dyDescent="0.25">
      <c r="A2116" s="16" t="s">
        <v>60</v>
      </c>
      <c r="B2116" s="33">
        <v>45373</v>
      </c>
      <c r="C2116" s="28">
        <v>35</v>
      </c>
      <c r="D2116" s="28">
        <v>6</v>
      </c>
      <c r="E2116" s="28">
        <f t="shared" si="80"/>
        <v>41</v>
      </c>
    </row>
    <row r="2117" spans="1:5" x14ac:dyDescent="0.25">
      <c r="A2117" s="16" t="s">
        <v>76</v>
      </c>
      <c r="B2117" s="33">
        <v>45373</v>
      </c>
      <c r="C2117" s="28">
        <v>48</v>
      </c>
      <c r="D2117" s="28">
        <v>0</v>
      </c>
      <c r="E2117" s="28">
        <f t="shared" si="80"/>
        <v>48</v>
      </c>
    </row>
    <row r="2118" spans="1:5" x14ac:dyDescent="0.25">
      <c r="A2118" s="16" t="s">
        <v>70</v>
      </c>
      <c r="B2118" s="33">
        <v>45373</v>
      </c>
      <c r="C2118" s="28">
        <v>43</v>
      </c>
      <c r="D2118" s="28">
        <v>4</v>
      </c>
      <c r="E2118" s="28">
        <f t="shared" si="80"/>
        <v>47</v>
      </c>
    </row>
    <row r="2119" spans="1:5" x14ac:dyDescent="0.25">
      <c r="A2119" s="16" t="s">
        <v>71</v>
      </c>
      <c r="B2119" s="33">
        <v>45373</v>
      </c>
      <c r="C2119" s="28">
        <v>66</v>
      </c>
      <c r="D2119" s="28">
        <v>4</v>
      </c>
      <c r="E2119" s="28">
        <f t="shared" si="80"/>
        <v>70</v>
      </c>
    </row>
    <row r="2120" spans="1:5" x14ac:dyDescent="0.25">
      <c r="A2120" s="16" t="s">
        <v>55</v>
      </c>
      <c r="B2120" s="33">
        <v>45373</v>
      </c>
      <c r="C2120" s="28">
        <v>38</v>
      </c>
      <c r="D2120" s="28">
        <v>3</v>
      </c>
      <c r="E2120" s="28">
        <f t="shared" si="80"/>
        <v>41</v>
      </c>
    </row>
    <row r="2121" spans="1:5" x14ac:dyDescent="0.25">
      <c r="A2121" s="16" t="s">
        <v>69</v>
      </c>
      <c r="B2121" s="33">
        <v>45373</v>
      </c>
      <c r="C2121" s="28">
        <v>84</v>
      </c>
      <c r="D2121" s="28">
        <v>5</v>
      </c>
      <c r="E2121" s="28">
        <f t="shared" si="80"/>
        <v>89</v>
      </c>
    </row>
    <row r="2122" spans="1:5" x14ac:dyDescent="0.25">
      <c r="A2122" s="16" t="s">
        <v>56</v>
      </c>
      <c r="B2122" s="33">
        <v>45373</v>
      </c>
      <c r="C2122" s="28">
        <v>18</v>
      </c>
      <c r="D2122" s="28">
        <v>0</v>
      </c>
      <c r="E2122" s="28">
        <f t="shared" si="80"/>
        <v>18</v>
      </c>
    </row>
    <row r="2123" spans="1:5" x14ac:dyDescent="0.25">
      <c r="A2123" s="16" t="s">
        <v>57</v>
      </c>
      <c r="B2123" s="33">
        <v>45374</v>
      </c>
      <c r="C2123" s="28">
        <v>51</v>
      </c>
      <c r="D2123" s="28">
        <v>3</v>
      </c>
      <c r="E2123" s="28">
        <f t="shared" ref="E2123:E2148" si="81">SUM(C2123:D2123)</f>
        <v>54</v>
      </c>
    </row>
    <row r="2124" spans="1:5" x14ac:dyDescent="0.25">
      <c r="A2124" s="16" t="s">
        <v>38</v>
      </c>
      <c r="B2124" s="33">
        <v>45374</v>
      </c>
      <c r="C2124" s="28">
        <v>26</v>
      </c>
      <c r="D2124" s="28">
        <v>2</v>
      </c>
      <c r="E2124" s="28">
        <f t="shared" si="81"/>
        <v>28</v>
      </c>
    </row>
    <row r="2125" spans="1:5" x14ac:dyDescent="0.25">
      <c r="A2125" s="16" t="s">
        <v>40</v>
      </c>
      <c r="B2125" s="33">
        <v>45374</v>
      </c>
      <c r="C2125" s="28">
        <v>50</v>
      </c>
      <c r="D2125" s="28">
        <v>5</v>
      </c>
      <c r="E2125" s="28">
        <f t="shared" si="81"/>
        <v>55</v>
      </c>
    </row>
    <row r="2126" spans="1:5" x14ac:dyDescent="0.25">
      <c r="A2126" s="16" t="s">
        <v>58</v>
      </c>
      <c r="B2126" s="33">
        <v>45374</v>
      </c>
      <c r="C2126" s="28">
        <v>29</v>
      </c>
      <c r="D2126" s="28">
        <v>4</v>
      </c>
      <c r="E2126" s="28">
        <f t="shared" si="81"/>
        <v>33</v>
      </c>
    </row>
    <row r="2127" spans="1:5" x14ac:dyDescent="0.25">
      <c r="A2127" s="16" t="s">
        <v>59</v>
      </c>
      <c r="B2127" s="33">
        <v>45374</v>
      </c>
      <c r="C2127" s="28">
        <v>84</v>
      </c>
      <c r="D2127" s="28">
        <v>3</v>
      </c>
      <c r="E2127" s="28">
        <f t="shared" si="81"/>
        <v>87</v>
      </c>
    </row>
    <row r="2128" spans="1:5" x14ac:dyDescent="0.25">
      <c r="A2128" s="16" t="s">
        <v>42</v>
      </c>
      <c r="B2128" s="33">
        <v>45374</v>
      </c>
      <c r="C2128" s="28">
        <v>54</v>
      </c>
      <c r="D2128" s="28">
        <v>4</v>
      </c>
      <c r="E2128" s="28">
        <f t="shared" si="81"/>
        <v>58</v>
      </c>
    </row>
    <row r="2129" spans="1:5" x14ac:dyDescent="0.25">
      <c r="A2129" s="16" t="s">
        <v>44</v>
      </c>
      <c r="B2129" s="33">
        <v>45374</v>
      </c>
      <c r="C2129" s="28">
        <v>14</v>
      </c>
      <c r="D2129" s="28">
        <v>3</v>
      </c>
      <c r="E2129" s="28">
        <f t="shared" si="81"/>
        <v>17</v>
      </c>
    </row>
    <row r="2130" spans="1:5" x14ac:dyDescent="0.25">
      <c r="A2130" s="16" t="s">
        <v>61</v>
      </c>
      <c r="B2130" s="33">
        <v>45374</v>
      </c>
      <c r="C2130" s="28">
        <v>68</v>
      </c>
      <c r="D2130" s="28">
        <v>5</v>
      </c>
      <c r="E2130" s="28">
        <f t="shared" si="81"/>
        <v>73</v>
      </c>
    </row>
    <row r="2131" spans="1:5" x14ac:dyDescent="0.25">
      <c r="A2131" s="16" t="s">
        <v>62</v>
      </c>
      <c r="B2131" s="33">
        <v>45374</v>
      </c>
      <c r="C2131" s="28">
        <v>109</v>
      </c>
      <c r="D2131" s="28">
        <v>7</v>
      </c>
      <c r="E2131" s="28">
        <f t="shared" si="81"/>
        <v>116</v>
      </c>
    </row>
    <row r="2132" spans="1:5" x14ac:dyDescent="0.25">
      <c r="A2132" s="16" t="s">
        <v>63</v>
      </c>
      <c r="B2132" s="33">
        <v>45374</v>
      </c>
      <c r="C2132" s="28">
        <v>39</v>
      </c>
      <c r="D2132" s="28">
        <v>3</v>
      </c>
      <c r="E2132" s="28">
        <f t="shared" si="81"/>
        <v>42</v>
      </c>
    </row>
    <row r="2133" spans="1:5" x14ac:dyDescent="0.25">
      <c r="A2133" s="16" t="s">
        <v>46</v>
      </c>
      <c r="B2133" s="33">
        <v>45374</v>
      </c>
      <c r="C2133" s="28">
        <v>32</v>
      </c>
      <c r="D2133" s="28">
        <v>2</v>
      </c>
      <c r="E2133" s="28">
        <f t="shared" si="81"/>
        <v>34</v>
      </c>
    </row>
    <row r="2134" spans="1:5" x14ac:dyDescent="0.25">
      <c r="A2134" s="16" t="s">
        <v>65</v>
      </c>
      <c r="B2134" s="33">
        <v>45374</v>
      </c>
      <c r="C2134" s="28">
        <v>59</v>
      </c>
      <c r="D2134" s="28">
        <v>6</v>
      </c>
      <c r="E2134" s="28">
        <f t="shared" si="81"/>
        <v>65</v>
      </c>
    </row>
    <row r="2135" spans="1:5" x14ac:dyDescent="0.25">
      <c r="A2135" s="16" t="s">
        <v>49</v>
      </c>
      <c r="B2135" s="33">
        <v>45374</v>
      </c>
      <c r="C2135" s="28">
        <v>98</v>
      </c>
      <c r="D2135" s="28">
        <v>21</v>
      </c>
      <c r="E2135" s="28">
        <f t="shared" si="81"/>
        <v>119</v>
      </c>
    </row>
    <row r="2136" spans="1:5" x14ac:dyDescent="0.25">
      <c r="A2136" s="16" t="s">
        <v>67</v>
      </c>
      <c r="B2136" s="33">
        <v>45374</v>
      </c>
      <c r="C2136" s="28">
        <v>77</v>
      </c>
      <c r="D2136" s="28">
        <v>11</v>
      </c>
      <c r="E2136" s="28">
        <f t="shared" si="81"/>
        <v>88</v>
      </c>
    </row>
    <row r="2137" spans="1:5" x14ac:dyDescent="0.25">
      <c r="A2137" s="16" t="s">
        <v>64</v>
      </c>
      <c r="B2137" s="33">
        <v>45374</v>
      </c>
      <c r="C2137" s="28">
        <v>54</v>
      </c>
      <c r="D2137" s="28">
        <v>7</v>
      </c>
      <c r="E2137" s="28">
        <f t="shared" si="81"/>
        <v>61</v>
      </c>
    </row>
    <row r="2138" spans="1:5" x14ac:dyDescent="0.25">
      <c r="A2138" s="16" t="s">
        <v>51</v>
      </c>
      <c r="B2138" s="33">
        <v>45374</v>
      </c>
      <c r="C2138" s="28">
        <v>22</v>
      </c>
      <c r="D2138" s="28">
        <v>4</v>
      </c>
      <c r="E2138" s="28">
        <f t="shared" si="81"/>
        <v>26</v>
      </c>
    </row>
    <row r="2139" spans="1:5" x14ac:dyDescent="0.25">
      <c r="A2139" s="16" t="s">
        <v>68</v>
      </c>
      <c r="B2139" s="33">
        <v>45374</v>
      </c>
      <c r="C2139" s="28">
        <v>40</v>
      </c>
      <c r="D2139" s="28">
        <v>4</v>
      </c>
      <c r="E2139" s="28">
        <f t="shared" si="81"/>
        <v>44</v>
      </c>
    </row>
    <row r="2140" spans="1:5" x14ac:dyDescent="0.25">
      <c r="A2140" s="16" t="s">
        <v>53</v>
      </c>
      <c r="B2140" s="33">
        <v>45374</v>
      </c>
      <c r="C2140" s="28">
        <v>26</v>
      </c>
      <c r="D2140" s="28">
        <v>5</v>
      </c>
      <c r="E2140" s="28">
        <f t="shared" si="81"/>
        <v>31</v>
      </c>
    </row>
    <row r="2141" spans="1:5" x14ac:dyDescent="0.25">
      <c r="A2141" s="16" t="s">
        <v>66</v>
      </c>
      <c r="B2141" s="33">
        <v>45374</v>
      </c>
      <c r="C2141" s="28">
        <v>164</v>
      </c>
      <c r="D2141" s="28">
        <v>15</v>
      </c>
      <c r="E2141" s="28">
        <f t="shared" si="81"/>
        <v>179</v>
      </c>
    </row>
    <row r="2142" spans="1:5" x14ac:dyDescent="0.25">
      <c r="A2142" s="16" t="s">
        <v>60</v>
      </c>
      <c r="B2142" s="33">
        <v>45374</v>
      </c>
      <c r="C2142" s="28">
        <v>35</v>
      </c>
      <c r="D2142" s="28">
        <v>6</v>
      </c>
      <c r="E2142" s="28">
        <f t="shared" si="81"/>
        <v>41</v>
      </c>
    </row>
    <row r="2143" spans="1:5" x14ac:dyDescent="0.25">
      <c r="A2143" s="16" t="s">
        <v>76</v>
      </c>
      <c r="B2143" s="33">
        <v>45374</v>
      </c>
      <c r="C2143" s="28">
        <v>48</v>
      </c>
      <c r="D2143" s="28">
        <v>0</v>
      </c>
      <c r="E2143" s="28">
        <f t="shared" si="81"/>
        <v>48</v>
      </c>
    </row>
    <row r="2144" spans="1:5" x14ac:dyDescent="0.25">
      <c r="A2144" s="16" t="s">
        <v>70</v>
      </c>
      <c r="B2144" s="33">
        <v>45374</v>
      </c>
      <c r="C2144" s="28">
        <v>43</v>
      </c>
      <c r="D2144" s="28">
        <v>4</v>
      </c>
      <c r="E2144" s="28">
        <f t="shared" si="81"/>
        <v>47</v>
      </c>
    </row>
    <row r="2145" spans="1:5" x14ac:dyDescent="0.25">
      <c r="A2145" s="16" t="s">
        <v>71</v>
      </c>
      <c r="B2145" s="33">
        <v>45374</v>
      </c>
      <c r="C2145" s="28">
        <v>66</v>
      </c>
      <c r="D2145" s="28">
        <v>4</v>
      </c>
      <c r="E2145" s="28">
        <f t="shared" si="81"/>
        <v>70</v>
      </c>
    </row>
    <row r="2146" spans="1:5" x14ac:dyDescent="0.25">
      <c r="A2146" s="16" t="s">
        <v>55</v>
      </c>
      <c r="B2146" s="33">
        <v>45374</v>
      </c>
      <c r="C2146" s="28">
        <v>38</v>
      </c>
      <c r="D2146" s="28">
        <v>3</v>
      </c>
      <c r="E2146" s="28">
        <f t="shared" si="81"/>
        <v>41</v>
      </c>
    </row>
    <row r="2147" spans="1:5" x14ac:dyDescent="0.25">
      <c r="A2147" s="16" t="s">
        <v>69</v>
      </c>
      <c r="B2147" s="33">
        <v>45374</v>
      </c>
      <c r="C2147" s="28">
        <v>84</v>
      </c>
      <c r="D2147" s="28">
        <v>5</v>
      </c>
      <c r="E2147" s="28">
        <f t="shared" si="81"/>
        <v>89</v>
      </c>
    </row>
    <row r="2148" spans="1:5" x14ac:dyDescent="0.25">
      <c r="A2148" s="16" t="s">
        <v>56</v>
      </c>
      <c r="B2148" s="33">
        <v>45374</v>
      </c>
      <c r="C2148" s="28">
        <v>18</v>
      </c>
      <c r="D2148" s="28">
        <v>0</v>
      </c>
      <c r="E2148" s="28">
        <f t="shared" si="81"/>
        <v>18</v>
      </c>
    </row>
    <row r="2149" spans="1:5" x14ac:dyDescent="0.25">
      <c r="A2149" s="16" t="s">
        <v>57</v>
      </c>
      <c r="B2149" s="33">
        <v>45375</v>
      </c>
      <c r="C2149" s="28">
        <v>51</v>
      </c>
      <c r="D2149" s="28">
        <v>3</v>
      </c>
      <c r="E2149" s="28">
        <f t="shared" ref="E2149:E2174" si="82">SUM(C2149:D2149)</f>
        <v>54</v>
      </c>
    </row>
    <row r="2150" spans="1:5" x14ac:dyDescent="0.25">
      <c r="A2150" s="16" t="s">
        <v>38</v>
      </c>
      <c r="B2150" s="33">
        <v>45375</v>
      </c>
      <c r="C2150" s="28">
        <v>26</v>
      </c>
      <c r="D2150" s="28">
        <v>2</v>
      </c>
      <c r="E2150" s="28">
        <f t="shared" si="82"/>
        <v>28</v>
      </c>
    </row>
    <row r="2151" spans="1:5" x14ac:dyDescent="0.25">
      <c r="A2151" s="16" t="s">
        <v>40</v>
      </c>
      <c r="B2151" s="33">
        <v>45375</v>
      </c>
      <c r="C2151" s="28">
        <v>50</v>
      </c>
      <c r="D2151" s="28">
        <v>5</v>
      </c>
      <c r="E2151" s="28">
        <f t="shared" si="82"/>
        <v>55</v>
      </c>
    </row>
    <row r="2152" spans="1:5" x14ac:dyDescent="0.25">
      <c r="A2152" s="16" t="s">
        <v>58</v>
      </c>
      <c r="B2152" s="33">
        <v>45375</v>
      </c>
      <c r="C2152" s="28">
        <v>29</v>
      </c>
      <c r="D2152" s="28">
        <v>4</v>
      </c>
      <c r="E2152" s="28">
        <f t="shared" si="82"/>
        <v>33</v>
      </c>
    </row>
    <row r="2153" spans="1:5" x14ac:dyDescent="0.25">
      <c r="A2153" s="16" t="s">
        <v>59</v>
      </c>
      <c r="B2153" s="33">
        <v>45375</v>
      </c>
      <c r="C2153" s="28">
        <v>84</v>
      </c>
      <c r="D2153" s="28">
        <v>3</v>
      </c>
      <c r="E2153" s="28">
        <f t="shared" si="82"/>
        <v>87</v>
      </c>
    </row>
    <row r="2154" spans="1:5" x14ac:dyDescent="0.25">
      <c r="A2154" s="16" t="s">
        <v>42</v>
      </c>
      <c r="B2154" s="33">
        <v>45375</v>
      </c>
      <c r="C2154" s="28">
        <v>54</v>
      </c>
      <c r="D2154" s="28">
        <v>4</v>
      </c>
      <c r="E2154" s="28">
        <f t="shared" si="82"/>
        <v>58</v>
      </c>
    </row>
    <row r="2155" spans="1:5" x14ac:dyDescent="0.25">
      <c r="A2155" s="16" t="s">
        <v>44</v>
      </c>
      <c r="B2155" s="33">
        <v>45375</v>
      </c>
      <c r="C2155" s="28">
        <v>14</v>
      </c>
      <c r="D2155" s="28">
        <v>3</v>
      </c>
      <c r="E2155" s="28">
        <f t="shared" si="82"/>
        <v>17</v>
      </c>
    </row>
    <row r="2156" spans="1:5" x14ac:dyDescent="0.25">
      <c r="A2156" s="16" t="s">
        <v>61</v>
      </c>
      <c r="B2156" s="33">
        <v>45375</v>
      </c>
      <c r="C2156" s="28">
        <v>68</v>
      </c>
      <c r="D2156" s="28">
        <v>5</v>
      </c>
      <c r="E2156" s="28">
        <f t="shared" si="82"/>
        <v>73</v>
      </c>
    </row>
    <row r="2157" spans="1:5" x14ac:dyDescent="0.25">
      <c r="A2157" s="16" t="s">
        <v>62</v>
      </c>
      <c r="B2157" s="33">
        <v>45375</v>
      </c>
      <c r="C2157" s="28">
        <v>109</v>
      </c>
      <c r="D2157" s="28">
        <v>7</v>
      </c>
      <c r="E2157" s="28">
        <f t="shared" si="82"/>
        <v>116</v>
      </c>
    </row>
    <row r="2158" spans="1:5" x14ac:dyDescent="0.25">
      <c r="A2158" s="16" t="s">
        <v>63</v>
      </c>
      <c r="B2158" s="33">
        <v>45375</v>
      </c>
      <c r="C2158" s="28">
        <v>39</v>
      </c>
      <c r="D2158" s="28">
        <v>3</v>
      </c>
      <c r="E2158" s="28">
        <f t="shared" si="82"/>
        <v>42</v>
      </c>
    </row>
    <row r="2159" spans="1:5" x14ac:dyDescent="0.25">
      <c r="A2159" s="16" t="s">
        <v>46</v>
      </c>
      <c r="B2159" s="33">
        <v>45375</v>
      </c>
      <c r="C2159" s="28">
        <v>32</v>
      </c>
      <c r="D2159" s="28">
        <v>2</v>
      </c>
      <c r="E2159" s="28">
        <f t="shared" si="82"/>
        <v>34</v>
      </c>
    </row>
    <row r="2160" spans="1:5" x14ac:dyDescent="0.25">
      <c r="A2160" s="16" t="s">
        <v>65</v>
      </c>
      <c r="B2160" s="33">
        <v>45375</v>
      </c>
      <c r="C2160" s="28">
        <v>59</v>
      </c>
      <c r="D2160" s="28">
        <v>6</v>
      </c>
      <c r="E2160" s="28">
        <f t="shared" si="82"/>
        <v>65</v>
      </c>
    </row>
    <row r="2161" spans="1:5" x14ac:dyDescent="0.25">
      <c r="A2161" s="16" t="s">
        <v>49</v>
      </c>
      <c r="B2161" s="33">
        <v>45375</v>
      </c>
      <c r="C2161" s="28">
        <v>98</v>
      </c>
      <c r="D2161" s="28">
        <v>21</v>
      </c>
      <c r="E2161" s="28">
        <f t="shared" si="82"/>
        <v>119</v>
      </c>
    </row>
    <row r="2162" spans="1:5" x14ac:dyDescent="0.25">
      <c r="A2162" s="16" t="s">
        <v>67</v>
      </c>
      <c r="B2162" s="33">
        <v>45375</v>
      </c>
      <c r="C2162" s="28">
        <v>77</v>
      </c>
      <c r="D2162" s="28">
        <v>11</v>
      </c>
      <c r="E2162" s="28">
        <f t="shared" si="82"/>
        <v>88</v>
      </c>
    </row>
    <row r="2163" spans="1:5" x14ac:dyDescent="0.25">
      <c r="A2163" s="16" t="s">
        <v>64</v>
      </c>
      <c r="B2163" s="33">
        <v>45375</v>
      </c>
      <c r="C2163" s="28">
        <v>54</v>
      </c>
      <c r="D2163" s="28">
        <v>7</v>
      </c>
      <c r="E2163" s="28">
        <f t="shared" si="82"/>
        <v>61</v>
      </c>
    </row>
    <row r="2164" spans="1:5" x14ac:dyDescent="0.25">
      <c r="A2164" s="16" t="s">
        <v>51</v>
      </c>
      <c r="B2164" s="33">
        <v>45375</v>
      </c>
      <c r="C2164" s="28">
        <v>22</v>
      </c>
      <c r="D2164" s="28">
        <v>4</v>
      </c>
      <c r="E2164" s="28">
        <f t="shared" si="82"/>
        <v>26</v>
      </c>
    </row>
    <row r="2165" spans="1:5" x14ac:dyDescent="0.25">
      <c r="A2165" s="16" t="s">
        <v>68</v>
      </c>
      <c r="B2165" s="33">
        <v>45375</v>
      </c>
      <c r="C2165" s="28">
        <v>40</v>
      </c>
      <c r="D2165" s="28">
        <v>4</v>
      </c>
      <c r="E2165" s="28">
        <f t="shared" si="82"/>
        <v>44</v>
      </c>
    </row>
    <row r="2166" spans="1:5" x14ac:dyDescent="0.25">
      <c r="A2166" s="16" t="s">
        <v>53</v>
      </c>
      <c r="B2166" s="33">
        <v>45375</v>
      </c>
      <c r="C2166" s="28">
        <v>26</v>
      </c>
      <c r="D2166" s="28">
        <v>5</v>
      </c>
      <c r="E2166" s="28">
        <f t="shared" si="82"/>
        <v>31</v>
      </c>
    </row>
    <row r="2167" spans="1:5" x14ac:dyDescent="0.25">
      <c r="A2167" s="16" t="s">
        <v>66</v>
      </c>
      <c r="B2167" s="33">
        <v>45375</v>
      </c>
      <c r="C2167" s="28">
        <v>164</v>
      </c>
      <c r="D2167" s="28">
        <v>15</v>
      </c>
      <c r="E2167" s="28">
        <f t="shared" si="82"/>
        <v>179</v>
      </c>
    </row>
    <row r="2168" spans="1:5" x14ac:dyDescent="0.25">
      <c r="A2168" s="16" t="s">
        <v>60</v>
      </c>
      <c r="B2168" s="33">
        <v>45375</v>
      </c>
      <c r="C2168" s="28">
        <v>35</v>
      </c>
      <c r="D2168" s="28">
        <v>6</v>
      </c>
      <c r="E2168" s="28">
        <f t="shared" si="82"/>
        <v>41</v>
      </c>
    </row>
    <row r="2169" spans="1:5" x14ac:dyDescent="0.25">
      <c r="A2169" s="16" t="s">
        <v>76</v>
      </c>
      <c r="B2169" s="33">
        <v>45375</v>
      </c>
      <c r="C2169" s="28">
        <v>48</v>
      </c>
      <c r="D2169" s="28">
        <v>0</v>
      </c>
      <c r="E2169" s="28">
        <f t="shared" si="82"/>
        <v>48</v>
      </c>
    </row>
    <row r="2170" spans="1:5" x14ac:dyDescent="0.25">
      <c r="A2170" s="16" t="s">
        <v>70</v>
      </c>
      <c r="B2170" s="33">
        <v>45375</v>
      </c>
      <c r="C2170" s="28">
        <v>43</v>
      </c>
      <c r="D2170" s="28">
        <v>4</v>
      </c>
      <c r="E2170" s="28">
        <f t="shared" si="82"/>
        <v>47</v>
      </c>
    </row>
    <row r="2171" spans="1:5" x14ac:dyDescent="0.25">
      <c r="A2171" s="16" t="s">
        <v>71</v>
      </c>
      <c r="B2171" s="33">
        <v>45375</v>
      </c>
      <c r="C2171" s="28">
        <v>66</v>
      </c>
      <c r="D2171" s="28">
        <v>4</v>
      </c>
      <c r="E2171" s="28">
        <f t="shared" si="82"/>
        <v>70</v>
      </c>
    </row>
    <row r="2172" spans="1:5" x14ac:dyDescent="0.25">
      <c r="A2172" s="16" t="s">
        <v>55</v>
      </c>
      <c r="B2172" s="33">
        <v>45375</v>
      </c>
      <c r="C2172" s="28">
        <v>38</v>
      </c>
      <c r="D2172" s="28">
        <v>3</v>
      </c>
      <c r="E2172" s="28">
        <f t="shared" si="82"/>
        <v>41</v>
      </c>
    </row>
    <row r="2173" spans="1:5" x14ac:dyDescent="0.25">
      <c r="A2173" s="16" t="s">
        <v>69</v>
      </c>
      <c r="B2173" s="33">
        <v>45375</v>
      </c>
      <c r="C2173" s="28">
        <v>84</v>
      </c>
      <c r="D2173" s="28">
        <v>5</v>
      </c>
      <c r="E2173" s="28">
        <f t="shared" si="82"/>
        <v>89</v>
      </c>
    </row>
    <row r="2174" spans="1:5" x14ac:dyDescent="0.25">
      <c r="A2174" s="16" t="s">
        <v>56</v>
      </c>
      <c r="B2174" s="33">
        <v>45375</v>
      </c>
      <c r="C2174" s="28">
        <v>18</v>
      </c>
      <c r="D2174" s="28">
        <v>0</v>
      </c>
      <c r="E2174" s="28">
        <f t="shared" si="82"/>
        <v>18</v>
      </c>
    </row>
    <row r="2175" spans="1:5" x14ac:dyDescent="0.25">
      <c r="A2175" s="16" t="s">
        <v>57</v>
      </c>
      <c r="B2175" s="33">
        <v>45376</v>
      </c>
      <c r="C2175" s="28">
        <v>51</v>
      </c>
      <c r="D2175" s="28">
        <v>3</v>
      </c>
      <c r="E2175" s="28">
        <f t="shared" ref="E2175:E2200" si="83">SUM(C2175:D2175)</f>
        <v>54</v>
      </c>
    </row>
    <row r="2176" spans="1:5" x14ac:dyDescent="0.25">
      <c r="A2176" s="16" t="s">
        <v>38</v>
      </c>
      <c r="B2176" s="33">
        <v>45376</v>
      </c>
      <c r="C2176" s="28">
        <v>26</v>
      </c>
      <c r="D2176" s="28">
        <v>2</v>
      </c>
      <c r="E2176" s="28">
        <f t="shared" si="83"/>
        <v>28</v>
      </c>
    </row>
    <row r="2177" spans="1:5" x14ac:dyDescent="0.25">
      <c r="A2177" s="16" t="s">
        <v>40</v>
      </c>
      <c r="B2177" s="33">
        <v>45376</v>
      </c>
      <c r="C2177" s="28">
        <v>50</v>
      </c>
      <c r="D2177" s="28">
        <v>5</v>
      </c>
      <c r="E2177" s="28">
        <f t="shared" si="83"/>
        <v>55</v>
      </c>
    </row>
    <row r="2178" spans="1:5" x14ac:dyDescent="0.25">
      <c r="A2178" s="16" t="s">
        <v>58</v>
      </c>
      <c r="B2178" s="33">
        <v>45376</v>
      </c>
      <c r="C2178" s="28">
        <v>29</v>
      </c>
      <c r="D2178" s="28">
        <v>4</v>
      </c>
      <c r="E2178" s="28">
        <f t="shared" si="83"/>
        <v>33</v>
      </c>
    </row>
    <row r="2179" spans="1:5" x14ac:dyDescent="0.25">
      <c r="A2179" s="16" t="s">
        <v>59</v>
      </c>
      <c r="B2179" s="33">
        <v>45376</v>
      </c>
      <c r="C2179" s="28">
        <v>84</v>
      </c>
      <c r="D2179" s="28">
        <v>3</v>
      </c>
      <c r="E2179" s="28">
        <f t="shared" si="83"/>
        <v>87</v>
      </c>
    </row>
    <row r="2180" spans="1:5" x14ac:dyDescent="0.25">
      <c r="A2180" s="16" t="s">
        <v>42</v>
      </c>
      <c r="B2180" s="33">
        <v>45376</v>
      </c>
      <c r="C2180" s="28">
        <v>54</v>
      </c>
      <c r="D2180" s="28">
        <v>4</v>
      </c>
      <c r="E2180" s="28">
        <f t="shared" si="83"/>
        <v>58</v>
      </c>
    </row>
    <row r="2181" spans="1:5" x14ac:dyDescent="0.25">
      <c r="A2181" s="16" t="s">
        <v>44</v>
      </c>
      <c r="B2181" s="33">
        <v>45376</v>
      </c>
      <c r="C2181" s="28">
        <v>14</v>
      </c>
      <c r="D2181" s="28">
        <v>3</v>
      </c>
      <c r="E2181" s="28">
        <f t="shared" si="83"/>
        <v>17</v>
      </c>
    </row>
    <row r="2182" spans="1:5" x14ac:dyDescent="0.25">
      <c r="A2182" s="16" t="s">
        <v>61</v>
      </c>
      <c r="B2182" s="33">
        <v>45376</v>
      </c>
      <c r="C2182" s="28">
        <v>68</v>
      </c>
      <c r="D2182" s="28">
        <v>5</v>
      </c>
      <c r="E2182" s="28">
        <f t="shared" si="83"/>
        <v>73</v>
      </c>
    </row>
    <row r="2183" spans="1:5" x14ac:dyDescent="0.25">
      <c r="A2183" s="16" t="s">
        <v>62</v>
      </c>
      <c r="B2183" s="33">
        <v>45376</v>
      </c>
      <c r="C2183" s="28">
        <v>109</v>
      </c>
      <c r="D2183" s="28">
        <v>7</v>
      </c>
      <c r="E2183" s="28">
        <f t="shared" si="83"/>
        <v>116</v>
      </c>
    </row>
    <row r="2184" spans="1:5" x14ac:dyDescent="0.25">
      <c r="A2184" s="16" t="s">
        <v>63</v>
      </c>
      <c r="B2184" s="33">
        <v>45376</v>
      </c>
      <c r="C2184" s="28">
        <v>39</v>
      </c>
      <c r="D2184" s="28">
        <v>3</v>
      </c>
      <c r="E2184" s="28">
        <f t="shared" si="83"/>
        <v>42</v>
      </c>
    </row>
    <row r="2185" spans="1:5" x14ac:dyDescent="0.25">
      <c r="A2185" s="16" t="s">
        <v>46</v>
      </c>
      <c r="B2185" s="33">
        <v>45376</v>
      </c>
      <c r="C2185" s="28">
        <v>32</v>
      </c>
      <c r="D2185" s="28">
        <v>2</v>
      </c>
      <c r="E2185" s="28">
        <f t="shared" si="83"/>
        <v>34</v>
      </c>
    </row>
    <row r="2186" spans="1:5" x14ac:dyDescent="0.25">
      <c r="A2186" s="16" t="s">
        <v>65</v>
      </c>
      <c r="B2186" s="33">
        <v>45376</v>
      </c>
      <c r="C2186" s="28">
        <v>59</v>
      </c>
      <c r="D2186" s="28">
        <v>6</v>
      </c>
      <c r="E2186" s="28">
        <f t="shared" si="83"/>
        <v>65</v>
      </c>
    </row>
    <row r="2187" spans="1:5" x14ac:dyDescent="0.25">
      <c r="A2187" s="16" t="s">
        <v>49</v>
      </c>
      <c r="B2187" s="33">
        <v>45376</v>
      </c>
      <c r="C2187" s="28">
        <v>98</v>
      </c>
      <c r="D2187" s="28">
        <v>21</v>
      </c>
      <c r="E2187" s="28">
        <f t="shared" si="83"/>
        <v>119</v>
      </c>
    </row>
    <row r="2188" spans="1:5" x14ac:dyDescent="0.25">
      <c r="A2188" s="16" t="s">
        <v>67</v>
      </c>
      <c r="B2188" s="33">
        <v>45376</v>
      </c>
      <c r="C2188" s="28">
        <v>77</v>
      </c>
      <c r="D2188" s="28">
        <v>11</v>
      </c>
      <c r="E2188" s="28">
        <f t="shared" si="83"/>
        <v>88</v>
      </c>
    </row>
    <row r="2189" spans="1:5" x14ac:dyDescent="0.25">
      <c r="A2189" s="16" t="s">
        <v>64</v>
      </c>
      <c r="B2189" s="33">
        <v>45376</v>
      </c>
      <c r="C2189" s="28">
        <v>54</v>
      </c>
      <c r="D2189" s="28">
        <v>7</v>
      </c>
      <c r="E2189" s="28">
        <f t="shared" si="83"/>
        <v>61</v>
      </c>
    </row>
    <row r="2190" spans="1:5" x14ac:dyDescent="0.25">
      <c r="A2190" s="16" t="s">
        <v>51</v>
      </c>
      <c r="B2190" s="33">
        <v>45376</v>
      </c>
      <c r="C2190" s="28">
        <v>22</v>
      </c>
      <c r="D2190" s="28">
        <v>4</v>
      </c>
      <c r="E2190" s="28">
        <f t="shared" si="83"/>
        <v>26</v>
      </c>
    </row>
    <row r="2191" spans="1:5" x14ac:dyDescent="0.25">
      <c r="A2191" s="16" t="s">
        <v>68</v>
      </c>
      <c r="B2191" s="33">
        <v>45376</v>
      </c>
      <c r="C2191" s="28">
        <v>40</v>
      </c>
      <c r="D2191" s="28">
        <v>4</v>
      </c>
      <c r="E2191" s="28">
        <f t="shared" si="83"/>
        <v>44</v>
      </c>
    </row>
    <row r="2192" spans="1:5" x14ac:dyDescent="0.25">
      <c r="A2192" s="16" t="s">
        <v>53</v>
      </c>
      <c r="B2192" s="33">
        <v>45376</v>
      </c>
      <c r="C2192" s="28">
        <v>26</v>
      </c>
      <c r="D2192" s="28">
        <v>5</v>
      </c>
      <c r="E2192" s="28">
        <f t="shared" si="83"/>
        <v>31</v>
      </c>
    </row>
    <row r="2193" spans="1:5" x14ac:dyDescent="0.25">
      <c r="A2193" s="16" t="s">
        <v>66</v>
      </c>
      <c r="B2193" s="33">
        <v>45376</v>
      </c>
      <c r="C2193" s="28">
        <v>164</v>
      </c>
      <c r="D2193" s="28">
        <v>15</v>
      </c>
      <c r="E2193" s="28">
        <f t="shared" si="83"/>
        <v>179</v>
      </c>
    </row>
    <row r="2194" spans="1:5" x14ac:dyDescent="0.25">
      <c r="A2194" s="16" t="s">
        <v>60</v>
      </c>
      <c r="B2194" s="33">
        <v>45376</v>
      </c>
      <c r="C2194" s="28">
        <v>35</v>
      </c>
      <c r="D2194" s="28">
        <v>6</v>
      </c>
      <c r="E2194" s="28">
        <f t="shared" si="83"/>
        <v>41</v>
      </c>
    </row>
    <row r="2195" spans="1:5" x14ac:dyDescent="0.25">
      <c r="A2195" s="16" t="s">
        <v>76</v>
      </c>
      <c r="B2195" s="33">
        <v>45376</v>
      </c>
      <c r="C2195" s="28">
        <v>48</v>
      </c>
      <c r="D2195" s="28">
        <v>0</v>
      </c>
      <c r="E2195" s="28">
        <f t="shared" si="83"/>
        <v>48</v>
      </c>
    </row>
    <row r="2196" spans="1:5" x14ac:dyDescent="0.25">
      <c r="A2196" s="16" t="s">
        <v>70</v>
      </c>
      <c r="B2196" s="33">
        <v>45376</v>
      </c>
      <c r="C2196" s="28">
        <v>43</v>
      </c>
      <c r="D2196" s="28">
        <v>4</v>
      </c>
      <c r="E2196" s="28">
        <f t="shared" si="83"/>
        <v>47</v>
      </c>
    </row>
    <row r="2197" spans="1:5" x14ac:dyDescent="0.25">
      <c r="A2197" s="16" t="s">
        <v>71</v>
      </c>
      <c r="B2197" s="33">
        <v>45376</v>
      </c>
      <c r="C2197" s="28">
        <v>66</v>
      </c>
      <c r="D2197" s="28">
        <v>4</v>
      </c>
      <c r="E2197" s="28">
        <f t="shared" si="83"/>
        <v>70</v>
      </c>
    </row>
    <row r="2198" spans="1:5" x14ac:dyDescent="0.25">
      <c r="A2198" s="16" t="s">
        <v>55</v>
      </c>
      <c r="B2198" s="33">
        <v>45376</v>
      </c>
      <c r="C2198" s="28">
        <v>38</v>
      </c>
      <c r="D2198" s="28">
        <v>3</v>
      </c>
      <c r="E2198" s="28">
        <f t="shared" si="83"/>
        <v>41</v>
      </c>
    </row>
    <row r="2199" spans="1:5" x14ac:dyDescent="0.25">
      <c r="A2199" s="16" t="s">
        <v>69</v>
      </c>
      <c r="B2199" s="33">
        <v>45376</v>
      </c>
      <c r="C2199" s="28">
        <v>84</v>
      </c>
      <c r="D2199" s="28">
        <v>5</v>
      </c>
      <c r="E2199" s="28">
        <f t="shared" si="83"/>
        <v>89</v>
      </c>
    </row>
    <row r="2200" spans="1:5" x14ac:dyDescent="0.25">
      <c r="A2200" s="16" t="s">
        <v>56</v>
      </c>
      <c r="B2200" s="33">
        <v>45376</v>
      </c>
      <c r="C2200" s="28">
        <v>18</v>
      </c>
      <c r="D2200" s="28">
        <v>0</v>
      </c>
      <c r="E2200" s="28">
        <f t="shared" si="83"/>
        <v>18</v>
      </c>
    </row>
    <row r="2201" spans="1:5" x14ac:dyDescent="0.25">
      <c r="A2201" s="16" t="s">
        <v>57</v>
      </c>
      <c r="B2201" s="33">
        <v>45377</v>
      </c>
      <c r="C2201" s="28">
        <v>51</v>
      </c>
      <c r="D2201" s="28">
        <v>3</v>
      </c>
      <c r="E2201" s="28">
        <f t="shared" ref="E2201:E2226" si="84">SUM(C2201:D2201)</f>
        <v>54</v>
      </c>
    </row>
    <row r="2202" spans="1:5" x14ac:dyDescent="0.25">
      <c r="A2202" s="16" t="s">
        <v>38</v>
      </c>
      <c r="B2202" s="33">
        <v>45377</v>
      </c>
      <c r="C2202" s="28">
        <v>26</v>
      </c>
      <c r="D2202" s="28">
        <v>2</v>
      </c>
      <c r="E2202" s="28">
        <f t="shared" si="84"/>
        <v>28</v>
      </c>
    </row>
    <row r="2203" spans="1:5" x14ac:dyDescent="0.25">
      <c r="A2203" s="16" t="s">
        <v>40</v>
      </c>
      <c r="B2203" s="33">
        <v>45377</v>
      </c>
      <c r="C2203" s="28">
        <v>50</v>
      </c>
      <c r="D2203" s="28">
        <v>5</v>
      </c>
      <c r="E2203" s="28">
        <f t="shared" si="84"/>
        <v>55</v>
      </c>
    </row>
    <row r="2204" spans="1:5" x14ac:dyDescent="0.25">
      <c r="A2204" s="16" t="s">
        <v>58</v>
      </c>
      <c r="B2204" s="33">
        <v>45377</v>
      </c>
      <c r="C2204" s="28">
        <v>30</v>
      </c>
      <c r="D2204" s="28">
        <v>4</v>
      </c>
      <c r="E2204" s="28">
        <f t="shared" si="84"/>
        <v>34</v>
      </c>
    </row>
    <row r="2205" spans="1:5" x14ac:dyDescent="0.25">
      <c r="A2205" s="16" t="s">
        <v>59</v>
      </c>
      <c r="B2205" s="33">
        <v>45377</v>
      </c>
      <c r="C2205" s="28">
        <v>84</v>
      </c>
      <c r="D2205" s="28">
        <v>3</v>
      </c>
      <c r="E2205" s="28">
        <f t="shared" si="84"/>
        <v>87</v>
      </c>
    </row>
    <row r="2206" spans="1:5" x14ac:dyDescent="0.25">
      <c r="A2206" s="16" t="s">
        <v>42</v>
      </c>
      <c r="B2206" s="33">
        <v>45377</v>
      </c>
      <c r="C2206" s="28">
        <v>55</v>
      </c>
      <c r="D2206" s="28">
        <v>4</v>
      </c>
      <c r="E2206" s="28">
        <f t="shared" si="84"/>
        <v>59</v>
      </c>
    </row>
    <row r="2207" spans="1:5" x14ac:dyDescent="0.25">
      <c r="A2207" s="16" t="s">
        <v>44</v>
      </c>
      <c r="B2207" s="33">
        <v>45377</v>
      </c>
      <c r="C2207" s="28">
        <v>14</v>
      </c>
      <c r="D2207" s="28">
        <v>3</v>
      </c>
      <c r="E2207" s="28">
        <f t="shared" si="84"/>
        <v>17</v>
      </c>
    </row>
    <row r="2208" spans="1:5" x14ac:dyDescent="0.25">
      <c r="A2208" s="16" t="s">
        <v>61</v>
      </c>
      <c r="B2208" s="33">
        <v>45377</v>
      </c>
      <c r="C2208" s="28">
        <v>68</v>
      </c>
      <c r="D2208" s="28">
        <v>5</v>
      </c>
      <c r="E2208" s="28">
        <f t="shared" si="84"/>
        <v>73</v>
      </c>
    </row>
    <row r="2209" spans="1:5" x14ac:dyDescent="0.25">
      <c r="A2209" s="16" t="s">
        <v>62</v>
      </c>
      <c r="B2209" s="33">
        <v>45377</v>
      </c>
      <c r="C2209" s="28">
        <v>102</v>
      </c>
      <c r="D2209" s="28">
        <v>7</v>
      </c>
      <c r="E2209" s="28">
        <f t="shared" si="84"/>
        <v>109</v>
      </c>
    </row>
    <row r="2210" spans="1:5" x14ac:dyDescent="0.25">
      <c r="A2210" s="16" t="s">
        <v>63</v>
      </c>
      <c r="B2210" s="33">
        <v>45377</v>
      </c>
      <c r="C2210" s="28">
        <v>39</v>
      </c>
      <c r="D2210" s="28">
        <v>3</v>
      </c>
      <c r="E2210" s="28">
        <f t="shared" si="84"/>
        <v>42</v>
      </c>
    </row>
    <row r="2211" spans="1:5" x14ac:dyDescent="0.25">
      <c r="A2211" s="16" t="s">
        <v>46</v>
      </c>
      <c r="B2211" s="33">
        <v>45377</v>
      </c>
      <c r="C2211" s="28">
        <v>31</v>
      </c>
      <c r="D2211" s="28">
        <v>2</v>
      </c>
      <c r="E2211" s="28">
        <f t="shared" si="84"/>
        <v>33</v>
      </c>
    </row>
    <row r="2212" spans="1:5" x14ac:dyDescent="0.25">
      <c r="A2212" s="16" t="s">
        <v>65</v>
      </c>
      <c r="B2212" s="33">
        <v>45377</v>
      </c>
      <c r="C2212" s="28">
        <v>59</v>
      </c>
      <c r="D2212" s="28">
        <v>6</v>
      </c>
      <c r="E2212" s="28">
        <f t="shared" si="84"/>
        <v>65</v>
      </c>
    </row>
    <row r="2213" spans="1:5" x14ac:dyDescent="0.25">
      <c r="A2213" s="16" t="s">
        <v>49</v>
      </c>
      <c r="B2213" s="33">
        <v>45377</v>
      </c>
      <c r="C2213" s="28">
        <v>98</v>
      </c>
      <c r="D2213" s="28">
        <v>21</v>
      </c>
      <c r="E2213" s="28">
        <f t="shared" si="84"/>
        <v>119</v>
      </c>
    </row>
    <row r="2214" spans="1:5" x14ac:dyDescent="0.25">
      <c r="A2214" s="16" t="s">
        <v>67</v>
      </c>
      <c r="B2214" s="33">
        <v>45377</v>
      </c>
      <c r="C2214" s="28">
        <v>77</v>
      </c>
      <c r="D2214" s="28">
        <v>11</v>
      </c>
      <c r="E2214" s="28">
        <f t="shared" si="84"/>
        <v>88</v>
      </c>
    </row>
    <row r="2215" spans="1:5" x14ac:dyDescent="0.25">
      <c r="A2215" s="16" t="s">
        <v>64</v>
      </c>
      <c r="B2215" s="33">
        <v>45377</v>
      </c>
      <c r="C2215" s="28">
        <v>55</v>
      </c>
      <c r="D2215" s="28">
        <v>7</v>
      </c>
      <c r="E2215" s="28">
        <f t="shared" si="84"/>
        <v>62</v>
      </c>
    </row>
    <row r="2216" spans="1:5" x14ac:dyDescent="0.25">
      <c r="A2216" s="16" t="s">
        <v>51</v>
      </c>
      <c r="B2216" s="33">
        <v>45377</v>
      </c>
      <c r="C2216" s="28">
        <v>22</v>
      </c>
      <c r="D2216" s="28">
        <v>4</v>
      </c>
      <c r="E2216" s="28">
        <f t="shared" si="84"/>
        <v>26</v>
      </c>
    </row>
    <row r="2217" spans="1:5" x14ac:dyDescent="0.25">
      <c r="A2217" s="16" t="s">
        <v>68</v>
      </c>
      <c r="B2217" s="33">
        <v>45377</v>
      </c>
      <c r="C2217" s="28">
        <v>39</v>
      </c>
      <c r="D2217" s="28">
        <v>4</v>
      </c>
      <c r="E2217" s="28">
        <f t="shared" si="84"/>
        <v>43</v>
      </c>
    </row>
    <row r="2218" spans="1:5" x14ac:dyDescent="0.25">
      <c r="A2218" s="16" t="s">
        <v>53</v>
      </c>
      <c r="B2218" s="33">
        <v>45377</v>
      </c>
      <c r="C2218" s="28">
        <v>26</v>
      </c>
      <c r="D2218" s="28">
        <v>5</v>
      </c>
      <c r="E2218" s="28">
        <f t="shared" si="84"/>
        <v>31</v>
      </c>
    </row>
    <row r="2219" spans="1:5" x14ac:dyDescent="0.25">
      <c r="A2219" s="16" t="s">
        <v>66</v>
      </c>
      <c r="B2219" s="33">
        <v>45377</v>
      </c>
      <c r="C2219" s="28">
        <v>166</v>
      </c>
      <c r="D2219" s="28">
        <v>15</v>
      </c>
      <c r="E2219" s="28">
        <f t="shared" si="84"/>
        <v>181</v>
      </c>
    </row>
    <row r="2220" spans="1:5" x14ac:dyDescent="0.25">
      <c r="A2220" s="16" t="s">
        <v>60</v>
      </c>
      <c r="B2220" s="33">
        <v>45377</v>
      </c>
      <c r="C2220" s="28">
        <v>35</v>
      </c>
      <c r="D2220" s="28">
        <v>6</v>
      </c>
      <c r="E2220" s="28">
        <f t="shared" si="84"/>
        <v>41</v>
      </c>
    </row>
    <row r="2221" spans="1:5" x14ac:dyDescent="0.25">
      <c r="A2221" s="16" t="s">
        <v>76</v>
      </c>
      <c r="B2221" s="33">
        <v>45377</v>
      </c>
      <c r="C2221" s="28">
        <v>48</v>
      </c>
      <c r="D2221" s="28">
        <v>0</v>
      </c>
      <c r="E2221" s="28">
        <f t="shared" si="84"/>
        <v>48</v>
      </c>
    </row>
    <row r="2222" spans="1:5" x14ac:dyDescent="0.25">
      <c r="A2222" s="16" t="s">
        <v>70</v>
      </c>
      <c r="B2222" s="33">
        <v>45377</v>
      </c>
      <c r="C2222" s="28">
        <v>43</v>
      </c>
      <c r="D2222" s="28">
        <v>4</v>
      </c>
      <c r="E2222" s="28">
        <f t="shared" si="84"/>
        <v>47</v>
      </c>
    </row>
    <row r="2223" spans="1:5" x14ac:dyDescent="0.25">
      <c r="A2223" s="16" t="s">
        <v>71</v>
      </c>
      <c r="B2223" s="33">
        <v>45377</v>
      </c>
      <c r="C2223" s="28">
        <v>66</v>
      </c>
      <c r="D2223" s="28">
        <v>4</v>
      </c>
      <c r="E2223" s="28">
        <f t="shared" si="84"/>
        <v>70</v>
      </c>
    </row>
    <row r="2224" spans="1:5" x14ac:dyDescent="0.25">
      <c r="A2224" s="16" t="s">
        <v>55</v>
      </c>
      <c r="B2224" s="33">
        <v>45377</v>
      </c>
      <c r="C2224" s="28">
        <v>38</v>
      </c>
      <c r="D2224" s="28">
        <v>3</v>
      </c>
      <c r="E2224" s="28">
        <f t="shared" si="84"/>
        <v>41</v>
      </c>
    </row>
    <row r="2225" spans="1:5" x14ac:dyDescent="0.25">
      <c r="A2225" s="16" t="s">
        <v>69</v>
      </c>
      <c r="B2225" s="33">
        <v>45377</v>
      </c>
      <c r="C2225" s="28">
        <v>84</v>
      </c>
      <c r="D2225" s="28">
        <v>5</v>
      </c>
      <c r="E2225" s="28">
        <f t="shared" si="84"/>
        <v>89</v>
      </c>
    </row>
    <row r="2226" spans="1:5" x14ac:dyDescent="0.25">
      <c r="A2226" s="16" t="s">
        <v>56</v>
      </c>
      <c r="B2226" s="33">
        <v>45377</v>
      </c>
      <c r="C2226" s="28">
        <v>18</v>
      </c>
      <c r="D2226" s="28">
        <v>0</v>
      </c>
      <c r="E2226" s="28">
        <f t="shared" si="84"/>
        <v>18</v>
      </c>
    </row>
    <row r="2227" spans="1:5" x14ac:dyDescent="0.25">
      <c r="A2227" s="16" t="s">
        <v>57</v>
      </c>
      <c r="B2227" s="33">
        <v>45378</v>
      </c>
      <c r="C2227" s="28">
        <v>51</v>
      </c>
      <c r="D2227" s="28">
        <v>3</v>
      </c>
      <c r="E2227" s="28">
        <f t="shared" ref="E2227:E2252" si="85">SUM(C2227:D2227)</f>
        <v>54</v>
      </c>
    </row>
    <row r="2228" spans="1:5" x14ac:dyDescent="0.25">
      <c r="A2228" s="16" t="s">
        <v>38</v>
      </c>
      <c r="B2228" s="33">
        <v>45378</v>
      </c>
      <c r="C2228" s="28">
        <v>26</v>
      </c>
      <c r="D2228" s="28">
        <v>2</v>
      </c>
      <c r="E2228" s="28">
        <f t="shared" si="85"/>
        <v>28</v>
      </c>
    </row>
    <row r="2229" spans="1:5" x14ac:dyDescent="0.25">
      <c r="A2229" s="16" t="s">
        <v>40</v>
      </c>
      <c r="B2229" s="33">
        <v>45378</v>
      </c>
      <c r="C2229" s="28">
        <v>50</v>
      </c>
      <c r="D2229" s="28">
        <v>5</v>
      </c>
      <c r="E2229" s="28">
        <f t="shared" si="85"/>
        <v>55</v>
      </c>
    </row>
    <row r="2230" spans="1:5" x14ac:dyDescent="0.25">
      <c r="A2230" s="16" t="s">
        <v>58</v>
      </c>
      <c r="B2230" s="33">
        <v>45378</v>
      </c>
      <c r="C2230" s="28">
        <v>29</v>
      </c>
      <c r="D2230" s="28">
        <v>4</v>
      </c>
      <c r="E2230" s="28">
        <f t="shared" si="85"/>
        <v>33</v>
      </c>
    </row>
    <row r="2231" spans="1:5" x14ac:dyDescent="0.25">
      <c r="A2231" s="16" t="s">
        <v>59</v>
      </c>
      <c r="B2231" s="33">
        <v>45378</v>
      </c>
      <c r="C2231" s="28">
        <v>84</v>
      </c>
      <c r="D2231" s="28">
        <v>3</v>
      </c>
      <c r="E2231" s="28">
        <f t="shared" si="85"/>
        <v>87</v>
      </c>
    </row>
    <row r="2232" spans="1:5" x14ac:dyDescent="0.25">
      <c r="A2232" s="16" t="s">
        <v>42</v>
      </c>
      <c r="B2232" s="33">
        <v>45378</v>
      </c>
      <c r="C2232" s="28">
        <v>55</v>
      </c>
      <c r="D2232" s="28">
        <v>4</v>
      </c>
      <c r="E2232" s="28">
        <f t="shared" si="85"/>
        <v>59</v>
      </c>
    </row>
    <row r="2233" spans="1:5" x14ac:dyDescent="0.25">
      <c r="A2233" s="16" t="s">
        <v>44</v>
      </c>
      <c r="B2233" s="33">
        <v>45378</v>
      </c>
      <c r="C2233" s="28">
        <v>14</v>
      </c>
      <c r="D2233" s="28">
        <v>3</v>
      </c>
      <c r="E2233" s="28">
        <f t="shared" si="85"/>
        <v>17</v>
      </c>
    </row>
    <row r="2234" spans="1:5" x14ac:dyDescent="0.25">
      <c r="A2234" s="16" t="s">
        <v>61</v>
      </c>
      <c r="B2234" s="33">
        <v>45378</v>
      </c>
      <c r="C2234" s="28">
        <v>68</v>
      </c>
      <c r="D2234" s="28">
        <v>5</v>
      </c>
      <c r="E2234" s="28">
        <f t="shared" si="85"/>
        <v>73</v>
      </c>
    </row>
    <row r="2235" spans="1:5" x14ac:dyDescent="0.25">
      <c r="A2235" s="16" t="s">
        <v>62</v>
      </c>
      <c r="B2235" s="33">
        <v>45378</v>
      </c>
      <c r="C2235" s="28">
        <v>109</v>
      </c>
      <c r="D2235" s="28">
        <v>7</v>
      </c>
      <c r="E2235" s="28">
        <f t="shared" si="85"/>
        <v>116</v>
      </c>
    </row>
    <row r="2236" spans="1:5" x14ac:dyDescent="0.25">
      <c r="A2236" s="16" t="s">
        <v>63</v>
      </c>
      <c r="B2236" s="33">
        <v>45378</v>
      </c>
      <c r="C2236" s="28">
        <v>39</v>
      </c>
      <c r="D2236" s="28">
        <v>3</v>
      </c>
      <c r="E2236" s="28">
        <f t="shared" si="85"/>
        <v>42</v>
      </c>
    </row>
    <row r="2237" spans="1:5" x14ac:dyDescent="0.25">
      <c r="A2237" s="16" t="s">
        <v>46</v>
      </c>
      <c r="B2237" s="33">
        <v>45378</v>
      </c>
      <c r="C2237" s="28">
        <v>31</v>
      </c>
      <c r="D2237" s="28">
        <v>2</v>
      </c>
      <c r="E2237" s="28">
        <f t="shared" si="85"/>
        <v>33</v>
      </c>
    </row>
    <row r="2238" spans="1:5" x14ac:dyDescent="0.25">
      <c r="A2238" s="16" t="s">
        <v>65</v>
      </c>
      <c r="B2238" s="33">
        <v>45378</v>
      </c>
      <c r="C2238" s="28">
        <v>59</v>
      </c>
      <c r="D2238" s="28">
        <v>6</v>
      </c>
      <c r="E2238" s="28">
        <f t="shared" si="85"/>
        <v>65</v>
      </c>
    </row>
    <row r="2239" spans="1:5" x14ac:dyDescent="0.25">
      <c r="A2239" s="16" t="s">
        <v>49</v>
      </c>
      <c r="B2239" s="33">
        <v>45378</v>
      </c>
      <c r="C2239" s="28">
        <v>98</v>
      </c>
      <c r="D2239" s="28">
        <v>21</v>
      </c>
      <c r="E2239" s="28">
        <f t="shared" si="85"/>
        <v>119</v>
      </c>
    </row>
    <row r="2240" spans="1:5" x14ac:dyDescent="0.25">
      <c r="A2240" s="16" t="s">
        <v>67</v>
      </c>
      <c r="B2240" s="33">
        <v>45378</v>
      </c>
      <c r="C2240" s="28">
        <v>77</v>
      </c>
      <c r="D2240" s="28">
        <v>11</v>
      </c>
      <c r="E2240" s="28">
        <f t="shared" si="85"/>
        <v>88</v>
      </c>
    </row>
    <row r="2241" spans="1:5" x14ac:dyDescent="0.25">
      <c r="A2241" s="16" t="s">
        <v>64</v>
      </c>
      <c r="B2241" s="33">
        <v>45378</v>
      </c>
      <c r="C2241" s="28">
        <v>55</v>
      </c>
      <c r="D2241" s="28">
        <v>7</v>
      </c>
      <c r="E2241" s="28">
        <f t="shared" si="85"/>
        <v>62</v>
      </c>
    </row>
    <row r="2242" spans="1:5" x14ac:dyDescent="0.25">
      <c r="A2242" s="16" t="s">
        <v>51</v>
      </c>
      <c r="B2242" s="33">
        <v>45378</v>
      </c>
      <c r="C2242" s="28">
        <v>22</v>
      </c>
      <c r="D2242" s="28">
        <v>4</v>
      </c>
      <c r="E2242" s="28">
        <f t="shared" si="85"/>
        <v>26</v>
      </c>
    </row>
    <row r="2243" spans="1:5" x14ac:dyDescent="0.25">
      <c r="A2243" s="16" t="s">
        <v>68</v>
      </c>
      <c r="B2243" s="33">
        <v>45378</v>
      </c>
      <c r="C2243" s="28">
        <v>39</v>
      </c>
      <c r="D2243" s="28">
        <v>4</v>
      </c>
      <c r="E2243" s="28">
        <f t="shared" si="85"/>
        <v>43</v>
      </c>
    </row>
    <row r="2244" spans="1:5" x14ac:dyDescent="0.25">
      <c r="A2244" s="16" t="s">
        <v>53</v>
      </c>
      <c r="B2244" s="33">
        <v>45378</v>
      </c>
      <c r="C2244" s="28">
        <v>26</v>
      </c>
      <c r="D2244" s="28">
        <v>6</v>
      </c>
      <c r="E2244" s="28">
        <f t="shared" si="85"/>
        <v>32</v>
      </c>
    </row>
    <row r="2245" spans="1:5" x14ac:dyDescent="0.25">
      <c r="A2245" s="16" t="s">
        <v>66</v>
      </c>
      <c r="B2245" s="33">
        <v>45378</v>
      </c>
      <c r="C2245" s="28">
        <v>166</v>
      </c>
      <c r="D2245" s="28">
        <v>15</v>
      </c>
      <c r="E2245" s="28">
        <f t="shared" si="85"/>
        <v>181</v>
      </c>
    </row>
    <row r="2246" spans="1:5" x14ac:dyDescent="0.25">
      <c r="A2246" s="16" t="s">
        <v>60</v>
      </c>
      <c r="B2246" s="33">
        <v>45378</v>
      </c>
      <c r="C2246" s="28">
        <v>35</v>
      </c>
      <c r="D2246" s="28">
        <v>6</v>
      </c>
      <c r="E2246" s="28">
        <f t="shared" si="85"/>
        <v>41</v>
      </c>
    </row>
    <row r="2247" spans="1:5" x14ac:dyDescent="0.25">
      <c r="A2247" s="16" t="s">
        <v>76</v>
      </c>
      <c r="B2247" s="33">
        <v>45378</v>
      </c>
      <c r="C2247" s="28">
        <v>48</v>
      </c>
      <c r="D2247" s="28">
        <v>0</v>
      </c>
      <c r="E2247" s="28">
        <f t="shared" si="85"/>
        <v>48</v>
      </c>
    </row>
    <row r="2248" spans="1:5" x14ac:dyDescent="0.25">
      <c r="A2248" s="16" t="s">
        <v>70</v>
      </c>
      <c r="B2248" s="33">
        <v>45378</v>
      </c>
      <c r="C2248" s="28">
        <v>43</v>
      </c>
      <c r="D2248" s="28">
        <v>4</v>
      </c>
      <c r="E2248" s="28">
        <f t="shared" si="85"/>
        <v>47</v>
      </c>
    </row>
    <row r="2249" spans="1:5" x14ac:dyDescent="0.25">
      <c r="A2249" s="16" t="s">
        <v>71</v>
      </c>
      <c r="B2249" s="33">
        <v>45378</v>
      </c>
      <c r="C2249" s="28">
        <v>66</v>
      </c>
      <c r="D2249" s="28">
        <v>4</v>
      </c>
      <c r="E2249" s="28">
        <f t="shared" si="85"/>
        <v>70</v>
      </c>
    </row>
    <row r="2250" spans="1:5" x14ac:dyDescent="0.25">
      <c r="A2250" s="16" t="s">
        <v>55</v>
      </c>
      <c r="B2250" s="33">
        <v>45378</v>
      </c>
      <c r="C2250" s="28">
        <v>38</v>
      </c>
      <c r="D2250" s="28">
        <v>3</v>
      </c>
      <c r="E2250" s="28">
        <f t="shared" si="85"/>
        <v>41</v>
      </c>
    </row>
    <row r="2251" spans="1:5" x14ac:dyDescent="0.25">
      <c r="A2251" s="16" t="s">
        <v>69</v>
      </c>
      <c r="B2251" s="33">
        <v>45378</v>
      </c>
      <c r="C2251" s="28">
        <v>84</v>
      </c>
      <c r="D2251" s="28">
        <v>5</v>
      </c>
      <c r="E2251" s="28">
        <f t="shared" si="85"/>
        <v>89</v>
      </c>
    </row>
    <row r="2252" spans="1:5" x14ac:dyDescent="0.25">
      <c r="A2252" s="16" t="s">
        <v>56</v>
      </c>
      <c r="B2252" s="33">
        <v>45378</v>
      </c>
      <c r="C2252" s="28">
        <v>19</v>
      </c>
      <c r="D2252" s="28">
        <v>0</v>
      </c>
      <c r="E2252" s="28">
        <f t="shared" si="85"/>
        <v>19</v>
      </c>
    </row>
    <row r="2253" spans="1:5" x14ac:dyDescent="0.25">
      <c r="A2253" s="16" t="s">
        <v>57</v>
      </c>
      <c r="B2253" s="33">
        <v>45379</v>
      </c>
      <c r="C2253" s="28">
        <v>51</v>
      </c>
      <c r="D2253" s="28">
        <v>3</v>
      </c>
      <c r="E2253" s="28">
        <f t="shared" ref="E2253:E2278" si="86">SUM(C2253:D2253)</f>
        <v>54</v>
      </c>
    </row>
    <row r="2254" spans="1:5" x14ac:dyDescent="0.25">
      <c r="A2254" s="16" t="s">
        <v>38</v>
      </c>
      <c r="B2254" s="33">
        <v>45379</v>
      </c>
      <c r="C2254" s="28">
        <v>26</v>
      </c>
      <c r="D2254" s="28">
        <v>2</v>
      </c>
      <c r="E2254" s="28">
        <f t="shared" si="86"/>
        <v>28</v>
      </c>
    </row>
    <row r="2255" spans="1:5" x14ac:dyDescent="0.25">
      <c r="A2255" s="16" t="s">
        <v>40</v>
      </c>
      <c r="B2255" s="33">
        <v>45379</v>
      </c>
      <c r="C2255" s="28">
        <v>50</v>
      </c>
      <c r="D2255" s="28">
        <v>5</v>
      </c>
      <c r="E2255" s="28">
        <f t="shared" si="86"/>
        <v>55</v>
      </c>
    </row>
    <row r="2256" spans="1:5" x14ac:dyDescent="0.25">
      <c r="A2256" s="16" t="s">
        <v>58</v>
      </c>
      <c r="B2256" s="33">
        <v>45379</v>
      </c>
      <c r="C2256" s="28">
        <v>29</v>
      </c>
      <c r="D2256" s="28">
        <v>4</v>
      </c>
      <c r="E2256" s="28">
        <f t="shared" si="86"/>
        <v>33</v>
      </c>
    </row>
    <row r="2257" spans="1:5" x14ac:dyDescent="0.25">
      <c r="A2257" s="16" t="s">
        <v>59</v>
      </c>
      <c r="B2257" s="33">
        <v>45379</v>
      </c>
      <c r="C2257" s="28">
        <v>84</v>
      </c>
      <c r="D2257" s="28">
        <v>3</v>
      </c>
      <c r="E2257" s="28">
        <f t="shared" si="86"/>
        <v>87</v>
      </c>
    </row>
    <row r="2258" spans="1:5" x14ac:dyDescent="0.25">
      <c r="A2258" s="16" t="s">
        <v>42</v>
      </c>
      <c r="B2258" s="33">
        <v>45379</v>
      </c>
      <c r="C2258" s="28">
        <v>55</v>
      </c>
      <c r="D2258" s="28">
        <v>4</v>
      </c>
      <c r="E2258" s="28">
        <f t="shared" si="86"/>
        <v>59</v>
      </c>
    </row>
    <row r="2259" spans="1:5" x14ac:dyDescent="0.25">
      <c r="A2259" s="16" t="s">
        <v>44</v>
      </c>
      <c r="B2259" s="33">
        <v>45379</v>
      </c>
      <c r="C2259" s="28">
        <v>14</v>
      </c>
      <c r="D2259" s="28">
        <v>3</v>
      </c>
      <c r="E2259" s="28">
        <f t="shared" si="86"/>
        <v>17</v>
      </c>
    </row>
    <row r="2260" spans="1:5" x14ac:dyDescent="0.25">
      <c r="A2260" s="16" t="s">
        <v>61</v>
      </c>
      <c r="B2260" s="33">
        <v>45379</v>
      </c>
      <c r="C2260" s="28">
        <v>68</v>
      </c>
      <c r="D2260" s="28">
        <v>5</v>
      </c>
      <c r="E2260" s="28">
        <f t="shared" si="86"/>
        <v>73</v>
      </c>
    </row>
    <row r="2261" spans="1:5" x14ac:dyDescent="0.25">
      <c r="A2261" s="16" t="s">
        <v>62</v>
      </c>
      <c r="B2261" s="33">
        <v>45379</v>
      </c>
      <c r="C2261" s="28">
        <v>109</v>
      </c>
      <c r="D2261" s="28">
        <v>7</v>
      </c>
      <c r="E2261" s="28">
        <f t="shared" si="86"/>
        <v>116</v>
      </c>
    </row>
    <row r="2262" spans="1:5" x14ac:dyDescent="0.25">
      <c r="A2262" s="16" t="s">
        <v>63</v>
      </c>
      <c r="B2262" s="33">
        <v>45379</v>
      </c>
      <c r="C2262" s="28">
        <v>39</v>
      </c>
      <c r="D2262" s="28">
        <v>3</v>
      </c>
      <c r="E2262" s="28">
        <f t="shared" si="86"/>
        <v>42</v>
      </c>
    </row>
    <row r="2263" spans="1:5" x14ac:dyDescent="0.25">
      <c r="A2263" s="16" t="s">
        <v>46</v>
      </c>
      <c r="B2263" s="33">
        <v>45379</v>
      </c>
      <c r="C2263" s="28">
        <v>31</v>
      </c>
      <c r="D2263" s="28">
        <v>2</v>
      </c>
      <c r="E2263" s="28">
        <f t="shared" si="86"/>
        <v>33</v>
      </c>
    </row>
    <row r="2264" spans="1:5" x14ac:dyDescent="0.25">
      <c r="A2264" s="16" t="s">
        <v>65</v>
      </c>
      <c r="B2264" s="33">
        <v>45379</v>
      </c>
      <c r="C2264" s="28">
        <v>59</v>
      </c>
      <c r="D2264" s="28">
        <v>6</v>
      </c>
      <c r="E2264" s="28">
        <f t="shared" si="86"/>
        <v>65</v>
      </c>
    </row>
    <row r="2265" spans="1:5" x14ac:dyDescent="0.25">
      <c r="A2265" s="16" t="s">
        <v>49</v>
      </c>
      <c r="B2265" s="33">
        <v>45379</v>
      </c>
      <c r="C2265" s="28">
        <v>98</v>
      </c>
      <c r="D2265" s="28">
        <v>21</v>
      </c>
      <c r="E2265" s="28">
        <f t="shared" si="86"/>
        <v>119</v>
      </c>
    </row>
    <row r="2266" spans="1:5" x14ac:dyDescent="0.25">
      <c r="A2266" s="16" t="s">
        <v>67</v>
      </c>
      <c r="B2266" s="33">
        <v>45379</v>
      </c>
      <c r="C2266" s="28">
        <v>77</v>
      </c>
      <c r="D2266" s="28">
        <v>11</v>
      </c>
      <c r="E2266" s="28">
        <f t="shared" si="86"/>
        <v>88</v>
      </c>
    </row>
    <row r="2267" spans="1:5" x14ac:dyDescent="0.25">
      <c r="A2267" s="16" t="s">
        <v>64</v>
      </c>
      <c r="B2267" s="33">
        <v>45379</v>
      </c>
      <c r="C2267" s="28">
        <v>55</v>
      </c>
      <c r="D2267" s="28">
        <v>7</v>
      </c>
      <c r="E2267" s="28">
        <f t="shared" si="86"/>
        <v>62</v>
      </c>
    </row>
    <row r="2268" spans="1:5" x14ac:dyDescent="0.25">
      <c r="A2268" s="16" t="s">
        <v>51</v>
      </c>
      <c r="B2268" s="33">
        <v>45379</v>
      </c>
      <c r="C2268" s="28">
        <v>22</v>
      </c>
      <c r="D2268" s="28">
        <v>4</v>
      </c>
      <c r="E2268" s="28">
        <f t="shared" si="86"/>
        <v>26</v>
      </c>
    </row>
    <row r="2269" spans="1:5" x14ac:dyDescent="0.25">
      <c r="A2269" s="16" t="s">
        <v>68</v>
      </c>
      <c r="B2269" s="33">
        <v>45379</v>
      </c>
      <c r="C2269" s="28">
        <v>39</v>
      </c>
      <c r="D2269" s="28">
        <v>4</v>
      </c>
      <c r="E2269" s="28">
        <f t="shared" si="86"/>
        <v>43</v>
      </c>
    </row>
    <row r="2270" spans="1:5" x14ac:dyDescent="0.25">
      <c r="A2270" s="16" t="s">
        <v>53</v>
      </c>
      <c r="B2270" s="33">
        <v>45379</v>
      </c>
      <c r="C2270" s="28">
        <v>26</v>
      </c>
      <c r="D2270" s="28">
        <v>6</v>
      </c>
      <c r="E2270" s="28">
        <f t="shared" si="86"/>
        <v>32</v>
      </c>
    </row>
    <row r="2271" spans="1:5" x14ac:dyDescent="0.25">
      <c r="A2271" s="16" t="s">
        <v>66</v>
      </c>
      <c r="B2271" s="33">
        <v>45379</v>
      </c>
      <c r="C2271" s="28">
        <v>166</v>
      </c>
      <c r="D2271" s="28">
        <v>15</v>
      </c>
      <c r="E2271" s="28">
        <f t="shared" si="86"/>
        <v>181</v>
      </c>
    </row>
    <row r="2272" spans="1:5" x14ac:dyDescent="0.25">
      <c r="A2272" s="16" t="s">
        <v>60</v>
      </c>
      <c r="B2272" s="33">
        <v>45379</v>
      </c>
      <c r="C2272" s="28">
        <v>35</v>
      </c>
      <c r="D2272" s="28">
        <v>6</v>
      </c>
      <c r="E2272" s="28">
        <f t="shared" si="86"/>
        <v>41</v>
      </c>
    </row>
    <row r="2273" spans="1:5" x14ac:dyDescent="0.25">
      <c r="A2273" s="16" t="s">
        <v>76</v>
      </c>
      <c r="B2273" s="33">
        <v>45379</v>
      </c>
      <c r="C2273" s="28">
        <v>48</v>
      </c>
      <c r="D2273" s="28">
        <v>0</v>
      </c>
      <c r="E2273" s="28">
        <f t="shared" si="86"/>
        <v>48</v>
      </c>
    </row>
    <row r="2274" spans="1:5" x14ac:dyDescent="0.25">
      <c r="A2274" s="16" t="s">
        <v>70</v>
      </c>
      <c r="B2274" s="33">
        <v>45379</v>
      </c>
      <c r="C2274" s="28">
        <v>43</v>
      </c>
      <c r="D2274" s="28">
        <v>4</v>
      </c>
      <c r="E2274" s="28">
        <f t="shared" si="86"/>
        <v>47</v>
      </c>
    </row>
    <row r="2275" spans="1:5" x14ac:dyDescent="0.25">
      <c r="A2275" s="16" t="s">
        <v>71</v>
      </c>
      <c r="B2275" s="33">
        <v>45379</v>
      </c>
      <c r="C2275" s="28">
        <v>66</v>
      </c>
      <c r="D2275" s="28">
        <v>4</v>
      </c>
      <c r="E2275" s="28">
        <f t="shared" si="86"/>
        <v>70</v>
      </c>
    </row>
    <row r="2276" spans="1:5" x14ac:dyDescent="0.25">
      <c r="A2276" s="16" t="s">
        <v>55</v>
      </c>
      <c r="B2276" s="33">
        <v>45379</v>
      </c>
      <c r="C2276" s="28">
        <v>38</v>
      </c>
      <c r="D2276" s="28">
        <v>3</v>
      </c>
      <c r="E2276" s="28">
        <f t="shared" si="86"/>
        <v>41</v>
      </c>
    </row>
    <row r="2277" spans="1:5" x14ac:dyDescent="0.25">
      <c r="A2277" s="16" t="s">
        <v>69</v>
      </c>
      <c r="B2277" s="33">
        <v>45379</v>
      </c>
      <c r="C2277" s="28">
        <v>84</v>
      </c>
      <c r="D2277" s="28">
        <v>5</v>
      </c>
      <c r="E2277" s="28">
        <f t="shared" si="86"/>
        <v>89</v>
      </c>
    </row>
    <row r="2278" spans="1:5" x14ac:dyDescent="0.25">
      <c r="A2278" s="16" t="s">
        <v>56</v>
      </c>
      <c r="B2278" s="33">
        <v>45379</v>
      </c>
      <c r="C2278" s="28">
        <v>19</v>
      </c>
      <c r="D2278" s="28">
        <v>0</v>
      </c>
      <c r="E2278" s="28">
        <f t="shared" si="86"/>
        <v>19</v>
      </c>
    </row>
    <row r="2279" spans="1:5" x14ac:dyDescent="0.25">
      <c r="A2279" s="16" t="s">
        <v>57</v>
      </c>
      <c r="B2279" s="33">
        <v>45380</v>
      </c>
      <c r="C2279" s="28">
        <v>51</v>
      </c>
      <c r="D2279" s="28">
        <v>3</v>
      </c>
      <c r="E2279" s="28">
        <f t="shared" ref="E2279:E2304" si="87">SUM(C2279:D2279)</f>
        <v>54</v>
      </c>
    </row>
    <row r="2280" spans="1:5" x14ac:dyDescent="0.25">
      <c r="A2280" s="16" t="s">
        <v>38</v>
      </c>
      <c r="B2280" s="33">
        <v>45380</v>
      </c>
      <c r="C2280" s="28">
        <v>26</v>
      </c>
      <c r="D2280" s="28">
        <v>2</v>
      </c>
      <c r="E2280" s="28">
        <f t="shared" si="87"/>
        <v>28</v>
      </c>
    </row>
    <row r="2281" spans="1:5" x14ac:dyDescent="0.25">
      <c r="A2281" s="16" t="s">
        <v>40</v>
      </c>
      <c r="B2281" s="33">
        <v>45380</v>
      </c>
      <c r="C2281" s="28">
        <v>50</v>
      </c>
      <c r="D2281" s="28">
        <v>5</v>
      </c>
      <c r="E2281" s="28">
        <f t="shared" si="87"/>
        <v>55</v>
      </c>
    </row>
    <row r="2282" spans="1:5" x14ac:dyDescent="0.25">
      <c r="A2282" s="16" t="s">
        <v>58</v>
      </c>
      <c r="B2282" s="33">
        <v>45380</v>
      </c>
      <c r="C2282" s="28">
        <v>29</v>
      </c>
      <c r="D2282" s="28">
        <v>4</v>
      </c>
      <c r="E2282" s="28">
        <f t="shared" si="87"/>
        <v>33</v>
      </c>
    </row>
    <row r="2283" spans="1:5" x14ac:dyDescent="0.25">
      <c r="A2283" s="16" t="s">
        <v>59</v>
      </c>
      <c r="B2283" s="33">
        <v>45380</v>
      </c>
      <c r="C2283" s="28">
        <v>84</v>
      </c>
      <c r="D2283" s="28">
        <v>3</v>
      </c>
      <c r="E2283" s="28">
        <f t="shared" si="87"/>
        <v>87</v>
      </c>
    </row>
    <row r="2284" spans="1:5" x14ac:dyDescent="0.25">
      <c r="A2284" s="16" t="s">
        <v>42</v>
      </c>
      <c r="B2284" s="33">
        <v>45380</v>
      </c>
      <c r="C2284" s="28">
        <v>55</v>
      </c>
      <c r="D2284" s="28">
        <v>4</v>
      </c>
      <c r="E2284" s="28">
        <f t="shared" si="87"/>
        <v>59</v>
      </c>
    </row>
    <row r="2285" spans="1:5" x14ac:dyDescent="0.25">
      <c r="A2285" s="16" t="s">
        <v>44</v>
      </c>
      <c r="B2285" s="33">
        <v>45380</v>
      </c>
      <c r="C2285" s="28">
        <v>14</v>
      </c>
      <c r="D2285" s="28">
        <v>3</v>
      </c>
      <c r="E2285" s="28">
        <f t="shared" si="87"/>
        <v>17</v>
      </c>
    </row>
    <row r="2286" spans="1:5" x14ac:dyDescent="0.25">
      <c r="A2286" s="16" t="s">
        <v>61</v>
      </c>
      <c r="B2286" s="33">
        <v>45380</v>
      </c>
      <c r="C2286" s="28">
        <v>68</v>
      </c>
      <c r="D2286" s="28">
        <v>5</v>
      </c>
      <c r="E2286" s="28">
        <f t="shared" si="87"/>
        <v>73</v>
      </c>
    </row>
    <row r="2287" spans="1:5" x14ac:dyDescent="0.25">
      <c r="A2287" s="16" t="s">
        <v>62</v>
      </c>
      <c r="B2287" s="33">
        <v>45380</v>
      </c>
      <c r="C2287" s="28">
        <v>109</v>
      </c>
      <c r="D2287" s="28">
        <v>7</v>
      </c>
      <c r="E2287" s="28">
        <f t="shared" si="87"/>
        <v>116</v>
      </c>
    </row>
    <row r="2288" spans="1:5" x14ac:dyDescent="0.25">
      <c r="A2288" s="16" t="s">
        <v>63</v>
      </c>
      <c r="B2288" s="33">
        <v>45380</v>
      </c>
      <c r="C2288" s="28">
        <v>39</v>
      </c>
      <c r="D2288" s="28">
        <v>3</v>
      </c>
      <c r="E2288" s="28">
        <f t="shared" si="87"/>
        <v>42</v>
      </c>
    </row>
    <row r="2289" spans="1:5" x14ac:dyDescent="0.25">
      <c r="A2289" s="16" t="s">
        <v>46</v>
      </c>
      <c r="B2289" s="33">
        <v>45380</v>
      </c>
      <c r="C2289" s="28">
        <v>31</v>
      </c>
      <c r="D2289" s="28">
        <v>2</v>
      </c>
      <c r="E2289" s="28">
        <f t="shared" si="87"/>
        <v>33</v>
      </c>
    </row>
    <row r="2290" spans="1:5" x14ac:dyDescent="0.25">
      <c r="A2290" s="16" t="s">
        <v>65</v>
      </c>
      <c r="B2290" s="33">
        <v>45380</v>
      </c>
      <c r="C2290" s="28">
        <v>59</v>
      </c>
      <c r="D2290" s="28">
        <v>6</v>
      </c>
      <c r="E2290" s="28">
        <f t="shared" si="87"/>
        <v>65</v>
      </c>
    </row>
    <row r="2291" spans="1:5" x14ac:dyDescent="0.25">
      <c r="A2291" s="16" t="s">
        <v>49</v>
      </c>
      <c r="B2291" s="33">
        <v>45380</v>
      </c>
      <c r="C2291" s="28">
        <v>98</v>
      </c>
      <c r="D2291" s="28">
        <v>21</v>
      </c>
      <c r="E2291" s="28">
        <f t="shared" si="87"/>
        <v>119</v>
      </c>
    </row>
    <row r="2292" spans="1:5" x14ac:dyDescent="0.25">
      <c r="A2292" s="16" t="s">
        <v>67</v>
      </c>
      <c r="B2292" s="33">
        <v>45380</v>
      </c>
      <c r="C2292" s="28">
        <v>77</v>
      </c>
      <c r="D2292" s="28">
        <v>11</v>
      </c>
      <c r="E2292" s="28">
        <f t="shared" si="87"/>
        <v>88</v>
      </c>
    </row>
    <row r="2293" spans="1:5" x14ac:dyDescent="0.25">
      <c r="A2293" s="16" t="s">
        <v>64</v>
      </c>
      <c r="B2293" s="33">
        <v>45380</v>
      </c>
      <c r="C2293" s="28">
        <v>55</v>
      </c>
      <c r="D2293" s="28">
        <v>7</v>
      </c>
      <c r="E2293" s="28">
        <f t="shared" si="87"/>
        <v>62</v>
      </c>
    </row>
    <row r="2294" spans="1:5" x14ac:dyDescent="0.25">
      <c r="A2294" s="16" t="s">
        <v>51</v>
      </c>
      <c r="B2294" s="33">
        <v>45380</v>
      </c>
      <c r="C2294" s="28">
        <v>22</v>
      </c>
      <c r="D2294" s="28">
        <v>4</v>
      </c>
      <c r="E2294" s="28">
        <f t="shared" si="87"/>
        <v>26</v>
      </c>
    </row>
    <row r="2295" spans="1:5" x14ac:dyDescent="0.25">
      <c r="A2295" s="16" t="s">
        <v>68</v>
      </c>
      <c r="B2295" s="33">
        <v>45380</v>
      </c>
      <c r="C2295" s="28">
        <v>39</v>
      </c>
      <c r="D2295" s="28">
        <v>4</v>
      </c>
      <c r="E2295" s="28">
        <f t="shared" si="87"/>
        <v>43</v>
      </c>
    </row>
    <row r="2296" spans="1:5" x14ac:dyDescent="0.25">
      <c r="A2296" s="16" t="s">
        <v>53</v>
      </c>
      <c r="B2296" s="33">
        <v>45380</v>
      </c>
      <c r="C2296" s="28">
        <v>26</v>
      </c>
      <c r="D2296" s="28">
        <v>6</v>
      </c>
      <c r="E2296" s="28">
        <f t="shared" si="87"/>
        <v>32</v>
      </c>
    </row>
    <row r="2297" spans="1:5" x14ac:dyDescent="0.25">
      <c r="A2297" s="16" t="s">
        <v>66</v>
      </c>
      <c r="B2297" s="33">
        <v>45380</v>
      </c>
      <c r="C2297" s="28">
        <v>166</v>
      </c>
      <c r="D2297" s="28">
        <v>15</v>
      </c>
      <c r="E2297" s="28">
        <f t="shared" si="87"/>
        <v>181</v>
      </c>
    </row>
    <row r="2298" spans="1:5" x14ac:dyDescent="0.25">
      <c r="A2298" s="16" t="s">
        <v>60</v>
      </c>
      <c r="B2298" s="33">
        <v>45380</v>
      </c>
      <c r="C2298" s="28">
        <v>35</v>
      </c>
      <c r="D2298" s="28">
        <v>6</v>
      </c>
      <c r="E2298" s="28">
        <f t="shared" si="87"/>
        <v>41</v>
      </c>
    </row>
    <row r="2299" spans="1:5" x14ac:dyDescent="0.25">
      <c r="A2299" s="16" t="s">
        <v>76</v>
      </c>
      <c r="B2299" s="33">
        <v>45380</v>
      </c>
      <c r="C2299" s="28">
        <v>48</v>
      </c>
      <c r="D2299" s="28">
        <v>0</v>
      </c>
      <c r="E2299" s="28">
        <f t="shared" si="87"/>
        <v>48</v>
      </c>
    </row>
    <row r="2300" spans="1:5" x14ac:dyDescent="0.25">
      <c r="A2300" s="16" t="s">
        <v>70</v>
      </c>
      <c r="B2300" s="33">
        <v>45380</v>
      </c>
      <c r="C2300" s="28">
        <v>43</v>
      </c>
      <c r="D2300" s="28">
        <v>4</v>
      </c>
      <c r="E2300" s="28">
        <f t="shared" si="87"/>
        <v>47</v>
      </c>
    </row>
    <row r="2301" spans="1:5" x14ac:dyDescent="0.25">
      <c r="A2301" s="16" t="s">
        <v>71</v>
      </c>
      <c r="B2301" s="33">
        <v>45380</v>
      </c>
      <c r="C2301" s="28">
        <v>66</v>
      </c>
      <c r="D2301" s="28">
        <v>4</v>
      </c>
      <c r="E2301" s="28">
        <f t="shared" si="87"/>
        <v>70</v>
      </c>
    </row>
    <row r="2302" spans="1:5" x14ac:dyDescent="0.25">
      <c r="A2302" s="16" t="s">
        <v>55</v>
      </c>
      <c r="B2302" s="33">
        <v>45380</v>
      </c>
      <c r="C2302" s="28">
        <v>38</v>
      </c>
      <c r="D2302" s="28">
        <v>3</v>
      </c>
      <c r="E2302" s="28">
        <f t="shared" si="87"/>
        <v>41</v>
      </c>
    </row>
    <row r="2303" spans="1:5" x14ac:dyDescent="0.25">
      <c r="A2303" s="16" t="s">
        <v>69</v>
      </c>
      <c r="B2303" s="33">
        <v>45380</v>
      </c>
      <c r="C2303" s="28">
        <v>84</v>
      </c>
      <c r="D2303" s="28">
        <v>5</v>
      </c>
      <c r="E2303" s="28">
        <f t="shared" si="87"/>
        <v>89</v>
      </c>
    </row>
    <row r="2304" spans="1:5" x14ac:dyDescent="0.25">
      <c r="A2304" s="16" t="s">
        <v>56</v>
      </c>
      <c r="B2304" s="33">
        <v>45380</v>
      </c>
      <c r="C2304" s="28">
        <v>19</v>
      </c>
      <c r="D2304" s="28">
        <v>0</v>
      </c>
      <c r="E2304" s="28">
        <f t="shared" si="87"/>
        <v>19</v>
      </c>
    </row>
    <row r="2305" spans="1:5" x14ac:dyDescent="0.25">
      <c r="A2305" s="16" t="s">
        <v>57</v>
      </c>
      <c r="B2305" s="33">
        <v>45381</v>
      </c>
      <c r="C2305" s="28">
        <v>51</v>
      </c>
      <c r="D2305" s="28">
        <v>3</v>
      </c>
      <c r="E2305" s="28">
        <f t="shared" ref="E2305:E2330" si="88">SUM(C2305:D2305)</f>
        <v>54</v>
      </c>
    </row>
    <row r="2306" spans="1:5" x14ac:dyDescent="0.25">
      <c r="A2306" s="16" t="s">
        <v>38</v>
      </c>
      <c r="B2306" s="33">
        <v>45381</v>
      </c>
      <c r="C2306" s="28">
        <v>26</v>
      </c>
      <c r="D2306" s="28">
        <v>2</v>
      </c>
      <c r="E2306" s="28">
        <f t="shared" si="88"/>
        <v>28</v>
      </c>
    </row>
    <row r="2307" spans="1:5" x14ac:dyDescent="0.25">
      <c r="A2307" s="16" t="s">
        <v>40</v>
      </c>
      <c r="B2307" s="33">
        <v>45381</v>
      </c>
      <c r="C2307" s="28">
        <v>50</v>
      </c>
      <c r="D2307" s="28">
        <v>5</v>
      </c>
      <c r="E2307" s="28">
        <f t="shared" si="88"/>
        <v>55</v>
      </c>
    </row>
    <row r="2308" spans="1:5" x14ac:dyDescent="0.25">
      <c r="A2308" s="16" t="s">
        <v>58</v>
      </c>
      <c r="B2308" s="33">
        <v>45381</v>
      </c>
      <c r="C2308" s="28">
        <v>29</v>
      </c>
      <c r="D2308" s="28">
        <v>4</v>
      </c>
      <c r="E2308" s="28">
        <f t="shared" si="88"/>
        <v>33</v>
      </c>
    </row>
    <row r="2309" spans="1:5" x14ac:dyDescent="0.25">
      <c r="A2309" s="16" t="s">
        <v>59</v>
      </c>
      <c r="B2309" s="33">
        <v>45381</v>
      </c>
      <c r="C2309" s="28">
        <v>84</v>
      </c>
      <c r="D2309" s="28">
        <v>3</v>
      </c>
      <c r="E2309" s="28">
        <f t="shared" si="88"/>
        <v>87</v>
      </c>
    </row>
    <row r="2310" spans="1:5" x14ac:dyDescent="0.25">
      <c r="A2310" s="16" t="s">
        <v>42</v>
      </c>
      <c r="B2310" s="33">
        <v>45381</v>
      </c>
      <c r="C2310" s="28">
        <v>55</v>
      </c>
      <c r="D2310" s="28">
        <v>4</v>
      </c>
      <c r="E2310" s="28">
        <f t="shared" si="88"/>
        <v>59</v>
      </c>
    </row>
    <row r="2311" spans="1:5" x14ac:dyDescent="0.25">
      <c r="A2311" s="16" t="s">
        <v>44</v>
      </c>
      <c r="B2311" s="33">
        <v>45381</v>
      </c>
      <c r="C2311" s="28">
        <v>14</v>
      </c>
      <c r="D2311" s="28">
        <v>3</v>
      </c>
      <c r="E2311" s="28">
        <f t="shared" si="88"/>
        <v>17</v>
      </c>
    </row>
    <row r="2312" spans="1:5" x14ac:dyDescent="0.25">
      <c r="A2312" s="16" t="s">
        <v>61</v>
      </c>
      <c r="B2312" s="33">
        <v>45381</v>
      </c>
      <c r="C2312" s="28">
        <v>68</v>
      </c>
      <c r="D2312" s="28">
        <v>5</v>
      </c>
      <c r="E2312" s="28">
        <f t="shared" si="88"/>
        <v>73</v>
      </c>
    </row>
    <row r="2313" spans="1:5" x14ac:dyDescent="0.25">
      <c r="A2313" s="16" t="s">
        <v>62</v>
      </c>
      <c r="B2313" s="33">
        <v>45381</v>
      </c>
      <c r="C2313" s="28">
        <v>109</v>
      </c>
      <c r="D2313" s="28">
        <v>7</v>
      </c>
      <c r="E2313" s="28">
        <f t="shared" si="88"/>
        <v>116</v>
      </c>
    </row>
    <row r="2314" spans="1:5" x14ac:dyDescent="0.25">
      <c r="A2314" s="16" t="s">
        <v>63</v>
      </c>
      <c r="B2314" s="33">
        <v>45381</v>
      </c>
      <c r="C2314" s="28">
        <v>39</v>
      </c>
      <c r="D2314" s="28">
        <v>3</v>
      </c>
      <c r="E2314" s="28">
        <f t="shared" si="88"/>
        <v>42</v>
      </c>
    </row>
    <row r="2315" spans="1:5" x14ac:dyDescent="0.25">
      <c r="A2315" s="16" t="s">
        <v>46</v>
      </c>
      <c r="B2315" s="33">
        <v>45381</v>
      </c>
      <c r="C2315" s="28">
        <v>31</v>
      </c>
      <c r="D2315" s="28">
        <v>2</v>
      </c>
      <c r="E2315" s="28">
        <f t="shared" si="88"/>
        <v>33</v>
      </c>
    </row>
    <row r="2316" spans="1:5" x14ac:dyDescent="0.25">
      <c r="A2316" s="16" t="s">
        <v>65</v>
      </c>
      <c r="B2316" s="33">
        <v>45381</v>
      </c>
      <c r="C2316" s="28">
        <v>59</v>
      </c>
      <c r="D2316" s="28">
        <v>6</v>
      </c>
      <c r="E2316" s="28">
        <f t="shared" si="88"/>
        <v>65</v>
      </c>
    </row>
    <row r="2317" spans="1:5" x14ac:dyDescent="0.25">
      <c r="A2317" s="16" t="s">
        <v>49</v>
      </c>
      <c r="B2317" s="33">
        <v>45381</v>
      </c>
      <c r="C2317" s="28">
        <v>98</v>
      </c>
      <c r="D2317" s="28">
        <v>21</v>
      </c>
      <c r="E2317" s="28">
        <f t="shared" si="88"/>
        <v>119</v>
      </c>
    </row>
    <row r="2318" spans="1:5" x14ac:dyDescent="0.25">
      <c r="A2318" s="16" t="s">
        <v>67</v>
      </c>
      <c r="B2318" s="33">
        <v>45381</v>
      </c>
      <c r="C2318" s="28">
        <v>77</v>
      </c>
      <c r="D2318" s="28">
        <v>11</v>
      </c>
      <c r="E2318" s="28">
        <f t="shared" si="88"/>
        <v>88</v>
      </c>
    </row>
    <row r="2319" spans="1:5" x14ac:dyDescent="0.25">
      <c r="A2319" s="16" t="s">
        <v>64</v>
      </c>
      <c r="B2319" s="33">
        <v>45381</v>
      </c>
      <c r="C2319" s="28">
        <v>55</v>
      </c>
      <c r="D2319" s="28">
        <v>7</v>
      </c>
      <c r="E2319" s="28">
        <f t="shared" si="88"/>
        <v>62</v>
      </c>
    </row>
    <row r="2320" spans="1:5" x14ac:dyDescent="0.25">
      <c r="A2320" s="16" t="s">
        <v>51</v>
      </c>
      <c r="B2320" s="33">
        <v>45381</v>
      </c>
      <c r="C2320" s="28">
        <v>22</v>
      </c>
      <c r="D2320" s="28">
        <v>4</v>
      </c>
      <c r="E2320" s="28">
        <f t="shared" si="88"/>
        <v>26</v>
      </c>
    </row>
    <row r="2321" spans="1:5" x14ac:dyDescent="0.25">
      <c r="A2321" s="16" t="s">
        <v>68</v>
      </c>
      <c r="B2321" s="33">
        <v>45381</v>
      </c>
      <c r="C2321" s="28">
        <v>39</v>
      </c>
      <c r="D2321" s="28">
        <v>4</v>
      </c>
      <c r="E2321" s="28">
        <f t="shared" si="88"/>
        <v>43</v>
      </c>
    </row>
    <row r="2322" spans="1:5" x14ac:dyDescent="0.25">
      <c r="A2322" s="16" t="s">
        <v>53</v>
      </c>
      <c r="B2322" s="33">
        <v>45381</v>
      </c>
      <c r="C2322" s="28">
        <v>26</v>
      </c>
      <c r="D2322" s="28">
        <v>6</v>
      </c>
      <c r="E2322" s="28">
        <f t="shared" si="88"/>
        <v>32</v>
      </c>
    </row>
    <row r="2323" spans="1:5" x14ac:dyDescent="0.25">
      <c r="A2323" s="16" t="s">
        <v>66</v>
      </c>
      <c r="B2323" s="33">
        <v>45381</v>
      </c>
      <c r="C2323" s="28">
        <v>166</v>
      </c>
      <c r="D2323" s="28">
        <v>15</v>
      </c>
      <c r="E2323" s="28">
        <f t="shared" si="88"/>
        <v>181</v>
      </c>
    </row>
    <row r="2324" spans="1:5" x14ac:dyDescent="0.25">
      <c r="A2324" s="16" t="s">
        <v>60</v>
      </c>
      <c r="B2324" s="33">
        <v>45381</v>
      </c>
      <c r="C2324" s="28">
        <v>35</v>
      </c>
      <c r="D2324" s="28">
        <v>6</v>
      </c>
      <c r="E2324" s="28">
        <f t="shared" si="88"/>
        <v>41</v>
      </c>
    </row>
    <row r="2325" spans="1:5" x14ac:dyDescent="0.25">
      <c r="A2325" s="16" t="s">
        <v>76</v>
      </c>
      <c r="B2325" s="33">
        <v>45381</v>
      </c>
      <c r="C2325" s="28">
        <v>48</v>
      </c>
      <c r="D2325" s="28">
        <v>0</v>
      </c>
      <c r="E2325" s="28">
        <f t="shared" si="88"/>
        <v>48</v>
      </c>
    </row>
    <row r="2326" spans="1:5" x14ac:dyDescent="0.25">
      <c r="A2326" s="16" t="s">
        <v>70</v>
      </c>
      <c r="B2326" s="33">
        <v>45381</v>
      </c>
      <c r="C2326" s="28">
        <v>43</v>
      </c>
      <c r="D2326" s="28">
        <v>4</v>
      </c>
      <c r="E2326" s="28">
        <f t="shared" si="88"/>
        <v>47</v>
      </c>
    </row>
    <row r="2327" spans="1:5" x14ac:dyDescent="0.25">
      <c r="A2327" s="16" t="s">
        <v>71</v>
      </c>
      <c r="B2327" s="33">
        <v>45381</v>
      </c>
      <c r="C2327" s="28">
        <v>66</v>
      </c>
      <c r="D2327" s="28">
        <v>4</v>
      </c>
      <c r="E2327" s="28">
        <f t="shared" si="88"/>
        <v>70</v>
      </c>
    </row>
    <row r="2328" spans="1:5" x14ac:dyDescent="0.25">
      <c r="A2328" s="16" t="s">
        <v>55</v>
      </c>
      <c r="B2328" s="33">
        <v>45381</v>
      </c>
      <c r="C2328" s="28">
        <v>38</v>
      </c>
      <c r="D2328" s="28">
        <v>3</v>
      </c>
      <c r="E2328" s="28">
        <f t="shared" si="88"/>
        <v>41</v>
      </c>
    </row>
    <row r="2329" spans="1:5" x14ac:dyDescent="0.25">
      <c r="A2329" s="16" t="s">
        <v>69</v>
      </c>
      <c r="B2329" s="33">
        <v>45381</v>
      </c>
      <c r="C2329" s="28">
        <v>84</v>
      </c>
      <c r="D2329" s="28">
        <v>5</v>
      </c>
      <c r="E2329" s="28">
        <f t="shared" si="88"/>
        <v>89</v>
      </c>
    </row>
    <row r="2330" spans="1:5" x14ac:dyDescent="0.25">
      <c r="A2330" s="16" t="s">
        <v>56</v>
      </c>
      <c r="B2330" s="33">
        <v>45381</v>
      </c>
      <c r="C2330" s="28">
        <v>19</v>
      </c>
      <c r="D2330" s="28">
        <v>0</v>
      </c>
      <c r="E2330" s="28">
        <f t="shared" si="88"/>
        <v>19</v>
      </c>
    </row>
    <row r="2331" spans="1:5" x14ac:dyDescent="0.25">
      <c r="A2331" s="16" t="s">
        <v>57</v>
      </c>
      <c r="B2331" s="33">
        <v>45382</v>
      </c>
      <c r="C2331" s="28">
        <v>51</v>
      </c>
      <c r="D2331" s="28">
        <v>3</v>
      </c>
      <c r="E2331" s="28">
        <f t="shared" ref="E2331:E2356" si="89">SUM(C2331:D2331)</f>
        <v>54</v>
      </c>
    </row>
    <row r="2332" spans="1:5" x14ac:dyDescent="0.25">
      <c r="A2332" s="16" t="s">
        <v>38</v>
      </c>
      <c r="B2332" s="33">
        <v>45382</v>
      </c>
      <c r="C2332" s="28">
        <v>26</v>
      </c>
      <c r="D2332" s="28">
        <v>2</v>
      </c>
      <c r="E2332" s="28">
        <f t="shared" si="89"/>
        <v>28</v>
      </c>
    </row>
    <row r="2333" spans="1:5" x14ac:dyDescent="0.25">
      <c r="A2333" s="16" t="s">
        <v>40</v>
      </c>
      <c r="B2333" s="33">
        <v>45382</v>
      </c>
      <c r="C2333" s="28">
        <v>50</v>
      </c>
      <c r="D2333" s="28">
        <v>5</v>
      </c>
      <c r="E2333" s="28">
        <f t="shared" si="89"/>
        <v>55</v>
      </c>
    </row>
    <row r="2334" spans="1:5" x14ac:dyDescent="0.25">
      <c r="A2334" s="16" t="s">
        <v>58</v>
      </c>
      <c r="B2334" s="33">
        <v>45382</v>
      </c>
      <c r="C2334" s="28">
        <v>29</v>
      </c>
      <c r="D2334" s="28">
        <v>4</v>
      </c>
      <c r="E2334" s="28">
        <f t="shared" si="89"/>
        <v>33</v>
      </c>
    </row>
    <row r="2335" spans="1:5" x14ac:dyDescent="0.25">
      <c r="A2335" s="16" t="s">
        <v>59</v>
      </c>
      <c r="B2335" s="33">
        <v>45382</v>
      </c>
      <c r="C2335" s="28">
        <v>84</v>
      </c>
      <c r="D2335" s="28">
        <v>3</v>
      </c>
      <c r="E2335" s="28">
        <f t="shared" si="89"/>
        <v>87</v>
      </c>
    </row>
    <row r="2336" spans="1:5" x14ac:dyDescent="0.25">
      <c r="A2336" s="16" t="s">
        <v>42</v>
      </c>
      <c r="B2336" s="33">
        <v>45382</v>
      </c>
      <c r="C2336" s="28">
        <v>55</v>
      </c>
      <c r="D2336" s="28">
        <v>4</v>
      </c>
      <c r="E2336" s="28">
        <f t="shared" si="89"/>
        <v>59</v>
      </c>
    </row>
    <row r="2337" spans="1:5" x14ac:dyDescent="0.25">
      <c r="A2337" s="16" t="s">
        <v>44</v>
      </c>
      <c r="B2337" s="33">
        <v>45382</v>
      </c>
      <c r="C2337" s="28">
        <v>14</v>
      </c>
      <c r="D2337" s="28">
        <v>3</v>
      </c>
      <c r="E2337" s="28">
        <f t="shared" si="89"/>
        <v>17</v>
      </c>
    </row>
    <row r="2338" spans="1:5" x14ac:dyDescent="0.25">
      <c r="A2338" s="16" t="s">
        <v>61</v>
      </c>
      <c r="B2338" s="33">
        <v>45382</v>
      </c>
      <c r="C2338" s="28">
        <v>68</v>
      </c>
      <c r="D2338" s="28">
        <v>5</v>
      </c>
      <c r="E2338" s="28">
        <f t="shared" si="89"/>
        <v>73</v>
      </c>
    </row>
    <row r="2339" spans="1:5" x14ac:dyDescent="0.25">
      <c r="A2339" s="16" t="s">
        <v>62</v>
      </c>
      <c r="B2339" s="33">
        <v>45382</v>
      </c>
      <c r="C2339" s="28">
        <v>109</v>
      </c>
      <c r="D2339" s="28">
        <v>7</v>
      </c>
      <c r="E2339" s="28">
        <f t="shared" si="89"/>
        <v>116</v>
      </c>
    </row>
    <row r="2340" spans="1:5" x14ac:dyDescent="0.25">
      <c r="A2340" s="16" t="s">
        <v>63</v>
      </c>
      <c r="B2340" s="33">
        <v>45382</v>
      </c>
      <c r="C2340" s="28">
        <v>39</v>
      </c>
      <c r="D2340" s="28">
        <v>3</v>
      </c>
      <c r="E2340" s="28">
        <f t="shared" si="89"/>
        <v>42</v>
      </c>
    </row>
    <row r="2341" spans="1:5" x14ac:dyDescent="0.25">
      <c r="A2341" s="16" t="s">
        <v>46</v>
      </c>
      <c r="B2341" s="33">
        <v>45382</v>
      </c>
      <c r="C2341" s="28">
        <v>31</v>
      </c>
      <c r="D2341" s="28">
        <v>2</v>
      </c>
      <c r="E2341" s="28">
        <f t="shared" si="89"/>
        <v>33</v>
      </c>
    </row>
    <row r="2342" spans="1:5" x14ac:dyDescent="0.25">
      <c r="A2342" s="16" t="s">
        <v>65</v>
      </c>
      <c r="B2342" s="33">
        <v>45382</v>
      </c>
      <c r="C2342" s="28">
        <v>60</v>
      </c>
      <c r="D2342" s="28">
        <v>6</v>
      </c>
      <c r="E2342" s="28">
        <f t="shared" si="89"/>
        <v>66</v>
      </c>
    </row>
    <row r="2343" spans="1:5" x14ac:dyDescent="0.25">
      <c r="A2343" s="16" t="s">
        <v>49</v>
      </c>
      <c r="B2343" s="33">
        <v>45382</v>
      </c>
      <c r="C2343" s="28">
        <v>98</v>
      </c>
      <c r="D2343" s="28">
        <v>21</v>
      </c>
      <c r="E2343" s="28">
        <f t="shared" si="89"/>
        <v>119</v>
      </c>
    </row>
    <row r="2344" spans="1:5" x14ac:dyDescent="0.25">
      <c r="A2344" s="16" t="s">
        <v>67</v>
      </c>
      <c r="B2344" s="33">
        <v>45382</v>
      </c>
      <c r="C2344" s="28">
        <v>77</v>
      </c>
      <c r="D2344" s="28">
        <v>11</v>
      </c>
      <c r="E2344" s="28">
        <f t="shared" si="89"/>
        <v>88</v>
      </c>
    </row>
    <row r="2345" spans="1:5" x14ac:dyDescent="0.25">
      <c r="A2345" s="16" t="s">
        <v>64</v>
      </c>
      <c r="B2345" s="33">
        <v>45382</v>
      </c>
      <c r="C2345" s="28">
        <v>55</v>
      </c>
      <c r="D2345" s="28">
        <v>7</v>
      </c>
      <c r="E2345" s="28">
        <f t="shared" si="89"/>
        <v>62</v>
      </c>
    </row>
    <row r="2346" spans="1:5" x14ac:dyDescent="0.25">
      <c r="A2346" s="16" t="s">
        <v>51</v>
      </c>
      <c r="B2346" s="33">
        <v>45382</v>
      </c>
      <c r="C2346" s="28">
        <v>22</v>
      </c>
      <c r="D2346" s="28">
        <v>4</v>
      </c>
      <c r="E2346" s="28">
        <f t="shared" si="89"/>
        <v>26</v>
      </c>
    </row>
    <row r="2347" spans="1:5" x14ac:dyDescent="0.25">
      <c r="A2347" s="16" t="s">
        <v>68</v>
      </c>
      <c r="B2347" s="33">
        <v>45382</v>
      </c>
      <c r="C2347" s="28">
        <v>40</v>
      </c>
      <c r="D2347" s="28">
        <v>4</v>
      </c>
      <c r="E2347" s="28">
        <f t="shared" si="89"/>
        <v>44</v>
      </c>
    </row>
    <row r="2348" spans="1:5" x14ac:dyDescent="0.25">
      <c r="A2348" s="16" t="s">
        <v>53</v>
      </c>
      <c r="B2348" s="33">
        <v>45382</v>
      </c>
      <c r="C2348" s="28">
        <v>26</v>
      </c>
      <c r="D2348" s="28">
        <v>6</v>
      </c>
      <c r="E2348" s="28">
        <f t="shared" si="89"/>
        <v>32</v>
      </c>
    </row>
    <row r="2349" spans="1:5" x14ac:dyDescent="0.25">
      <c r="A2349" s="16" t="s">
        <v>66</v>
      </c>
      <c r="B2349" s="33">
        <v>45382</v>
      </c>
      <c r="C2349" s="28">
        <v>170</v>
      </c>
      <c r="D2349" s="28">
        <v>15</v>
      </c>
      <c r="E2349" s="28">
        <f t="shared" si="89"/>
        <v>185</v>
      </c>
    </row>
    <row r="2350" spans="1:5" x14ac:dyDescent="0.25">
      <c r="A2350" s="16" t="s">
        <v>60</v>
      </c>
      <c r="B2350" s="33">
        <v>45382</v>
      </c>
      <c r="C2350" s="28">
        <v>33</v>
      </c>
      <c r="D2350" s="28">
        <v>6</v>
      </c>
      <c r="E2350" s="28">
        <f t="shared" si="89"/>
        <v>39</v>
      </c>
    </row>
    <row r="2351" spans="1:5" x14ac:dyDescent="0.25">
      <c r="A2351" s="16" t="s">
        <v>76</v>
      </c>
      <c r="B2351" s="33">
        <v>45382</v>
      </c>
      <c r="C2351" s="28">
        <v>48</v>
      </c>
      <c r="D2351" s="28">
        <v>0</v>
      </c>
      <c r="E2351" s="28">
        <f t="shared" si="89"/>
        <v>48</v>
      </c>
    </row>
    <row r="2352" spans="1:5" x14ac:dyDescent="0.25">
      <c r="A2352" s="16" t="s">
        <v>70</v>
      </c>
      <c r="B2352" s="33">
        <v>45382</v>
      </c>
      <c r="C2352" s="28">
        <v>43</v>
      </c>
      <c r="D2352" s="28">
        <v>4</v>
      </c>
      <c r="E2352" s="28">
        <f t="shared" si="89"/>
        <v>47</v>
      </c>
    </row>
    <row r="2353" spans="1:5" x14ac:dyDescent="0.25">
      <c r="A2353" s="16" t="s">
        <v>71</v>
      </c>
      <c r="B2353" s="33">
        <v>45382</v>
      </c>
      <c r="C2353" s="28">
        <v>66</v>
      </c>
      <c r="D2353" s="28">
        <v>4</v>
      </c>
      <c r="E2353" s="28">
        <f t="shared" si="89"/>
        <v>70</v>
      </c>
    </row>
    <row r="2354" spans="1:5" x14ac:dyDescent="0.25">
      <c r="A2354" s="16" t="s">
        <v>55</v>
      </c>
      <c r="B2354" s="33">
        <v>45382</v>
      </c>
      <c r="C2354" s="28">
        <v>35</v>
      </c>
      <c r="D2354" s="28">
        <v>3</v>
      </c>
      <c r="E2354" s="28">
        <f t="shared" si="89"/>
        <v>38</v>
      </c>
    </row>
    <row r="2355" spans="1:5" x14ac:dyDescent="0.25">
      <c r="A2355" s="16" t="s">
        <v>69</v>
      </c>
      <c r="B2355" s="33">
        <v>45382</v>
      </c>
      <c r="C2355" s="28">
        <v>84</v>
      </c>
      <c r="D2355" s="28">
        <v>5</v>
      </c>
      <c r="E2355" s="28">
        <f t="shared" si="89"/>
        <v>89</v>
      </c>
    </row>
    <row r="2356" spans="1:5" x14ac:dyDescent="0.25">
      <c r="A2356" s="16" t="s">
        <v>56</v>
      </c>
      <c r="B2356" s="33">
        <v>45382</v>
      </c>
      <c r="C2356" s="28">
        <v>17</v>
      </c>
      <c r="D2356" s="28">
        <v>0</v>
      </c>
      <c r="E2356" s="28">
        <f t="shared" si="89"/>
        <v>17</v>
      </c>
    </row>
    <row r="2357" spans="1:5" x14ac:dyDescent="0.25">
      <c r="A2357" s="16" t="s">
        <v>57</v>
      </c>
      <c r="B2357" s="33">
        <v>45383</v>
      </c>
      <c r="C2357" s="28">
        <v>51</v>
      </c>
      <c r="D2357" s="28">
        <v>3</v>
      </c>
      <c r="E2357" s="28">
        <f t="shared" ref="E2357:E2382" si="90">SUM(C2357:D2357)</f>
        <v>54</v>
      </c>
    </row>
    <row r="2358" spans="1:5" x14ac:dyDescent="0.25">
      <c r="A2358" s="16" t="s">
        <v>38</v>
      </c>
      <c r="B2358" s="33">
        <v>45383</v>
      </c>
      <c r="C2358" s="28">
        <v>26</v>
      </c>
      <c r="D2358" s="28">
        <v>2</v>
      </c>
      <c r="E2358" s="28">
        <f t="shared" si="90"/>
        <v>28</v>
      </c>
    </row>
    <row r="2359" spans="1:5" x14ac:dyDescent="0.25">
      <c r="A2359" s="16" t="s">
        <v>40</v>
      </c>
      <c r="B2359" s="33">
        <v>45383</v>
      </c>
      <c r="C2359" s="28">
        <v>50</v>
      </c>
      <c r="D2359" s="28">
        <v>5</v>
      </c>
      <c r="E2359" s="28">
        <f t="shared" si="90"/>
        <v>55</v>
      </c>
    </row>
    <row r="2360" spans="1:5" x14ac:dyDescent="0.25">
      <c r="A2360" s="16" t="s">
        <v>58</v>
      </c>
      <c r="B2360" s="33">
        <v>45383</v>
      </c>
      <c r="C2360" s="28">
        <v>29</v>
      </c>
      <c r="D2360" s="28">
        <v>4</v>
      </c>
      <c r="E2360" s="28">
        <f t="shared" si="90"/>
        <v>33</v>
      </c>
    </row>
    <row r="2361" spans="1:5" x14ac:dyDescent="0.25">
      <c r="A2361" s="16" t="s">
        <v>59</v>
      </c>
      <c r="B2361" s="33">
        <v>45383</v>
      </c>
      <c r="C2361" s="28">
        <v>84</v>
      </c>
      <c r="D2361" s="28">
        <v>3</v>
      </c>
      <c r="E2361" s="28">
        <f t="shared" si="90"/>
        <v>87</v>
      </c>
    </row>
    <row r="2362" spans="1:5" x14ac:dyDescent="0.25">
      <c r="A2362" s="16" t="s">
        <v>42</v>
      </c>
      <c r="B2362" s="33">
        <v>45383</v>
      </c>
      <c r="C2362" s="28">
        <v>55</v>
      </c>
      <c r="D2362" s="28">
        <v>4</v>
      </c>
      <c r="E2362" s="28">
        <f t="shared" si="90"/>
        <v>59</v>
      </c>
    </row>
    <row r="2363" spans="1:5" x14ac:dyDescent="0.25">
      <c r="A2363" s="16" t="s">
        <v>44</v>
      </c>
      <c r="B2363" s="33">
        <v>45383</v>
      </c>
      <c r="C2363" s="28">
        <v>14</v>
      </c>
      <c r="D2363" s="28">
        <v>3</v>
      </c>
      <c r="E2363" s="28">
        <f t="shared" si="90"/>
        <v>17</v>
      </c>
    </row>
    <row r="2364" spans="1:5" x14ac:dyDescent="0.25">
      <c r="A2364" s="16" t="s">
        <v>61</v>
      </c>
      <c r="B2364" s="33">
        <v>45383</v>
      </c>
      <c r="C2364" s="28">
        <v>68</v>
      </c>
      <c r="D2364" s="28">
        <v>5</v>
      </c>
      <c r="E2364" s="28">
        <f t="shared" si="90"/>
        <v>73</v>
      </c>
    </row>
    <row r="2365" spans="1:5" x14ac:dyDescent="0.25">
      <c r="A2365" s="16" t="s">
        <v>62</v>
      </c>
      <c r="B2365" s="33">
        <v>45383</v>
      </c>
      <c r="C2365" s="28">
        <v>109</v>
      </c>
      <c r="D2365" s="28">
        <v>7</v>
      </c>
      <c r="E2365" s="28">
        <f t="shared" si="90"/>
        <v>116</v>
      </c>
    </row>
    <row r="2366" spans="1:5" x14ac:dyDescent="0.25">
      <c r="A2366" s="16" t="s">
        <v>63</v>
      </c>
      <c r="B2366" s="33">
        <v>45383</v>
      </c>
      <c r="C2366" s="28">
        <v>39</v>
      </c>
      <c r="D2366" s="28">
        <v>3</v>
      </c>
      <c r="E2366" s="28">
        <f t="shared" si="90"/>
        <v>42</v>
      </c>
    </row>
    <row r="2367" spans="1:5" x14ac:dyDescent="0.25">
      <c r="A2367" s="16" t="s">
        <v>46</v>
      </c>
      <c r="B2367" s="33">
        <v>45383</v>
      </c>
      <c r="C2367" s="28">
        <v>31</v>
      </c>
      <c r="D2367" s="28">
        <v>2</v>
      </c>
      <c r="E2367" s="28">
        <f t="shared" si="90"/>
        <v>33</v>
      </c>
    </row>
    <row r="2368" spans="1:5" x14ac:dyDescent="0.25">
      <c r="A2368" s="16" t="s">
        <v>65</v>
      </c>
      <c r="B2368" s="33">
        <v>45383</v>
      </c>
      <c r="C2368" s="28">
        <v>60</v>
      </c>
      <c r="D2368" s="28">
        <v>6</v>
      </c>
      <c r="E2368" s="28">
        <f t="shared" si="90"/>
        <v>66</v>
      </c>
    </row>
    <row r="2369" spans="1:5" x14ac:dyDescent="0.25">
      <c r="A2369" s="16" t="s">
        <v>49</v>
      </c>
      <c r="B2369" s="33">
        <v>45383</v>
      </c>
      <c r="C2369" s="28">
        <v>98</v>
      </c>
      <c r="D2369" s="28">
        <v>21</v>
      </c>
      <c r="E2369" s="28">
        <f t="shared" si="90"/>
        <v>119</v>
      </c>
    </row>
    <row r="2370" spans="1:5" x14ac:dyDescent="0.25">
      <c r="A2370" s="16" t="s">
        <v>67</v>
      </c>
      <c r="B2370" s="33">
        <v>45383</v>
      </c>
      <c r="C2370" s="28">
        <v>77</v>
      </c>
      <c r="D2370" s="28">
        <v>11</v>
      </c>
      <c r="E2370" s="28">
        <f t="shared" si="90"/>
        <v>88</v>
      </c>
    </row>
    <row r="2371" spans="1:5" x14ac:dyDescent="0.25">
      <c r="A2371" s="16" t="s">
        <v>64</v>
      </c>
      <c r="B2371" s="33">
        <v>45383</v>
      </c>
      <c r="C2371" s="28">
        <v>55</v>
      </c>
      <c r="D2371" s="28">
        <v>7</v>
      </c>
      <c r="E2371" s="28">
        <f t="shared" si="90"/>
        <v>62</v>
      </c>
    </row>
    <row r="2372" spans="1:5" x14ac:dyDescent="0.25">
      <c r="A2372" s="16" t="s">
        <v>51</v>
      </c>
      <c r="B2372" s="33">
        <v>45383</v>
      </c>
      <c r="C2372" s="28">
        <v>22</v>
      </c>
      <c r="D2372" s="28">
        <v>4</v>
      </c>
      <c r="E2372" s="28">
        <f t="shared" si="90"/>
        <v>26</v>
      </c>
    </row>
    <row r="2373" spans="1:5" x14ac:dyDescent="0.25">
      <c r="A2373" s="16" t="s">
        <v>68</v>
      </c>
      <c r="B2373" s="33">
        <v>45383</v>
      </c>
      <c r="C2373" s="28">
        <v>40</v>
      </c>
      <c r="D2373" s="28">
        <v>4</v>
      </c>
      <c r="E2373" s="28">
        <f t="shared" si="90"/>
        <v>44</v>
      </c>
    </row>
    <row r="2374" spans="1:5" x14ac:dyDescent="0.25">
      <c r="A2374" s="16" t="s">
        <v>53</v>
      </c>
      <c r="B2374" s="33">
        <v>45383</v>
      </c>
      <c r="C2374" s="28">
        <v>26</v>
      </c>
      <c r="D2374" s="28">
        <v>6</v>
      </c>
      <c r="E2374" s="28">
        <f t="shared" si="90"/>
        <v>32</v>
      </c>
    </row>
    <row r="2375" spans="1:5" x14ac:dyDescent="0.25">
      <c r="A2375" s="16" t="s">
        <v>66</v>
      </c>
      <c r="B2375" s="33">
        <v>45383</v>
      </c>
      <c r="C2375" s="28">
        <v>170</v>
      </c>
      <c r="D2375" s="28">
        <v>15</v>
      </c>
      <c r="E2375" s="28">
        <f t="shared" si="90"/>
        <v>185</v>
      </c>
    </row>
    <row r="2376" spans="1:5" x14ac:dyDescent="0.25">
      <c r="A2376" s="16" t="s">
        <v>60</v>
      </c>
      <c r="B2376" s="33">
        <v>45383</v>
      </c>
      <c r="C2376" s="28">
        <v>33</v>
      </c>
      <c r="D2376" s="28">
        <v>6</v>
      </c>
      <c r="E2376" s="28">
        <f t="shared" si="90"/>
        <v>39</v>
      </c>
    </row>
    <row r="2377" spans="1:5" x14ac:dyDescent="0.25">
      <c r="A2377" s="16" t="s">
        <v>76</v>
      </c>
      <c r="B2377" s="33">
        <v>45383</v>
      </c>
      <c r="C2377" s="28">
        <v>48</v>
      </c>
      <c r="D2377" s="28">
        <v>0</v>
      </c>
      <c r="E2377" s="28">
        <f t="shared" si="90"/>
        <v>48</v>
      </c>
    </row>
    <row r="2378" spans="1:5" x14ac:dyDescent="0.25">
      <c r="A2378" s="16" t="s">
        <v>70</v>
      </c>
      <c r="B2378" s="33">
        <v>45383</v>
      </c>
      <c r="C2378" s="28">
        <v>43</v>
      </c>
      <c r="D2378" s="28">
        <v>4</v>
      </c>
      <c r="E2378" s="28">
        <f t="shared" si="90"/>
        <v>47</v>
      </c>
    </row>
    <row r="2379" spans="1:5" x14ac:dyDescent="0.25">
      <c r="A2379" s="16" t="s">
        <v>71</v>
      </c>
      <c r="B2379" s="33">
        <v>45383</v>
      </c>
      <c r="C2379" s="28">
        <v>66</v>
      </c>
      <c r="D2379" s="28">
        <v>4</v>
      </c>
      <c r="E2379" s="28">
        <f t="shared" si="90"/>
        <v>70</v>
      </c>
    </row>
    <row r="2380" spans="1:5" x14ac:dyDescent="0.25">
      <c r="A2380" s="16" t="s">
        <v>55</v>
      </c>
      <c r="B2380" s="33">
        <v>45383</v>
      </c>
      <c r="C2380" s="28">
        <v>35</v>
      </c>
      <c r="D2380" s="28">
        <v>3</v>
      </c>
      <c r="E2380" s="28">
        <f t="shared" si="90"/>
        <v>38</v>
      </c>
    </row>
    <row r="2381" spans="1:5" x14ac:dyDescent="0.25">
      <c r="A2381" s="16" t="s">
        <v>69</v>
      </c>
      <c r="B2381" s="33">
        <v>45383</v>
      </c>
      <c r="C2381" s="28">
        <v>84</v>
      </c>
      <c r="D2381" s="28">
        <v>5</v>
      </c>
      <c r="E2381" s="28">
        <f t="shared" si="90"/>
        <v>89</v>
      </c>
    </row>
    <row r="2382" spans="1:5" x14ac:dyDescent="0.25">
      <c r="A2382" s="16" t="s">
        <v>56</v>
      </c>
      <c r="B2382" s="33">
        <v>45383</v>
      </c>
      <c r="C2382" s="28">
        <v>17</v>
      </c>
      <c r="D2382" s="28">
        <v>0</v>
      </c>
      <c r="E2382" s="28">
        <f t="shared" si="90"/>
        <v>17</v>
      </c>
    </row>
    <row r="2383" spans="1:5" x14ac:dyDescent="0.25">
      <c r="A2383" s="16" t="s">
        <v>57</v>
      </c>
      <c r="B2383" s="33">
        <v>45384</v>
      </c>
      <c r="C2383" s="28">
        <v>51</v>
      </c>
      <c r="D2383" s="28">
        <v>3</v>
      </c>
      <c r="E2383" s="28">
        <f t="shared" ref="E2383:E2408" si="91">SUM(C2383:D2383)</f>
        <v>54</v>
      </c>
    </row>
    <row r="2384" spans="1:5" x14ac:dyDescent="0.25">
      <c r="A2384" s="16" t="s">
        <v>38</v>
      </c>
      <c r="B2384" s="33">
        <v>45384</v>
      </c>
      <c r="C2384" s="28">
        <v>26</v>
      </c>
      <c r="D2384" s="28">
        <v>2</v>
      </c>
      <c r="E2384" s="28">
        <f t="shared" si="91"/>
        <v>28</v>
      </c>
    </row>
    <row r="2385" spans="1:5" x14ac:dyDescent="0.25">
      <c r="A2385" s="16" t="s">
        <v>40</v>
      </c>
      <c r="B2385" s="33">
        <v>45384</v>
      </c>
      <c r="C2385" s="28">
        <v>50</v>
      </c>
      <c r="D2385" s="28">
        <v>5</v>
      </c>
      <c r="E2385" s="28">
        <f t="shared" si="91"/>
        <v>55</v>
      </c>
    </row>
    <row r="2386" spans="1:5" x14ac:dyDescent="0.25">
      <c r="A2386" s="16" t="s">
        <v>58</v>
      </c>
      <c r="B2386" s="33">
        <v>45384</v>
      </c>
      <c r="C2386" s="28">
        <v>29</v>
      </c>
      <c r="D2386" s="28">
        <v>4</v>
      </c>
      <c r="E2386" s="28">
        <f t="shared" si="91"/>
        <v>33</v>
      </c>
    </row>
    <row r="2387" spans="1:5" x14ac:dyDescent="0.25">
      <c r="A2387" s="16" t="s">
        <v>59</v>
      </c>
      <c r="B2387" s="33">
        <v>45384</v>
      </c>
      <c r="C2387" s="28">
        <v>84</v>
      </c>
      <c r="D2387" s="28">
        <v>3</v>
      </c>
      <c r="E2387" s="28">
        <f t="shared" si="91"/>
        <v>87</v>
      </c>
    </row>
    <row r="2388" spans="1:5" x14ac:dyDescent="0.25">
      <c r="A2388" s="16" t="s">
        <v>42</v>
      </c>
      <c r="B2388" s="33">
        <v>45384</v>
      </c>
      <c r="C2388" s="28">
        <v>55</v>
      </c>
      <c r="D2388" s="28">
        <v>4</v>
      </c>
      <c r="E2388" s="28">
        <f t="shared" si="91"/>
        <v>59</v>
      </c>
    </row>
    <row r="2389" spans="1:5" x14ac:dyDescent="0.25">
      <c r="A2389" s="16" t="s">
        <v>44</v>
      </c>
      <c r="B2389" s="33">
        <v>45384</v>
      </c>
      <c r="C2389" s="28">
        <v>14</v>
      </c>
      <c r="D2389" s="28">
        <v>3</v>
      </c>
      <c r="E2389" s="28">
        <f t="shared" si="91"/>
        <v>17</v>
      </c>
    </row>
    <row r="2390" spans="1:5" x14ac:dyDescent="0.25">
      <c r="A2390" s="16" t="s">
        <v>61</v>
      </c>
      <c r="B2390" s="33">
        <v>45384</v>
      </c>
      <c r="C2390" s="28">
        <v>68</v>
      </c>
      <c r="D2390" s="28">
        <v>5</v>
      </c>
      <c r="E2390" s="28">
        <f t="shared" si="91"/>
        <v>73</v>
      </c>
    </row>
    <row r="2391" spans="1:5" x14ac:dyDescent="0.25">
      <c r="A2391" s="16" t="s">
        <v>62</v>
      </c>
      <c r="B2391" s="33">
        <v>45384</v>
      </c>
      <c r="C2391" s="28">
        <v>109</v>
      </c>
      <c r="D2391" s="28">
        <v>7</v>
      </c>
      <c r="E2391" s="28">
        <f t="shared" si="91"/>
        <v>116</v>
      </c>
    </row>
    <row r="2392" spans="1:5" x14ac:dyDescent="0.25">
      <c r="A2392" s="16" t="s">
        <v>63</v>
      </c>
      <c r="B2392" s="33">
        <v>45384</v>
      </c>
      <c r="C2392" s="28">
        <v>39</v>
      </c>
      <c r="D2392" s="28">
        <v>3</v>
      </c>
      <c r="E2392" s="28">
        <f t="shared" si="91"/>
        <v>42</v>
      </c>
    </row>
    <row r="2393" spans="1:5" x14ac:dyDescent="0.25">
      <c r="A2393" s="16" t="s">
        <v>46</v>
      </c>
      <c r="B2393" s="33">
        <v>45384</v>
      </c>
      <c r="C2393" s="28">
        <v>31</v>
      </c>
      <c r="D2393" s="28">
        <v>2</v>
      </c>
      <c r="E2393" s="28">
        <f t="shared" si="91"/>
        <v>33</v>
      </c>
    </row>
    <row r="2394" spans="1:5" x14ac:dyDescent="0.25">
      <c r="A2394" s="16" t="s">
        <v>65</v>
      </c>
      <c r="B2394" s="33">
        <v>45384</v>
      </c>
      <c r="C2394" s="28">
        <v>60</v>
      </c>
      <c r="D2394" s="28">
        <v>6</v>
      </c>
      <c r="E2394" s="28">
        <f t="shared" si="91"/>
        <v>66</v>
      </c>
    </row>
    <row r="2395" spans="1:5" x14ac:dyDescent="0.25">
      <c r="A2395" s="16" t="s">
        <v>49</v>
      </c>
      <c r="B2395" s="33">
        <v>45384</v>
      </c>
      <c r="C2395" s="28">
        <v>98</v>
      </c>
      <c r="D2395" s="28">
        <v>21</v>
      </c>
      <c r="E2395" s="28">
        <f t="shared" si="91"/>
        <v>119</v>
      </c>
    </row>
    <row r="2396" spans="1:5" x14ac:dyDescent="0.25">
      <c r="A2396" s="16" t="s">
        <v>67</v>
      </c>
      <c r="B2396" s="33">
        <v>45384</v>
      </c>
      <c r="C2396" s="28">
        <v>77</v>
      </c>
      <c r="D2396" s="28">
        <v>11</v>
      </c>
      <c r="E2396" s="28">
        <f t="shared" si="91"/>
        <v>88</v>
      </c>
    </row>
    <row r="2397" spans="1:5" x14ac:dyDescent="0.25">
      <c r="A2397" s="16" t="s">
        <v>64</v>
      </c>
      <c r="B2397" s="33">
        <v>45384</v>
      </c>
      <c r="C2397" s="28">
        <v>55</v>
      </c>
      <c r="D2397" s="28">
        <v>7</v>
      </c>
      <c r="E2397" s="28">
        <f t="shared" si="91"/>
        <v>62</v>
      </c>
    </row>
    <row r="2398" spans="1:5" x14ac:dyDescent="0.25">
      <c r="A2398" s="16" t="s">
        <v>51</v>
      </c>
      <c r="B2398" s="33">
        <v>45384</v>
      </c>
      <c r="C2398" s="28">
        <v>22</v>
      </c>
      <c r="D2398" s="28">
        <v>4</v>
      </c>
      <c r="E2398" s="28">
        <f t="shared" si="91"/>
        <v>26</v>
      </c>
    </row>
    <row r="2399" spans="1:5" x14ac:dyDescent="0.25">
      <c r="A2399" s="16" t="s">
        <v>68</v>
      </c>
      <c r="B2399" s="33">
        <v>45384</v>
      </c>
      <c r="C2399" s="28">
        <v>40</v>
      </c>
      <c r="D2399" s="28">
        <v>4</v>
      </c>
      <c r="E2399" s="28">
        <f t="shared" si="91"/>
        <v>44</v>
      </c>
    </row>
    <row r="2400" spans="1:5" x14ac:dyDescent="0.25">
      <c r="A2400" s="16" t="s">
        <v>53</v>
      </c>
      <c r="B2400" s="33">
        <v>45384</v>
      </c>
      <c r="C2400" s="28">
        <v>26</v>
      </c>
      <c r="D2400" s="28">
        <v>6</v>
      </c>
      <c r="E2400" s="28">
        <f t="shared" si="91"/>
        <v>32</v>
      </c>
    </row>
    <row r="2401" spans="1:5" x14ac:dyDescent="0.25">
      <c r="A2401" s="16" t="s">
        <v>66</v>
      </c>
      <c r="B2401" s="33">
        <v>45384</v>
      </c>
      <c r="C2401" s="28">
        <v>170</v>
      </c>
      <c r="D2401" s="28">
        <v>15</v>
      </c>
      <c r="E2401" s="28">
        <f t="shared" si="91"/>
        <v>185</v>
      </c>
    </row>
    <row r="2402" spans="1:5" x14ac:dyDescent="0.25">
      <c r="A2402" s="16" t="s">
        <v>60</v>
      </c>
      <c r="B2402" s="33">
        <v>45384</v>
      </c>
      <c r="C2402" s="28">
        <v>33</v>
      </c>
      <c r="D2402" s="28">
        <v>6</v>
      </c>
      <c r="E2402" s="28">
        <f t="shared" si="91"/>
        <v>39</v>
      </c>
    </row>
    <row r="2403" spans="1:5" x14ac:dyDescent="0.25">
      <c r="A2403" s="16" t="s">
        <v>76</v>
      </c>
      <c r="B2403" s="33">
        <v>45384</v>
      </c>
      <c r="C2403" s="28">
        <v>48</v>
      </c>
      <c r="D2403" s="28">
        <v>0</v>
      </c>
      <c r="E2403" s="28">
        <f t="shared" si="91"/>
        <v>48</v>
      </c>
    </row>
    <row r="2404" spans="1:5" x14ac:dyDescent="0.25">
      <c r="A2404" s="16" t="s">
        <v>70</v>
      </c>
      <c r="B2404" s="33">
        <v>45384</v>
      </c>
      <c r="C2404" s="28">
        <v>43</v>
      </c>
      <c r="D2404" s="28">
        <v>4</v>
      </c>
      <c r="E2404" s="28">
        <f t="shared" si="91"/>
        <v>47</v>
      </c>
    </row>
    <row r="2405" spans="1:5" x14ac:dyDescent="0.25">
      <c r="A2405" s="16" t="s">
        <v>71</v>
      </c>
      <c r="B2405" s="33">
        <v>45384</v>
      </c>
      <c r="C2405" s="28">
        <v>66</v>
      </c>
      <c r="D2405" s="28">
        <v>4</v>
      </c>
      <c r="E2405" s="28">
        <f t="shared" si="91"/>
        <v>70</v>
      </c>
    </row>
    <row r="2406" spans="1:5" x14ac:dyDescent="0.25">
      <c r="A2406" s="16" t="s">
        <v>55</v>
      </c>
      <c r="B2406" s="33">
        <v>45384</v>
      </c>
      <c r="C2406" s="28">
        <v>35</v>
      </c>
      <c r="D2406" s="28">
        <v>3</v>
      </c>
      <c r="E2406" s="28">
        <f t="shared" si="91"/>
        <v>38</v>
      </c>
    </row>
    <row r="2407" spans="1:5" x14ac:dyDescent="0.25">
      <c r="A2407" s="16" t="s">
        <v>69</v>
      </c>
      <c r="B2407" s="33">
        <v>45384</v>
      </c>
      <c r="C2407" s="28">
        <v>84</v>
      </c>
      <c r="D2407" s="28">
        <v>5</v>
      </c>
      <c r="E2407" s="28">
        <f t="shared" si="91"/>
        <v>89</v>
      </c>
    </row>
    <row r="2408" spans="1:5" x14ac:dyDescent="0.25">
      <c r="A2408" s="16" t="s">
        <v>56</v>
      </c>
      <c r="B2408" s="33">
        <v>45384</v>
      </c>
      <c r="C2408" s="28">
        <v>17</v>
      </c>
      <c r="D2408" s="28">
        <v>0</v>
      </c>
      <c r="E2408" s="28">
        <f t="shared" si="91"/>
        <v>17</v>
      </c>
    </row>
    <row r="2409" spans="1:5" x14ac:dyDescent="0.25">
      <c r="A2409" s="16" t="s">
        <v>57</v>
      </c>
      <c r="B2409" s="33">
        <v>45385</v>
      </c>
      <c r="C2409" s="28">
        <v>51</v>
      </c>
      <c r="D2409" s="28">
        <v>3</v>
      </c>
      <c r="E2409" s="28">
        <f t="shared" ref="E2409:E2434" si="92">SUM(C2409:D2409)</f>
        <v>54</v>
      </c>
    </row>
    <row r="2410" spans="1:5" x14ac:dyDescent="0.25">
      <c r="A2410" s="16" t="s">
        <v>38</v>
      </c>
      <c r="B2410" s="33">
        <v>45385</v>
      </c>
      <c r="C2410" s="28">
        <v>26</v>
      </c>
      <c r="D2410" s="28">
        <v>2</v>
      </c>
      <c r="E2410" s="28">
        <f t="shared" si="92"/>
        <v>28</v>
      </c>
    </row>
    <row r="2411" spans="1:5" x14ac:dyDescent="0.25">
      <c r="A2411" s="16" t="s">
        <v>40</v>
      </c>
      <c r="B2411" s="33">
        <v>45385</v>
      </c>
      <c r="C2411" s="28">
        <v>50</v>
      </c>
      <c r="D2411" s="28">
        <v>5</v>
      </c>
      <c r="E2411" s="28">
        <f t="shared" si="92"/>
        <v>55</v>
      </c>
    </row>
    <row r="2412" spans="1:5" x14ac:dyDescent="0.25">
      <c r="A2412" s="16" t="s">
        <v>58</v>
      </c>
      <c r="B2412" s="33">
        <v>45385</v>
      </c>
      <c r="C2412" s="28">
        <v>29</v>
      </c>
      <c r="D2412" s="28">
        <v>4</v>
      </c>
      <c r="E2412" s="28">
        <f t="shared" si="92"/>
        <v>33</v>
      </c>
    </row>
    <row r="2413" spans="1:5" x14ac:dyDescent="0.25">
      <c r="A2413" s="16" t="s">
        <v>59</v>
      </c>
      <c r="B2413" s="33">
        <v>45385</v>
      </c>
      <c r="C2413" s="28">
        <v>84</v>
      </c>
      <c r="D2413" s="28">
        <v>3</v>
      </c>
      <c r="E2413" s="28">
        <f t="shared" si="92"/>
        <v>87</v>
      </c>
    </row>
    <row r="2414" spans="1:5" x14ac:dyDescent="0.25">
      <c r="A2414" s="16" t="s">
        <v>42</v>
      </c>
      <c r="B2414" s="33">
        <v>45385</v>
      </c>
      <c r="C2414" s="28">
        <v>55</v>
      </c>
      <c r="D2414" s="28">
        <v>4</v>
      </c>
      <c r="E2414" s="28">
        <f t="shared" si="92"/>
        <v>59</v>
      </c>
    </row>
    <row r="2415" spans="1:5" x14ac:dyDescent="0.25">
      <c r="A2415" s="16" t="s">
        <v>44</v>
      </c>
      <c r="B2415" s="33">
        <v>45385</v>
      </c>
      <c r="C2415" s="28">
        <v>14</v>
      </c>
      <c r="D2415" s="28">
        <v>3</v>
      </c>
      <c r="E2415" s="28">
        <f t="shared" si="92"/>
        <v>17</v>
      </c>
    </row>
    <row r="2416" spans="1:5" x14ac:dyDescent="0.25">
      <c r="A2416" s="16" t="s">
        <v>61</v>
      </c>
      <c r="B2416" s="33">
        <v>45385</v>
      </c>
      <c r="C2416" s="28">
        <v>68</v>
      </c>
      <c r="D2416" s="28">
        <v>5</v>
      </c>
      <c r="E2416" s="28">
        <f t="shared" si="92"/>
        <v>73</v>
      </c>
    </row>
    <row r="2417" spans="1:5" x14ac:dyDescent="0.25">
      <c r="A2417" s="16" t="s">
        <v>62</v>
      </c>
      <c r="B2417" s="33">
        <v>45385</v>
      </c>
      <c r="C2417" s="28">
        <v>109</v>
      </c>
      <c r="D2417" s="28">
        <v>7</v>
      </c>
      <c r="E2417" s="28">
        <f t="shared" si="92"/>
        <v>116</v>
      </c>
    </row>
    <row r="2418" spans="1:5" x14ac:dyDescent="0.25">
      <c r="A2418" s="16" t="s">
        <v>63</v>
      </c>
      <c r="B2418" s="33">
        <v>45385</v>
      </c>
      <c r="C2418" s="28">
        <v>39</v>
      </c>
      <c r="D2418" s="28">
        <v>3</v>
      </c>
      <c r="E2418" s="28">
        <f t="shared" si="92"/>
        <v>42</v>
      </c>
    </row>
    <row r="2419" spans="1:5" x14ac:dyDescent="0.25">
      <c r="A2419" s="16" t="s">
        <v>46</v>
      </c>
      <c r="B2419" s="33">
        <v>45385</v>
      </c>
      <c r="C2419" s="28">
        <v>31</v>
      </c>
      <c r="D2419" s="28">
        <v>2</v>
      </c>
      <c r="E2419" s="28">
        <f t="shared" si="92"/>
        <v>33</v>
      </c>
    </row>
    <row r="2420" spans="1:5" x14ac:dyDescent="0.25">
      <c r="A2420" s="16" t="s">
        <v>65</v>
      </c>
      <c r="B2420" s="33">
        <v>45385</v>
      </c>
      <c r="C2420" s="28">
        <v>60</v>
      </c>
      <c r="D2420" s="28">
        <v>6</v>
      </c>
      <c r="E2420" s="28">
        <f t="shared" si="92"/>
        <v>66</v>
      </c>
    </row>
    <row r="2421" spans="1:5" x14ac:dyDescent="0.25">
      <c r="A2421" s="16" t="s">
        <v>49</v>
      </c>
      <c r="B2421" s="33">
        <v>45385</v>
      </c>
      <c r="C2421" s="28">
        <v>98</v>
      </c>
      <c r="D2421" s="28">
        <v>21</v>
      </c>
      <c r="E2421" s="28">
        <f t="shared" si="92"/>
        <v>119</v>
      </c>
    </row>
    <row r="2422" spans="1:5" x14ac:dyDescent="0.25">
      <c r="A2422" s="16" t="s">
        <v>67</v>
      </c>
      <c r="B2422" s="33">
        <v>45385</v>
      </c>
      <c r="C2422" s="28">
        <v>77</v>
      </c>
      <c r="D2422" s="28">
        <v>11</v>
      </c>
      <c r="E2422" s="28">
        <f t="shared" si="92"/>
        <v>88</v>
      </c>
    </row>
    <row r="2423" spans="1:5" x14ac:dyDescent="0.25">
      <c r="A2423" s="16" t="s">
        <v>64</v>
      </c>
      <c r="B2423" s="33">
        <v>45385</v>
      </c>
      <c r="C2423" s="28">
        <v>55</v>
      </c>
      <c r="D2423" s="28">
        <v>7</v>
      </c>
      <c r="E2423" s="28">
        <f t="shared" si="92"/>
        <v>62</v>
      </c>
    </row>
    <row r="2424" spans="1:5" x14ac:dyDescent="0.25">
      <c r="A2424" s="16" t="s">
        <v>51</v>
      </c>
      <c r="B2424" s="33">
        <v>45385</v>
      </c>
      <c r="C2424" s="28">
        <v>22</v>
      </c>
      <c r="D2424" s="28">
        <v>4</v>
      </c>
      <c r="E2424" s="28">
        <f t="shared" si="92"/>
        <v>26</v>
      </c>
    </row>
    <row r="2425" spans="1:5" x14ac:dyDescent="0.25">
      <c r="A2425" s="16" t="s">
        <v>68</v>
      </c>
      <c r="B2425" s="33">
        <v>45385</v>
      </c>
      <c r="C2425" s="28">
        <v>40</v>
      </c>
      <c r="D2425" s="28">
        <v>4</v>
      </c>
      <c r="E2425" s="28">
        <f t="shared" si="92"/>
        <v>44</v>
      </c>
    </row>
    <row r="2426" spans="1:5" x14ac:dyDescent="0.25">
      <c r="A2426" s="16" t="s">
        <v>53</v>
      </c>
      <c r="B2426" s="33">
        <v>45385</v>
      </c>
      <c r="C2426" s="28">
        <v>26</v>
      </c>
      <c r="D2426" s="28">
        <v>6</v>
      </c>
      <c r="E2426" s="28">
        <f t="shared" si="92"/>
        <v>32</v>
      </c>
    </row>
    <row r="2427" spans="1:5" x14ac:dyDescent="0.25">
      <c r="A2427" s="16" t="s">
        <v>66</v>
      </c>
      <c r="B2427" s="33">
        <v>45385</v>
      </c>
      <c r="C2427" s="28">
        <v>170</v>
      </c>
      <c r="D2427" s="28">
        <v>15</v>
      </c>
      <c r="E2427" s="28">
        <f t="shared" si="92"/>
        <v>185</v>
      </c>
    </row>
    <row r="2428" spans="1:5" x14ac:dyDescent="0.25">
      <c r="A2428" s="16" t="s">
        <v>60</v>
      </c>
      <c r="B2428" s="33">
        <v>45385</v>
      </c>
      <c r="C2428" s="28">
        <v>33</v>
      </c>
      <c r="D2428" s="28">
        <v>6</v>
      </c>
      <c r="E2428" s="28">
        <f t="shared" si="92"/>
        <v>39</v>
      </c>
    </row>
    <row r="2429" spans="1:5" x14ac:dyDescent="0.25">
      <c r="A2429" s="16" t="s">
        <v>76</v>
      </c>
      <c r="B2429" s="33">
        <v>45385</v>
      </c>
      <c r="C2429" s="28">
        <v>48</v>
      </c>
      <c r="D2429" s="28">
        <v>0</v>
      </c>
      <c r="E2429" s="28">
        <f t="shared" si="92"/>
        <v>48</v>
      </c>
    </row>
    <row r="2430" spans="1:5" x14ac:dyDescent="0.25">
      <c r="A2430" s="16" t="s">
        <v>70</v>
      </c>
      <c r="B2430" s="33">
        <v>45385</v>
      </c>
      <c r="C2430" s="28">
        <v>43</v>
      </c>
      <c r="D2430" s="28">
        <v>4</v>
      </c>
      <c r="E2430" s="28">
        <f t="shared" si="92"/>
        <v>47</v>
      </c>
    </row>
    <row r="2431" spans="1:5" x14ac:dyDescent="0.25">
      <c r="A2431" s="16" t="s">
        <v>71</v>
      </c>
      <c r="B2431" s="33">
        <v>45385</v>
      </c>
      <c r="C2431" s="28">
        <v>66</v>
      </c>
      <c r="D2431" s="28">
        <v>4</v>
      </c>
      <c r="E2431" s="28">
        <f t="shared" si="92"/>
        <v>70</v>
      </c>
    </row>
    <row r="2432" spans="1:5" x14ac:dyDescent="0.25">
      <c r="A2432" s="16" t="s">
        <v>55</v>
      </c>
      <c r="B2432" s="33">
        <v>45385</v>
      </c>
      <c r="C2432" s="28">
        <v>35</v>
      </c>
      <c r="D2432" s="28">
        <v>3</v>
      </c>
      <c r="E2432" s="28">
        <f t="shared" si="92"/>
        <v>38</v>
      </c>
    </row>
    <row r="2433" spans="1:5" x14ac:dyDescent="0.25">
      <c r="A2433" s="16" t="s">
        <v>69</v>
      </c>
      <c r="B2433" s="33">
        <v>45385</v>
      </c>
      <c r="C2433" s="28">
        <v>84</v>
      </c>
      <c r="D2433" s="28">
        <v>5</v>
      </c>
      <c r="E2433" s="28">
        <f t="shared" si="92"/>
        <v>89</v>
      </c>
    </row>
    <row r="2434" spans="1:5" x14ac:dyDescent="0.25">
      <c r="A2434" s="16" t="s">
        <v>56</v>
      </c>
      <c r="B2434" s="33">
        <v>45385</v>
      </c>
      <c r="C2434" s="28">
        <v>17</v>
      </c>
      <c r="D2434" s="28">
        <v>0</v>
      </c>
      <c r="E2434" s="28">
        <f t="shared" si="92"/>
        <v>17</v>
      </c>
    </row>
    <row r="2435" spans="1:5" x14ac:dyDescent="0.25">
      <c r="A2435" s="16" t="s">
        <v>57</v>
      </c>
      <c r="B2435" s="33">
        <v>45386</v>
      </c>
      <c r="C2435" s="28">
        <v>54</v>
      </c>
      <c r="D2435" s="28">
        <v>3</v>
      </c>
      <c r="E2435" s="28">
        <f t="shared" ref="E2435:E2460" si="93">SUM(C2435:D2435)</f>
        <v>57</v>
      </c>
    </row>
    <row r="2436" spans="1:5" x14ac:dyDescent="0.25">
      <c r="A2436" s="16" t="s">
        <v>38</v>
      </c>
      <c r="B2436" s="33">
        <v>45386</v>
      </c>
      <c r="C2436" s="28">
        <v>23</v>
      </c>
      <c r="D2436" s="28">
        <v>2</v>
      </c>
      <c r="E2436" s="28">
        <f t="shared" si="93"/>
        <v>25</v>
      </c>
    </row>
    <row r="2437" spans="1:5" x14ac:dyDescent="0.25">
      <c r="A2437" s="16" t="s">
        <v>40</v>
      </c>
      <c r="B2437" s="33">
        <v>45386</v>
      </c>
      <c r="C2437" s="28">
        <v>50</v>
      </c>
      <c r="D2437" s="28">
        <v>6</v>
      </c>
      <c r="E2437" s="28">
        <f t="shared" si="93"/>
        <v>56</v>
      </c>
    </row>
    <row r="2438" spans="1:5" x14ac:dyDescent="0.25">
      <c r="A2438" s="16" t="s">
        <v>58</v>
      </c>
      <c r="B2438" s="33">
        <v>45386</v>
      </c>
      <c r="C2438" s="28">
        <v>34</v>
      </c>
      <c r="D2438" s="28">
        <v>3</v>
      </c>
      <c r="E2438" s="28">
        <f t="shared" si="93"/>
        <v>37</v>
      </c>
    </row>
    <row r="2439" spans="1:5" x14ac:dyDescent="0.25">
      <c r="A2439" s="16" t="s">
        <v>59</v>
      </c>
      <c r="B2439" s="33">
        <v>45386</v>
      </c>
      <c r="C2439" s="28">
        <v>87</v>
      </c>
      <c r="D2439" s="28">
        <v>1</v>
      </c>
      <c r="E2439" s="28">
        <f t="shared" si="93"/>
        <v>88</v>
      </c>
    </row>
    <row r="2440" spans="1:5" x14ac:dyDescent="0.25">
      <c r="A2440" s="16" t="s">
        <v>42</v>
      </c>
      <c r="B2440" s="33">
        <v>45386</v>
      </c>
      <c r="C2440" s="28">
        <v>53</v>
      </c>
      <c r="D2440" s="28">
        <v>4</v>
      </c>
      <c r="E2440" s="28">
        <f t="shared" si="93"/>
        <v>57</v>
      </c>
    </row>
    <row r="2441" spans="1:5" x14ac:dyDescent="0.25">
      <c r="A2441" s="16" t="s">
        <v>44</v>
      </c>
      <c r="B2441" s="33">
        <v>45386</v>
      </c>
      <c r="C2441" s="28">
        <v>16</v>
      </c>
      <c r="D2441" s="28">
        <v>4</v>
      </c>
      <c r="E2441" s="28">
        <f t="shared" si="93"/>
        <v>20</v>
      </c>
    </row>
    <row r="2442" spans="1:5" x14ac:dyDescent="0.25">
      <c r="A2442" s="16" t="s">
        <v>61</v>
      </c>
      <c r="B2442" s="33">
        <v>45386</v>
      </c>
      <c r="C2442" s="28">
        <v>68</v>
      </c>
      <c r="D2442" s="28">
        <v>3</v>
      </c>
      <c r="E2442" s="28">
        <f t="shared" si="93"/>
        <v>71</v>
      </c>
    </row>
    <row r="2443" spans="1:5" x14ac:dyDescent="0.25">
      <c r="A2443" s="16" t="s">
        <v>62</v>
      </c>
      <c r="B2443" s="33">
        <v>45386</v>
      </c>
      <c r="C2443" s="28">
        <v>108</v>
      </c>
      <c r="D2443" s="28">
        <v>8</v>
      </c>
      <c r="E2443" s="28">
        <f t="shared" si="93"/>
        <v>116</v>
      </c>
    </row>
    <row r="2444" spans="1:5" x14ac:dyDescent="0.25">
      <c r="A2444" s="16" t="s">
        <v>63</v>
      </c>
      <c r="B2444" s="33">
        <v>45386</v>
      </c>
      <c r="C2444" s="28">
        <v>39</v>
      </c>
      <c r="D2444" s="28">
        <v>3</v>
      </c>
      <c r="E2444" s="28">
        <f t="shared" si="93"/>
        <v>42</v>
      </c>
    </row>
    <row r="2445" spans="1:5" x14ac:dyDescent="0.25">
      <c r="A2445" s="16" t="s">
        <v>46</v>
      </c>
      <c r="B2445" s="33">
        <v>45386</v>
      </c>
      <c r="C2445" s="28">
        <v>32</v>
      </c>
      <c r="D2445" s="28">
        <v>2</v>
      </c>
      <c r="E2445" s="28">
        <f t="shared" si="93"/>
        <v>34</v>
      </c>
    </row>
    <row r="2446" spans="1:5" x14ac:dyDescent="0.25">
      <c r="A2446" s="16" t="s">
        <v>65</v>
      </c>
      <c r="B2446" s="33">
        <v>45386</v>
      </c>
      <c r="C2446" s="28">
        <v>56</v>
      </c>
      <c r="D2446" s="28">
        <v>5</v>
      </c>
      <c r="E2446" s="28">
        <f t="shared" si="93"/>
        <v>61</v>
      </c>
    </row>
    <row r="2447" spans="1:5" x14ac:dyDescent="0.25">
      <c r="A2447" s="16" t="s">
        <v>49</v>
      </c>
      <c r="B2447" s="33">
        <v>45386</v>
      </c>
      <c r="C2447" s="28">
        <v>98</v>
      </c>
      <c r="D2447" s="28">
        <v>21</v>
      </c>
      <c r="E2447" s="28">
        <f t="shared" si="93"/>
        <v>119</v>
      </c>
    </row>
    <row r="2448" spans="1:5" x14ac:dyDescent="0.25">
      <c r="A2448" s="16" t="s">
        <v>67</v>
      </c>
      <c r="B2448" s="33">
        <v>45386</v>
      </c>
      <c r="C2448" s="28">
        <v>78</v>
      </c>
      <c r="D2448" s="28">
        <v>11</v>
      </c>
      <c r="E2448" s="28">
        <f t="shared" si="93"/>
        <v>89</v>
      </c>
    </row>
    <row r="2449" spans="1:5" x14ac:dyDescent="0.25">
      <c r="A2449" s="16" t="s">
        <v>64</v>
      </c>
      <c r="B2449" s="33">
        <v>45386</v>
      </c>
      <c r="C2449" s="28">
        <v>52</v>
      </c>
      <c r="D2449" s="28">
        <v>7</v>
      </c>
      <c r="E2449" s="28">
        <f t="shared" si="93"/>
        <v>59</v>
      </c>
    </row>
    <row r="2450" spans="1:5" x14ac:dyDescent="0.25">
      <c r="A2450" s="16" t="s">
        <v>51</v>
      </c>
      <c r="B2450" s="33">
        <v>45386</v>
      </c>
      <c r="C2450" s="28">
        <v>25</v>
      </c>
      <c r="D2450" s="28">
        <v>3</v>
      </c>
      <c r="E2450" s="28">
        <f t="shared" si="93"/>
        <v>28</v>
      </c>
    </row>
    <row r="2451" spans="1:5" x14ac:dyDescent="0.25">
      <c r="A2451" s="16" t="s">
        <v>68</v>
      </c>
      <c r="B2451" s="33">
        <v>45386</v>
      </c>
      <c r="C2451" s="28">
        <v>42</v>
      </c>
      <c r="D2451" s="28">
        <v>4</v>
      </c>
      <c r="E2451" s="28">
        <f t="shared" si="93"/>
        <v>46</v>
      </c>
    </row>
    <row r="2452" spans="1:5" x14ac:dyDescent="0.25">
      <c r="A2452" s="16" t="s">
        <v>53</v>
      </c>
      <c r="B2452" s="33">
        <v>45386</v>
      </c>
      <c r="C2452" s="28">
        <v>28</v>
      </c>
      <c r="D2452" s="28">
        <v>5</v>
      </c>
      <c r="E2452" s="28">
        <f t="shared" si="93"/>
        <v>33</v>
      </c>
    </row>
    <row r="2453" spans="1:5" x14ac:dyDescent="0.25">
      <c r="A2453" s="16" t="s">
        <v>66</v>
      </c>
      <c r="B2453" s="33">
        <v>45386</v>
      </c>
      <c r="C2453" s="28">
        <v>180</v>
      </c>
      <c r="D2453" s="28">
        <v>16</v>
      </c>
      <c r="E2453" s="28">
        <f t="shared" si="93"/>
        <v>196</v>
      </c>
    </row>
    <row r="2454" spans="1:5" x14ac:dyDescent="0.25">
      <c r="A2454" s="16" t="s">
        <v>60</v>
      </c>
      <c r="B2454" s="33">
        <v>45386</v>
      </c>
      <c r="C2454" s="28">
        <v>31</v>
      </c>
      <c r="D2454" s="28">
        <v>6</v>
      </c>
      <c r="E2454" s="28">
        <f t="shared" si="93"/>
        <v>37</v>
      </c>
    </row>
    <row r="2455" spans="1:5" x14ac:dyDescent="0.25">
      <c r="A2455" s="16" t="s">
        <v>76</v>
      </c>
      <c r="B2455" s="33">
        <v>45386</v>
      </c>
      <c r="C2455" s="28">
        <v>49</v>
      </c>
      <c r="D2455" s="28">
        <v>1</v>
      </c>
      <c r="E2455" s="28">
        <f t="shared" si="93"/>
        <v>50</v>
      </c>
    </row>
    <row r="2456" spans="1:5" x14ac:dyDescent="0.25">
      <c r="A2456" s="16" t="s">
        <v>70</v>
      </c>
      <c r="B2456" s="33">
        <v>45386</v>
      </c>
      <c r="C2456" s="28">
        <v>41</v>
      </c>
      <c r="D2456" s="28">
        <v>4</v>
      </c>
      <c r="E2456" s="28">
        <f t="shared" si="93"/>
        <v>45</v>
      </c>
    </row>
    <row r="2457" spans="1:5" x14ac:dyDescent="0.25">
      <c r="A2457" s="16" t="s">
        <v>71</v>
      </c>
      <c r="B2457" s="33">
        <v>45386</v>
      </c>
      <c r="C2457" s="28">
        <v>59</v>
      </c>
      <c r="D2457" s="28">
        <v>4</v>
      </c>
      <c r="E2457" s="28">
        <f t="shared" si="93"/>
        <v>63</v>
      </c>
    </row>
    <row r="2458" spans="1:5" x14ac:dyDescent="0.25">
      <c r="A2458" s="16" t="s">
        <v>55</v>
      </c>
      <c r="B2458" s="33">
        <v>45386</v>
      </c>
      <c r="C2458" s="28">
        <v>36</v>
      </c>
      <c r="D2458" s="28">
        <v>3</v>
      </c>
      <c r="E2458" s="28">
        <f t="shared" si="93"/>
        <v>39</v>
      </c>
    </row>
    <row r="2459" spans="1:5" x14ac:dyDescent="0.25">
      <c r="A2459" s="16" t="s">
        <v>69</v>
      </c>
      <c r="B2459" s="33">
        <v>45386</v>
      </c>
      <c r="C2459" s="28">
        <v>86</v>
      </c>
      <c r="D2459" s="28">
        <v>4</v>
      </c>
      <c r="E2459" s="28">
        <f t="shared" si="93"/>
        <v>90</v>
      </c>
    </row>
    <row r="2460" spans="1:5" x14ac:dyDescent="0.25">
      <c r="A2460" s="16" t="s">
        <v>56</v>
      </c>
      <c r="B2460" s="33">
        <v>45386</v>
      </c>
      <c r="C2460" s="28">
        <v>18</v>
      </c>
      <c r="D2460" s="28">
        <v>0</v>
      </c>
      <c r="E2460" s="28">
        <f t="shared" si="93"/>
        <v>18</v>
      </c>
    </row>
    <row r="2461" spans="1:5" x14ac:dyDescent="0.25">
      <c r="A2461" s="16" t="s">
        <v>57</v>
      </c>
      <c r="B2461" s="33">
        <v>45387</v>
      </c>
      <c r="C2461" s="28">
        <v>54</v>
      </c>
      <c r="D2461" s="28">
        <v>3</v>
      </c>
      <c r="E2461" s="28">
        <f t="shared" ref="E2461:E2486" si="94">SUM(C2461:D2461)</f>
        <v>57</v>
      </c>
    </row>
    <row r="2462" spans="1:5" x14ac:dyDescent="0.25">
      <c r="A2462" s="16" t="s">
        <v>38</v>
      </c>
      <c r="B2462" s="33">
        <v>45387</v>
      </c>
      <c r="C2462" s="28">
        <v>23</v>
      </c>
      <c r="D2462" s="28">
        <v>2</v>
      </c>
      <c r="E2462" s="28">
        <f t="shared" si="94"/>
        <v>25</v>
      </c>
    </row>
    <row r="2463" spans="1:5" x14ac:dyDescent="0.25">
      <c r="A2463" s="16" t="s">
        <v>40</v>
      </c>
      <c r="B2463" s="33">
        <v>45387</v>
      </c>
      <c r="C2463" s="28">
        <v>50</v>
      </c>
      <c r="D2463" s="28">
        <v>6</v>
      </c>
      <c r="E2463" s="28">
        <f t="shared" si="94"/>
        <v>56</v>
      </c>
    </row>
    <row r="2464" spans="1:5" x14ac:dyDescent="0.25">
      <c r="A2464" s="16" t="s">
        <v>58</v>
      </c>
      <c r="B2464" s="33">
        <v>45387</v>
      </c>
      <c r="C2464" s="28">
        <v>34</v>
      </c>
      <c r="D2464" s="28">
        <v>3</v>
      </c>
      <c r="E2464" s="28">
        <f t="shared" si="94"/>
        <v>37</v>
      </c>
    </row>
    <row r="2465" spans="1:5" x14ac:dyDescent="0.25">
      <c r="A2465" s="16" t="s">
        <v>59</v>
      </c>
      <c r="B2465" s="33">
        <v>45387</v>
      </c>
      <c r="C2465" s="28">
        <v>87</v>
      </c>
      <c r="D2465" s="28">
        <v>1</v>
      </c>
      <c r="E2465" s="28">
        <f t="shared" si="94"/>
        <v>88</v>
      </c>
    </row>
    <row r="2466" spans="1:5" x14ac:dyDescent="0.25">
      <c r="A2466" s="16" t="s">
        <v>42</v>
      </c>
      <c r="B2466" s="33">
        <v>45387</v>
      </c>
      <c r="C2466" s="28">
        <v>53</v>
      </c>
      <c r="D2466" s="28">
        <v>4</v>
      </c>
      <c r="E2466" s="28">
        <f t="shared" si="94"/>
        <v>57</v>
      </c>
    </row>
    <row r="2467" spans="1:5" x14ac:dyDescent="0.25">
      <c r="A2467" s="16" t="s">
        <v>44</v>
      </c>
      <c r="B2467" s="33">
        <v>45387</v>
      </c>
      <c r="C2467" s="28">
        <v>16</v>
      </c>
      <c r="D2467" s="28">
        <v>4</v>
      </c>
      <c r="E2467" s="28">
        <f t="shared" si="94"/>
        <v>20</v>
      </c>
    </row>
    <row r="2468" spans="1:5" x14ac:dyDescent="0.25">
      <c r="A2468" s="16" t="s">
        <v>61</v>
      </c>
      <c r="B2468" s="33">
        <v>45387</v>
      </c>
      <c r="C2468" s="28">
        <v>68</v>
      </c>
      <c r="D2468" s="28">
        <v>3</v>
      </c>
      <c r="E2468" s="28">
        <f t="shared" si="94"/>
        <v>71</v>
      </c>
    </row>
    <row r="2469" spans="1:5" x14ac:dyDescent="0.25">
      <c r="A2469" s="16" t="s">
        <v>62</v>
      </c>
      <c r="B2469" s="33">
        <v>45387</v>
      </c>
      <c r="C2469" s="28">
        <v>108</v>
      </c>
      <c r="D2469" s="28">
        <v>8</v>
      </c>
      <c r="E2469" s="28">
        <f t="shared" si="94"/>
        <v>116</v>
      </c>
    </row>
    <row r="2470" spans="1:5" x14ac:dyDescent="0.25">
      <c r="A2470" s="16" t="s">
        <v>63</v>
      </c>
      <c r="B2470" s="33">
        <v>45387</v>
      </c>
      <c r="C2470" s="28">
        <v>39</v>
      </c>
      <c r="D2470" s="28">
        <v>3</v>
      </c>
      <c r="E2470" s="28">
        <f t="shared" si="94"/>
        <v>42</v>
      </c>
    </row>
    <row r="2471" spans="1:5" x14ac:dyDescent="0.25">
      <c r="A2471" s="16" t="s">
        <v>46</v>
      </c>
      <c r="B2471" s="33">
        <v>45387</v>
      </c>
      <c r="C2471" s="28">
        <v>32</v>
      </c>
      <c r="D2471" s="28">
        <v>2</v>
      </c>
      <c r="E2471" s="28">
        <f t="shared" si="94"/>
        <v>34</v>
      </c>
    </row>
    <row r="2472" spans="1:5" x14ac:dyDescent="0.25">
      <c r="A2472" s="16" t="s">
        <v>65</v>
      </c>
      <c r="B2472" s="33">
        <v>45387</v>
      </c>
      <c r="C2472" s="28">
        <v>56</v>
      </c>
      <c r="D2472" s="28">
        <v>5</v>
      </c>
      <c r="E2472" s="28">
        <f t="shared" si="94"/>
        <v>61</v>
      </c>
    </row>
    <row r="2473" spans="1:5" x14ac:dyDescent="0.25">
      <c r="A2473" s="16" t="s">
        <v>49</v>
      </c>
      <c r="B2473" s="33">
        <v>45387</v>
      </c>
      <c r="C2473" s="28">
        <v>98</v>
      </c>
      <c r="D2473" s="28">
        <v>21</v>
      </c>
      <c r="E2473" s="28">
        <f t="shared" si="94"/>
        <v>119</v>
      </c>
    </row>
    <row r="2474" spans="1:5" x14ac:dyDescent="0.25">
      <c r="A2474" s="16" t="s">
        <v>67</v>
      </c>
      <c r="B2474" s="33">
        <v>45387</v>
      </c>
      <c r="C2474" s="28">
        <v>78</v>
      </c>
      <c r="D2474" s="28">
        <v>11</v>
      </c>
      <c r="E2474" s="28">
        <f t="shared" si="94"/>
        <v>89</v>
      </c>
    </row>
    <row r="2475" spans="1:5" x14ac:dyDescent="0.25">
      <c r="A2475" s="16" t="s">
        <v>64</v>
      </c>
      <c r="B2475" s="33">
        <v>45387</v>
      </c>
      <c r="C2475" s="28">
        <v>52</v>
      </c>
      <c r="D2475" s="28">
        <v>7</v>
      </c>
      <c r="E2475" s="28">
        <f t="shared" si="94"/>
        <v>59</v>
      </c>
    </row>
    <row r="2476" spans="1:5" x14ac:dyDescent="0.25">
      <c r="A2476" s="16" t="s">
        <v>51</v>
      </c>
      <c r="B2476" s="33">
        <v>45387</v>
      </c>
      <c r="C2476" s="28">
        <v>25</v>
      </c>
      <c r="D2476" s="28">
        <v>3</v>
      </c>
      <c r="E2476" s="28">
        <f t="shared" si="94"/>
        <v>28</v>
      </c>
    </row>
    <row r="2477" spans="1:5" x14ac:dyDescent="0.25">
      <c r="A2477" s="16" t="s">
        <v>68</v>
      </c>
      <c r="B2477" s="33">
        <v>45387</v>
      </c>
      <c r="C2477" s="28">
        <v>42</v>
      </c>
      <c r="D2477" s="28">
        <v>4</v>
      </c>
      <c r="E2477" s="28">
        <f t="shared" si="94"/>
        <v>46</v>
      </c>
    </row>
    <row r="2478" spans="1:5" x14ac:dyDescent="0.25">
      <c r="A2478" s="16" t="s">
        <v>53</v>
      </c>
      <c r="B2478" s="33">
        <v>45387</v>
      </c>
      <c r="C2478" s="28">
        <v>28</v>
      </c>
      <c r="D2478" s="28">
        <v>5</v>
      </c>
      <c r="E2478" s="28">
        <f t="shared" si="94"/>
        <v>33</v>
      </c>
    </row>
    <row r="2479" spans="1:5" x14ac:dyDescent="0.25">
      <c r="A2479" s="16" t="s">
        <v>66</v>
      </c>
      <c r="B2479" s="33">
        <v>45387</v>
      </c>
      <c r="C2479" s="28">
        <v>180</v>
      </c>
      <c r="D2479" s="28">
        <v>16</v>
      </c>
      <c r="E2479" s="28">
        <f t="shared" si="94"/>
        <v>196</v>
      </c>
    </row>
    <row r="2480" spans="1:5" x14ac:dyDescent="0.25">
      <c r="A2480" s="16" t="s">
        <v>60</v>
      </c>
      <c r="B2480" s="33">
        <v>45387</v>
      </c>
      <c r="C2480" s="28">
        <v>31</v>
      </c>
      <c r="D2480" s="28">
        <v>6</v>
      </c>
      <c r="E2480" s="28">
        <f t="shared" si="94"/>
        <v>37</v>
      </c>
    </row>
    <row r="2481" spans="1:5" x14ac:dyDescent="0.25">
      <c r="A2481" s="16" t="s">
        <v>76</v>
      </c>
      <c r="B2481" s="33">
        <v>45387</v>
      </c>
      <c r="C2481" s="28">
        <v>49</v>
      </c>
      <c r="D2481" s="28">
        <v>1</v>
      </c>
      <c r="E2481" s="28">
        <f t="shared" si="94"/>
        <v>50</v>
      </c>
    </row>
    <row r="2482" spans="1:5" x14ac:dyDescent="0.25">
      <c r="A2482" s="16" t="s">
        <v>70</v>
      </c>
      <c r="B2482" s="33">
        <v>45387</v>
      </c>
      <c r="C2482" s="28">
        <v>41</v>
      </c>
      <c r="D2482" s="28">
        <v>4</v>
      </c>
      <c r="E2482" s="28">
        <f t="shared" si="94"/>
        <v>45</v>
      </c>
    </row>
    <row r="2483" spans="1:5" x14ac:dyDescent="0.25">
      <c r="A2483" s="16" t="s">
        <v>71</v>
      </c>
      <c r="B2483" s="33">
        <v>45387</v>
      </c>
      <c r="C2483" s="28">
        <v>59</v>
      </c>
      <c r="D2483" s="28">
        <v>4</v>
      </c>
      <c r="E2483" s="28">
        <f t="shared" si="94"/>
        <v>63</v>
      </c>
    </row>
    <row r="2484" spans="1:5" x14ac:dyDescent="0.25">
      <c r="A2484" s="16" t="s">
        <v>55</v>
      </c>
      <c r="B2484" s="33">
        <v>45387</v>
      </c>
      <c r="C2484" s="28">
        <v>36</v>
      </c>
      <c r="D2484" s="28">
        <v>3</v>
      </c>
      <c r="E2484" s="28">
        <f t="shared" si="94"/>
        <v>39</v>
      </c>
    </row>
    <row r="2485" spans="1:5" x14ac:dyDescent="0.25">
      <c r="A2485" s="16" t="s">
        <v>69</v>
      </c>
      <c r="B2485" s="33">
        <v>45387</v>
      </c>
      <c r="C2485" s="28">
        <v>86</v>
      </c>
      <c r="D2485" s="28">
        <v>4</v>
      </c>
      <c r="E2485" s="28">
        <f t="shared" si="94"/>
        <v>90</v>
      </c>
    </row>
    <row r="2486" spans="1:5" x14ac:dyDescent="0.25">
      <c r="A2486" s="16" t="s">
        <v>56</v>
      </c>
      <c r="B2486" s="33">
        <v>45387</v>
      </c>
      <c r="C2486" s="28">
        <v>18</v>
      </c>
      <c r="D2486" s="28">
        <v>0</v>
      </c>
      <c r="E2486" s="28">
        <f t="shared" si="94"/>
        <v>18</v>
      </c>
    </row>
    <row r="2487" spans="1:5" x14ac:dyDescent="0.25">
      <c r="A2487" s="16" t="s">
        <v>57</v>
      </c>
      <c r="B2487" s="33">
        <v>45388</v>
      </c>
      <c r="C2487" s="28">
        <v>54</v>
      </c>
      <c r="D2487" s="28">
        <v>3</v>
      </c>
      <c r="E2487" s="28">
        <f t="shared" ref="E2487:E2512" si="95">SUM(C2487:D2487)</f>
        <v>57</v>
      </c>
    </row>
    <row r="2488" spans="1:5" x14ac:dyDescent="0.25">
      <c r="A2488" s="16" t="s">
        <v>38</v>
      </c>
      <c r="B2488" s="33">
        <v>45388</v>
      </c>
      <c r="C2488" s="28">
        <v>23</v>
      </c>
      <c r="D2488" s="28">
        <v>2</v>
      </c>
      <c r="E2488" s="28">
        <f t="shared" si="95"/>
        <v>25</v>
      </c>
    </row>
    <row r="2489" spans="1:5" x14ac:dyDescent="0.25">
      <c r="A2489" s="16" t="s">
        <v>40</v>
      </c>
      <c r="B2489" s="33">
        <v>45388</v>
      </c>
      <c r="C2489" s="28">
        <v>50</v>
      </c>
      <c r="D2489" s="28">
        <v>6</v>
      </c>
      <c r="E2489" s="28">
        <f t="shared" si="95"/>
        <v>56</v>
      </c>
    </row>
    <row r="2490" spans="1:5" x14ac:dyDescent="0.25">
      <c r="A2490" s="16" t="s">
        <v>58</v>
      </c>
      <c r="B2490" s="33">
        <v>45388</v>
      </c>
      <c r="C2490" s="28">
        <v>34</v>
      </c>
      <c r="D2490" s="28">
        <v>3</v>
      </c>
      <c r="E2490" s="28">
        <f t="shared" si="95"/>
        <v>37</v>
      </c>
    </row>
    <row r="2491" spans="1:5" x14ac:dyDescent="0.25">
      <c r="A2491" s="16" t="s">
        <v>59</v>
      </c>
      <c r="B2491" s="33">
        <v>45388</v>
      </c>
      <c r="C2491" s="28">
        <v>87</v>
      </c>
      <c r="D2491" s="28">
        <v>1</v>
      </c>
      <c r="E2491" s="28">
        <f t="shared" si="95"/>
        <v>88</v>
      </c>
    </row>
    <row r="2492" spans="1:5" x14ac:dyDescent="0.25">
      <c r="A2492" s="16" t="s">
        <v>42</v>
      </c>
      <c r="B2492" s="33">
        <v>45388</v>
      </c>
      <c r="C2492" s="28">
        <v>53</v>
      </c>
      <c r="D2492" s="28">
        <v>4</v>
      </c>
      <c r="E2492" s="28">
        <f t="shared" si="95"/>
        <v>57</v>
      </c>
    </row>
    <row r="2493" spans="1:5" x14ac:dyDescent="0.25">
      <c r="A2493" s="16" t="s">
        <v>44</v>
      </c>
      <c r="B2493" s="33">
        <v>45388</v>
      </c>
      <c r="C2493" s="28">
        <v>16</v>
      </c>
      <c r="D2493" s="28">
        <v>4</v>
      </c>
      <c r="E2493" s="28">
        <f t="shared" si="95"/>
        <v>20</v>
      </c>
    </row>
    <row r="2494" spans="1:5" x14ac:dyDescent="0.25">
      <c r="A2494" s="16" t="s">
        <v>61</v>
      </c>
      <c r="B2494" s="33">
        <v>45388</v>
      </c>
      <c r="C2494" s="28">
        <v>68</v>
      </c>
      <c r="D2494" s="28">
        <v>3</v>
      </c>
      <c r="E2494" s="28">
        <f t="shared" si="95"/>
        <v>71</v>
      </c>
    </row>
    <row r="2495" spans="1:5" x14ac:dyDescent="0.25">
      <c r="A2495" s="16" t="s">
        <v>62</v>
      </c>
      <c r="B2495" s="33">
        <v>45388</v>
      </c>
      <c r="C2495" s="28">
        <v>108</v>
      </c>
      <c r="D2495" s="28">
        <v>8</v>
      </c>
      <c r="E2495" s="28">
        <f t="shared" si="95"/>
        <v>116</v>
      </c>
    </row>
    <row r="2496" spans="1:5" x14ac:dyDescent="0.25">
      <c r="A2496" s="16" t="s">
        <v>63</v>
      </c>
      <c r="B2496" s="33">
        <v>45388</v>
      </c>
      <c r="C2496" s="28">
        <v>39</v>
      </c>
      <c r="D2496" s="28">
        <v>3</v>
      </c>
      <c r="E2496" s="28">
        <f t="shared" si="95"/>
        <v>42</v>
      </c>
    </row>
    <row r="2497" spans="1:5" x14ac:dyDescent="0.25">
      <c r="A2497" s="16" t="s">
        <v>46</v>
      </c>
      <c r="B2497" s="33">
        <v>45388</v>
      </c>
      <c r="C2497" s="28">
        <v>32</v>
      </c>
      <c r="D2497" s="28">
        <v>2</v>
      </c>
      <c r="E2497" s="28">
        <f t="shared" si="95"/>
        <v>34</v>
      </c>
    </row>
    <row r="2498" spans="1:5" x14ac:dyDescent="0.25">
      <c r="A2498" s="16" t="s">
        <v>65</v>
      </c>
      <c r="B2498" s="33">
        <v>45388</v>
      </c>
      <c r="C2498" s="28">
        <v>55</v>
      </c>
      <c r="D2498" s="28">
        <v>5</v>
      </c>
      <c r="E2498" s="28">
        <f t="shared" si="95"/>
        <v>60</v>
      </c>
    </row>
    <row r="2499" spans="1:5" x14ac:dyDescent="0.25">
      <c r="A2499" s="16" t="s">
        <v>49</v>
      </c>
      <c r="B2499" s="33">
        <v>45388</v>
      </c>
      <c r="C2499" s="28">
        <v>98</v>
      </c>
      <c r="D2499" s="28">
        <v>21</v>
      </c>
      <c r="E2499" s="28">
        <f t="shared" si="95"/>
        <v>119</v>
      </c>
    </row>
    <row r="2500" spans="1:5" x14ac:dyDescent="0.25">
      <c r="A2500" s="16" t="s">
        <v>67</v>
      </c>
      <c r="B2500" s="33">
        <v>45388</v>
      </c>
      <c r="C2500" s="28">
        <v>78</v>
      </c>
      <c r="D2500" s="28">
        <v>11</v>
      </c>
      <c r="E2500" s="28">
        <f t="shared" si="95"/>
        <v>89</v>
      </c>
    </row>
    <row r="2501" spans="1:5" x14ac:dyDescent="0.25">
      <c r="A2501" s="16" t="s">
        <v>64</v>
      </c>
      <c r="B2501" s="33">
        <v>45388</v>
      </c>
      <c r="C2501" s="28">
        <v>52</v>
      </c>
      <c r="D2501" s="28">
        <v>7</v>
      </c>
      <c r="E2501" s="28">
        <f t="shared" si="95"/>
        <v>59</v>
      </c>
    </row>
    <row r="2502" spans="1:5" x14ac:dyDescent="0.25">
      <c r="A2502" s="16" t="s">
        <v>51</v>
      </c>
      <c r="B2502" s="33">
        <v>45388</v>
      </c>
      <c r="C2502" s="28">
        <v>26</v>
      </c>
      <c r="D2502" s="28">
        <v>3</v>
      </c>
      <c r="E2502" s="28">
        <f t="shared" si="95"/>
        <v>29</v>
      </c>
    </row>
    <row r="2503" spans="1:5" x14ac:dyDescent="0.25">
      <c r="A2503" s="16" t="s">
        <v>68</v>
      </c>
      <c r="B2503" s="33">
        <v>45388</v>
      </c>
      <c r="C2503" s="28">
        <v>42</v>
      </c>
      <c r="D2503" s="28">
        <v>4</v>
      </c>
      <c r="E2503" s="28">
        <f t="shared" si="95"/>
        <v>46</v>
      </c>
    </row>
    <row r="2504" spans="1:5" x14ac:dyDescent="0.25">
      <c r="A2504" s="16" t="s">
        <v>53</v>
      </c>
      <c r="B2504" s="33">
        <v>45388</v>
      </c>
      <c r="C2504" s="28">
        <v>28</v>
      </c>
      <c r="D2504" s="28">
        <v>5</v>
      </c>
      <c r="E2504" s="28">
        <f t="shared" si="95"/>
        <v>33</v>
      </c>
    </row>
    <row r="2505" spans="1:5" x14ac:dyDescent="0.25">
      <c r="A2505" s="16" t="s">
        <v>66</v>
      </c>
      <c r="B2505" s="33">
        <v>45388</v>
      </c>
      <c r="C2505" s="28">
        <v>180</v>
      </c>
      <c r="D2505" s="28">
        <v>16</v>
      </c>
      <c r="E2505" s="28">
        <f t="shared" si="95"/>
        <v>196</v>
      </c>
    </row>
    <row r="2506" spans="1:5" x14ac:dyDescent="0.25">
      <c r="A2506" s="16" t="s">
        <v>60</v>
      </c>
      <c r="B2506" s="33">
        <v>45388</v>
      </c>
      <c r="C2506" s="28">
        <v>31</v>
      </c>
      <c r="D2506" s="28">
        <v>6</v>
      </c>
      <c r="E2506" s="28">
        <f t="shared" si="95"/>
        <v>37</v>
      </c>
    </row>
    <row r="2507" spans="1:5" x14ac:dyDescent="0.25">
      <c r="A2507" s="16" t="s">
        <v>76</v>
      </c>
      <c r="B2507" s="33">
        <v>45388</v>
      </c>
      <c r="C2507" s="28">
        <v>49</v>
      </c>
      <c r="D2507" s="28">
        <v>1</v>
      </c>
      <c r="E2507" s="28">
        <f t="shared" si="95"/>
        <v>50</v>
      </c>
    </row>
    <row r="2508" spans="1:5" x14ac:dyDescent="0.25">
      <c r="A2508" s="16" t="s">
        <v>70</v>
      </c>
      <c r="B2508" s="33">
        <v>45388</v>
      </c>
      <c r="C2508" s="28">
        <v>41</v>
      </c>
      <c r="D2508" s="28">
        <v>4</v>
      </c>
      <c r="E2508" s="28">
        <f t="shared" si="95"/>
        <v>45</v>
      </c>
    </row>
    <row r="2509" spans="1:5" x14ac:dyDescent="0.25">
      <c r="A2509" s="16" t="s">
        <v>71</v>
      </c>
      <c r="B2509" s="33">
        <v>45388</v>
      </c>
      <c r="C2509" s="28">
        <v>59</v>
      </c>
      <c r="D2509" s="28">
        <v>4</v>
      </c>
      <c r="E2509" s="28">
        <f t="shared" si="95"/>
        <v>63</v>
      </c>
    </row>
    <row r="2510" spans="1:5" x14ac:dyDescent="0.25">
      <c r="A2510" s="16" t="s">
        <v>55</v>
      </c>
      <c r="B2510" s="33">
        <v>45388</v>
      </c>
      <c r="C2510" s="28">
        <v>36</v>
      </c>
      <c r="D2510" s="28">
        <v>3</v>
      </c>
      <c r="E2510" s="28">
        <f t="shared" si="95"/>
        <v>39</v>
      </c>
    </row>
    <row r="2511" spans="1:5" x14ac:dyDescent="0.25">
      <c r="A2511" s="16" t="s">
        <v>69</v>
      </c>
      <c r="B2511" s="33">
        <v>45388</v>
      </c>
      <c r="C2511" s="28">
        <v>86</v>
      </c>
      <c r="D2511" s="28">
        <v>4</v>
      </c>
      <c r="E2511" s="28">
        <f t="shared" si="95"/>
        <v>90</v>
      </c>
    </row>
    <row r="2512" spans="1:5" x14ac:dyDescent="0.25">
      <c r="A2512" s="16" t="s">
        <v>56</v>
      </c>
      <c r="B2512" s="33">
        <v>45388</v>
      </c>
      <c r="C2512" s="28">
        <v>18</v>
      </c>
      <c r="D2512" s="28">
        <v>0</v>
      </c>
      <c r="E2512" s="28">
        <f t="shared" si="95"/>
        <v>18</v>
      </c>
    </row>
    <row r="2513" spans="1:5" x14ac:dyDescent="0.25">
      <c r="A2513" s="16" t="s">
        <v>57</v>
      </c>
      <c r="B2513" s="33">
        <v>45389</v>
      </c>
      <c r="C2513" s="28">
        <v>54</v>
      </c>
      <c r="D2513" s="28">
        <v>3</v>
      </c>
      <c r="E2513" s="28">
        <f t="shared" ref="E2513:E2538" si="96">SUM(C2513:D2513)</f>
        <v>57</v>
      </c>
    </row>
    <row r="2514" spans="1:5" x14ac:dyDescent="0.25">
      <c r="A2514" s="16" t="s">
        <v>38</v>
      </c>
      <c r="B2514" s="33">
        <v>45389</v>
      </c>
      <c r="C2514" s="28">
        <v>23</v>
      </c>
      <c r="D2514" s="28">
        <v>2</v>
      </c>
      <c r="E2514" s="28">
        <f t="shared" si="96"/>
        <v>25</v>
      </c>
    </row>
    <row r="2515" spans="1:5" x14ac:dyDescent="0.25">
      <c r="A2515" s="16" t="s">
        <v>40</v>
      </c>
      <c r="B2515" s="33">
        <v>45389</v>
      </c>
      <c r="C2515" s="28">
        <v>50</v>
      </c>
      <c r="D2515" s="28">
        <v>6</v>
      </c>
      <c r="E2515" s="28">
        <f t="shared" si="96"/>
        <v>56</v>
      </c>
    </row>
    <row r="2516" spans="1:5" x14ac:dyDescent="0.25">
      <c r="A2516" s="16" t="s">
        <v>58</v>
      </c>
      <c r="B2516" s="33">
        <v>45389</v>
      </c>
      <c r="C2516" s="28">
        <v>34</v>
      </c>
      <c r="D2516" s="28">
        <v>3</v>
      </c>
      <c r="E2516" s="28">
        <f t="shared" si="96"/>
        <v>37</v>
      </c>
    </row>
    <row r="2517" spans="1:5" x14ac:dyDescent="0.25">
      <c r="A2517" s="16" t="s">
        <v>59</v>
      </c>
      <c r="B2517" s="33">
        <v>45389</v>
      </c>
      <c r="C2517" s="28">
        <v>87</v>
      </c>
      <c r="D2517" s="28">
        <v>1</v>
      </c>
      <c r="E2517" s="28">
        <f t="shared" si="96"/>
        <v>88</v>
      </c>
    </row>
    <row r="2518" spans="1:5" x14ac:dyDescent="0.25">
      <c r="A2518" s="16" t="s">
        <v>42</v>
      </c>
      <c r="B2518" s="33">
        <v>45389</v>
      </c>
      <c r="C2518" s="28">
        <v>53</v>
      </c>
      <c r="D2518" s="28">
        <v>4</v>
      </c>
      <c r="E2518" s="28">
        <f t="shared" si="96"/>
        <v>57</v>
      </c>
    </row>
    <row r="2519" spans="1:5" x14ac:dyDescent="0.25">
      <c r="A2519" s="16" t="s">
        <v>44</v>
      </c>
      <c r="B2519" s="33">
        <v>45389</v>
      </c>
      <c r="C2519" s="28">
        <v>16</v>
      </c>
      <c r="D2519" s="28">
        <v>4</v>
      </c>
      <c r="E2519" s="28">
        <f t="shared" si="96"/>
        <v>20</v>
      </c>
    </row>
    <row r="2520" spans="1:5" x14ac:dyDescent="0.25">
      <c r="A2520" s="16" t="s">
        <v>61</v>
      </c>
      <c r="B2520" s="33">
        <v>45389</v>
      </c>
      <c r="C2520" s="28">
        <v>68</v>
      </c>
      <c r="D2520" s="28">
        <v>3</v>
      </c>
      <c r="E2520" s="28">
        <f t="shared" si="96"/>
        <v>71</v>
      </c>
    </row>
    <row r="2521" spans="1:5" x14ac:dyDescent="0.25">
      <c r="A2521" s="16" t="s">
        <v>62</v>
      </c>
      <c r="B2521" s="33">
        <v>45389</v>
      </c>
      <c r="C2521" s="28">
        <v>108</v>
      </c>
      <c r="D2521" s="28">
        <v>8</v>
      </c>
      <c r="E2521" s="28">
        <f t="shared" si="96"/>
        <v>116</v>
      </c>
    </row>
    <row r="2522" spans="1:5" x14ac:dyDescent="0.25">
      <c r="A2522" s="16" t="s">
        <v>63</v>
      </c>
      <c r="B2522" s="33">
        <v>45389</v>
      </c>
      <c r="C2522" s="28">
        <v>39</v>
      </c>
      <c r="D2522" s="28">
        <v>3</v>
      </c>
      <c r="E2522" s="28">
        <f t="shared" si="96"/>
        <v>42</v>
      </c>
    </row>
    <row r="2523" spans="1:5" x14ac:dyDescent="0.25">
      <c r="A2523" s="16" t="s">
        <v>46</v>
      </c>
      <c r="B2523" s="33">
        <v>45389</v>
      </c>
      <c r="C2523" s="28">
        <v>32</v>
      </c>
      <c r="D2523" s="28">
        <v>2</v>
      </c>
      <c r="E2523" s="28">
        <f t="shared" si="96"/>
        <v>34</v>
      </c>
    </row>
    <row r="2524" spans="1:5" x14ac:dyDescent="0.25">
      <c r="A2524" s="16" t="s">
        <v>65</v>
      </c>
      <c r="B2524" s="33">
        <v>45389</v>
      </c>
      <c r="C2524" s="28">
        <v>55</v>
      </c>
      <c r="D2524" s="28">
        <v>5</v>
      </c>
      <c r="E2524" s="28">
        <f t="shared" si="96"/>
        <v>60</v>
      </c>
    </row>
    <row r="2525" spans="1:5" x14ac:dyDescent="0.25">
      <c r="A2525" s="16" t="s">
        <v>49</v>
      </c>
      <c r="B2525" s="33">
        <v>45389</v>
      </c>
      <c r="C2525" s="28">
        <v>98</v>
      </c>
      <c r="D2525" s="28">
        <v>21</v>
      </c>
      <c r="E2525" s="28">
        <f t="shared" si="96"/>
        <v>119</v>
      </c>
    </row>
    <row r="2526" spans="1:5" x14ac:dyDescent="0.25">
      <c r="A2526" s="16" t="s">
        <v>67</v>
      </c>
      <c r="B2526" s="33">
        <v>45389</v>
      </c>
      <c r="C2526" s="28">
        <v>78</v>
      </c>
      <c r="D2526" s="28">
        <v>11</v>
      </c>
      <c r="E2526" s="28">
        <f t="shared" si="96"/>
        <v>89</v>
      </c>
    </row>
    <row r="2527" spans="1:5" x14ac:dyDescent="0.25">
      <c r="A2527" s="16" t="s">
        <v>64</v>
      </c>
      <c r="B2527" s="33">
        <v>45389</v>
      </c>
      <c r="C2527" s="28">
        <v>52</v>
      </c>
      <c r="D2527" s="28">
        <v>7</v>
      </c>
      <c r="E2527" s="28">
        <f t="shared" si="96"/>
        <v>59</v>
      </c>
    </row>
    <row r="2528" spans="1:5" x14ac:dyDescent="0.25">
      <c r="A2528" s="16" t="s">
        <v>51</v>
      </c>
      <c r="B2528" s="33">
        <v>45389</v>
      </c>
      <c r="C2528" s="28">
        <v>26</v>
      </c>
      <c r="D2528" s="28">
        <v>3</v>
      </c>
      <c r="E2528" s="28">
        <f t="shared" si="96"/>
        <v>29</v>
      </c>
    </row>
    <row r="2529" spans="1:5" x14ac:dyDescent="0.25">
      <c r="A2529" s="16" t="s">
        <v>68</v>
      </c>
      <c r="B2529" s="33">
        <v>45389</v>
      </c>
      <c r="C2529" s="28">
        <v>42</v>
      </c>
      <c r="D2529" s="28">
        <v>4</v>
      </c>
      <c r="E2529" s="28">
        <f t="shared" si="96"/>
        <v>46</v>
      </c>
    </row>
    <row r="2530" spans="1:5" x14ac:dyDescent="0.25">
      <c r="A2530" s="16" t="s">
        <v>53</v>
      </c>
      <c r="B2530" s="33">
        <v>45389</v>
      </c>
      <c r="C2530" s="28">
        <v>28</v>
      </c>
      <c r="D2530" s="28">
        <v>5</v>
      </c>
      <c r="E2530" s="28">
        <f t="shared" si="96"/>
        <v>33</v>
      </c>
    </row>
    <row r="2531" spans="1:5" x14ac:dyDescent="0.25">
      <c r="A2531" s="16" t="s">
        <v>66</v>
      </c>
      <c r="B2531" s="33">
        <v>45389</v>
      </c>
      <c r="C2531" s="28">
        <v>180</v>
      </c>
      <c r="D2531" s="28">
        <v>16</v>
      </c>
      <c r="E2531" s="28">
        <f t="shared" si="96"/>
        <v>196</v>
      </c>
    </row>
    <row r="2532" spans="1:5" x14ac:dyDescent="0.25">
      <c r="A2532" s="16" t="s">
        <v>60</v>
      </c>
      <c r="B2532" s="33">
        <v>45389</v>
      </c>
      <c r="C2532" s="28">
        <v>31</v>
      </c>
      <c r="D2532" s="28">
        <v>6</v>
      </c>
      <c r="E2532" s="28">
        <f t="shared" si="96"/>
        <v>37</v>
      </c>
    </row>
    <row r="2533" spans="1:5" x14ac:dyDescent="0.25">
      <c r="A2533" s="16" t="s">
        <v>76</v>
      </c>
      <c r="B2533" s="33">
        <v>45389</v>
      </c>
      <c r="C2533" s="28">
        <v>49</v>
      </c>
      <c r="D2533" s="28">
        <v>1</v>
      </c>
      <c r="E2533" s="28">
        <f t="shared" si="96"/>
        <v>50</v>
      </c>
    </row>
    <row r="2534" spans="1:5" x14ac:dyDescent="0.25">
      <c r="A2534" s="16" t="s">
        <v>70</v>
      </c>
      <c r="B2534" s="33">
        <v>45389</v>
      </c>
      <c r="C2534" s="28">
        <v>41</v>
      </c>
      <c r="D2534" s="28">
        <v>4</v>
      </c>
      <c r="E2534" s="28">
        <f t="shared" si="96"/>
        <v>45</v>
      </c>
    </row>
    <row r="2535" spans="1:5" x14ac:dyDescent="0.25">
      <c r="A2535" s="16" t="s">
        <v>71</v>
      </c>
      <c r="B2535" s="33">
        <v>45389</v>
      </c>
      <c r="C2535" s="28">
        <v>59</v>
      </c>
      <c r="D2535" s="28">
        <v>4</v>
      </c>
      <c r="E2535" s="28">
        <f t="shared" si="96"/>
        <v>63</v>
      </c>
    </row>
    <row r="2536" spans="1:5" x14ac:dyDescent="0.25">
      <c r="A2536" s="16" t="s">
        <v>55</v>
      </c>
      <c r="B2536" s="33">
        <v>45389</v>
      </c>
      <c r="C2536" s="28">
        <v>36</v>
      </c>
      <c r="D2536" s="28">
        <v>3</v>
      </c>
      <c r="E2536" s="28">
        <f t="shared" si="96"/>
        <v>39</v>
      </c>
    </row>
    <row r="2537" spans="1:5" x14ac:dyDescent="0.25">
      <c r="A2537" s="16" t="s">
        <v>69</v>
      </c>
      <c r="B2537" s="33">
        <v>45389</v>
      </c>
      <c r="C2537" s="28">
        <v>86</v>
      </c>
      <c r="D2537" s="28">
        <v>4</v>
      </c>
      <c r="E2537" s="28">
        <f t="shared" si="96"/>
        <v>90</v>
      </c>
    </row>
    <row r="2538" spans="1:5" x14ac:dyDescent="0.25">
      <c r="A2538" s="16" t="s">
        <v>56</v>
      </c>
      <c r="B2538" s="33">
        <v>45389</v>
      </c>
      <c r="C2538" s="28">
        <v>18</v>
      </c>
      <c r="D2538" s="28">
        <v>0</v>
      </c>
      <c r="E2538" s="28">
        <f t="shared" si="96"/>
        <v>18</v>
      </c>
    </row>
    <row r="2539" spans="1:5" x14ac:dyDescent="0.25">
      <c r="A2539" s="16" t="s">
        <v>57</v>
      </c>
      <c r="B2539" s="33">
        <v>45390</v>
      </c>
      <c r="C2539" s="28">
        <v>54</v>
      </c>
      <c r="D2539" s="28">
        <v>3</v>
      </c>
      <c r="E2539" s="28">
        <f t="shared" ref="E2539:E2564" si="97">SUM(C2539:D2539)</f>
        <v>57</v>
      </c>
    </row>
    <row r="2540" spans="1:5" x14ac:dyDescent="0.25">
      <c r="A2540" s="16" t="s">
        <v>38</v>
      </c>
      <c r="B2540" s="33">
        <v>45390</v>
      </c>
      <c r="C2540" s="28">
        <v>23</v>
      </c>
      <c r="D2540" s="28">
        <v>2</v>
      </c>
      <c r="E2540" s="28">
        <f t="shared" si="97"/>
        <v>25</v>
      </c>
    </row>
    <row r="2541" spans="1:5" x14ac:dyDescent="0.25">
      <c r="A2541" s="16" t="s">
        <v>40</v>
      </c>
      <c r="B2541" s="33">
        <v>45390</v>
      </c>
      <c r="C2541" s="28">
        <v>50</v>
      </c>
      <c r="D2541" s="28">
        <v>6</v>
      </c>
      <c r="E2541" s="28">
        <f t="shared" si="97"/>
        <v>56</v>
      </c>
    </row>
    <row r="2542" spans="1:5" x14ac:dyDescent="0.25">
      <c r="A2542" s="16" t="s">
        <v>58</v>
      </c>
      <c r="B2542" s="33">
        <v>45390</v>
      </c>
      <c r="C2542" s="28">
        <v>34</v>
      </c>
      <c r="D2542" s="28">
        <v>3</v>
      </c>
      <c r="E2542" s="28">
        <f t="shared" si="97"/>
        <v>37</v>
      </c>
    </row>
    <row r="2543" spans="1:5" x14ac:dyDescent="0.25">
      <c r="A2543" s="16" t="s">
        <v>59</v>
      </c>
      <c r="B2543" s="33">
        <v>45390</v>
      </c>
      <c r="C2543" s="28">
        <v>87</v>
      </c>
      <c r="D2543" s="28">
        <v>1</v>
      </c>
      <c r="E2543" s="28">
        <f t="shared" si="97"/>
        <v>88</v>
      </c>
    </row>
    <row r="2544" spans="1:5" x14ac:dyDescent="0.25">
      <c r="A2544" s="16" t="s">
        <v>42</v>
      </c>
      <c r="B2544" s="33">
        <v>45390</v>
      </c>
      <c r="C2544" s="28">
        <v>53</v>
      </c>
      <c r="D2544" s="28">
        <v>4</v>
      </c>
      <c r="E2544" s="28">
        <f t="shared" si="97"/>
        <v>57</v>
      </c>
    </row>
    <row r="2545" spans="1:5" x14ac:dyDescent="0.25">
      <c r="A2545" s="16" t="s">
        <v>44</v>
      </c>
      <c r="B2545" s="33">
        <v>45390</v>
      </c>
      <c r="C2545" s="28">
        <v>16</v>
      </c>
      <c r="D2545" s="28">
        <v>4</v>
      </c>
      <c r="E2545" s="28">
        <f t="shared" si="97"/>
        <v>20</v>
      </c>
    </row>
    <row r="2546" spans="1:5" x14ac:dyDescent="0.25">
      <c r="A2546" s="16" t="s">
        <v>61</v>
      </c>
      <c r="B2546" s="33">
        <v>45390</v>
      </c>
      <c r="C2546" s="28">
        <v>68</v>
      </c>
      <c r="D2546" s="28">
        <v>3</v>
      </c>
      <c r="E2546" s="28">
        <f t="shared" si="97"/>
        <v>71</v>
      </c>
    </row>
    <row r="2547" spans="1:5" x14ac:dyDescent="0.25">
      <c r="A2547" s="16" t="s">
        <v>62</v>
      </c>
      <c r="B2547" s="33">
        <v>45390</v>
      </c>
      <c r="C2547" s="28">
        <v>108</v>
      </c>
      <c r="D2547" s="28">
        <v>8</v>
      </c>
      <c r="E2547" s="28">
        <f t="shared" si="97"/>
        <v>116</v>
      </c>
    </row>
    <row r="2548" spans="1:5" x14ac:dyDescent="0.25">
      <c r="A2548" s="16" t="s">
        <v>63</v>
      </c>
      <c r="B2548" s="33">
        <v>45390</v>
      </c>
      <c r="C2548" s="28">
        <v>39</v>
      </c>
      <c r="D2548" s="28">
        <v>3</v>
      </c>
      <c r="E2548" s="28">
        <f t="shared" si="97"/>
        <v>42</v>
      </c>
    </row>
    <row r="2549" spans="1:5" x14ac:dyDescent="0.25">
      <c r="A2549" s="16" t="s">
        <v>46</v>
      </c>
      <c r="B2549" s="33">
        <v>45390</v>
      </c>
      <c r="C2549" s="28">
        <v>32</v>
      </c>
      <c r="D2549" s="28">
        <v>2</v>
      </c>
      <c r="E2549" s="28">
        <f t="shared" si="97"/>
        <v>34</v>
      </c>
    </row>
    <row r="2550" spans="1:5" x14ac:dyDescent="0.25">
      <c r="A2550" s="16" t="s">
        <v>65</v>
      </c>
      <c r="B2550" s="33">
        <v>45390</v>
      </c>
      <c r="C2550" s="28">
        <v>55</v>
      </c>
      <c r="D2550" s="28">
        <v>5</v>
      </c>
      <c r="E2550" s="28">
        <f t="shared" si="97"/>
        <v>60</v>
      </c>
    </row>
    <row r="2551" spans="1:5" x14ac:dyDescent="0.25">
      <c r="A2551" s="16" t="s">
        <v>49</v>
      </c>
      <c r="B2551" s="33">
        <v>45390</v>
      </c>
      <c r="C2551" s="28">
        <v>98</v>
      </c>
      <c r="D2551" s="28">
        <v>21</v>
      </c>
      <c r="E2551" s="28">
        <f t="shared" si="97"/>
        <v>119</v>
      </c>
    </row>
    <row r="2552" spans="1:5" x14ac:dyDescent="0.25">
      <c r="A2552" s="16" t="s">
        <v>67</v>
      </c>
      <c r="B2552" s="33">
        <v>45390</v>
      </c>
      <c r="C2552" s="28">
        <v>78</v>
      </c>
      <c r="D2552" s="28">
        <v>11</v>
      </c>
      <c r="E2552" s="28">
        <f t="shared" si="97"/>
        <v>89</v>
      </c>
    </row>
    <row r="2553" spans="1:5" x14ac:dyDescent="0.25">
      <c r="A2553" s="16" t="s">
        <v>64</v>
      </c>
      <c r="B2553" s="33">
        <v>45390</v>
      </c>
      <c r="C2553" s="28">
        <v>52</v>
      </c>
      <c r="D2553" s="28">
        <v>7</v>
      </c>
      <c r="E2553" s="28">
        <f t="shared" si="97"/>
        <v>59</v>
      </c>
    </row>
    <row r="2554" spans="1:5" x14ac:dyDescent="0.25">
      <c r="A2554" s="16" t="s">
        <v>51</v>
      </c>
      <c r="B2554" s="33">
        <v>45390</v>
      </c>
      <c r="C2554" s="28">
        <v>26</v>
      </c>
      <c r="D2554" s="28">
        <v>3</v>
      </c>
      <c r="E2554" s="28">
        <f t="shared" si="97"/>
        <v>29</v>
      </c>
    </row>
    <row r="2555" spans="1:5" x14ac:dyDescent="0.25">
      <c r="A2555" s="16" t="s">
        <v>68</v>
      </c>
      <c r="B2555" s="33">
        <v>45390</v>
      </c>
      <c r="C2555" s="28">
        <v>42</v>
      </c>
      <c r="D2555" s="28">
        <v>4</v>
      </c>
      <c r="E2555" s="28">
        <f t="shared" si="97"/>
        <v>46</v>
      </c>
    </row>
    <row r="2556" spans="1:5" x14ac:dyDescent="0.25">
      <c r="A2556" s="16" t="s">
        <v>53</v>
      </c>
      <c r="B2556" s="33">
        <v>45390</v>
      </c>
      <c r="C2556" s="28">
        <v>28</v>
      </c>
      <c r="D2556" s="28">
        <v>5</v>
      </c>
      <c r="E2556" s="28">
        <f t="shared" si="97"/>
        <v>33</v>
      </c>
    </row>
    <row r="2557" spans="1:5" x14ac:dyDescent="0.25">
      <c r="A2557" s="16" t="s">
        <v>66</v>
      </c>
      <c r="B2557" s="33">
        <v>45390</v>
      </c>
      <c r="C2557" s="28">
        <v>180</v>
      </c>
      <c r="D2557" s="28">
        <v>16</v>
      </c>
      <c r="E2557" s="28">
        <f t="shared" si="97"/>
        <v>196</v>
      </c>
    </row>
    <row r="2558" spans="1:5" x14ac:dyDescent="0.25">
      <c r="A2558" s="16" t="s">
        <v>60</v>
      </c>
      <c r="B2558" s="33">
        <v>45390</v>
      </c>
      <c r="C2558" s="28">
        <v>31</v>
      </c>
      <c r="D2558" s="28">
        <v>6</v>
      </c>
      <c r="E2558" s="28">
        <f t="shared" si="97"/>
        <v>37</v>
      </c>
    </row>
    <row r="2559" spans="1:5" x14ac:dyDescent="0.25">
      <c r="A2559" s="16" t="s">
        <v>76</v>
      </c>
      <c r="B2559" s="33">
        <v>45390</v>
      </c>
      <c r="C2559" s="28">
        <v>49</v>
      </c>
      <c r="D2559" s="28">
        <v>1</v>
      </c>
      <c r="E2559" s="28">
        <f t="shared" si="97"/>
        <v>50</v>
      </c>
    </row>
    <row r="2560" spans="1:5" x14ac:dyDescent="0.25">
      <c r="A2560" s="16" t="s">
        <v>70</v>
      </c>
      <c r="B2560" s="33">
        <v>45390</v>
      </c>
      <c r="C2560" s="28">
        <v>41</v>
      </c>
      <c r="D2560" s="28">
        <v>4</v>
      </c>
      <c r="E2560" s="28">
        <f t="shared" si="97"/>
        <v>45</v>
      </c>
    </row>
    <row r="2561" spans="1:5" x14ac:dyDescent="0.25">
      <c r="A2561" s="16" t="s">
        <v>71</v>
      </c>
      <c r="B2561" s="33">
        <v>45390</v>
      </c>
      <c r="C2561" s="28">
        <v>59</v>
      </c>
      <c r="D2561" s="28">
        <v>4</v>
      </c>
      <c r="E2561" s="28">
        <f t="shared" si="97"/>
        <v>63</v>
      </c>
    </row>
    <row r="2562" spans="1:5" x14ac:dyDescent="0.25">
      <c r="A2562" s="16" t="s">
        <v>55</v>
      </c>
      <c r="B2562" s="33">
        <v>45390</v>
      </c>
      <c r="C2562" s="28">
        <v>36</v>
      </c>
      <c r="D2562" s="28">
        <v>3</v>
      </c>
      <c r="E2562" s="28">
        <f t="shared" si="97"/>
        <v>39</v>
      </c>
    </row>
    <row r="2563" spans="1:5" x14ac:dyDescent="0.25">
      <c r="A2563" s="16" t="s">
        <v>69</v>
      </c>
      <c r="B2563" s="33">
        <v>45390</v>
      </c>
      <c r="C2563" s="28">
        <v>86</v>
      </c>
      <c r="D2563" s="28">
        <v>4</v>
      </c>
      <c r="E2563" s="28">
        <f t="shared" si="97"/>
        <v>90</v>
      </c>
    </row>
    <row r="2564" spans="1:5" x14ac:dyDescent="0.25">
      <c r="A2564" s="16" t="s">
        <v>56</v>
      </c>
      <c r="B2564" s="33">
        <v>45390</v>
      </c>
      <c r="C2564" s="28">
        <v>18</v>
      </c>
      <c r="D2564" s="28">
        <v>0</v>
      </c>
      <c r="E2564" s="28">
        <f t="shared" si="97"/>
        <v>18</v>
      </c>
    </row>
    <row r="2565" spans="1:5" x14ac:dyDescent="0.25">
      <c r="A2565" s="16" t="s">
        <v>57</v>
      </c>
      <c r="B2565" s="33">
        <v>45391</v>
      </c>
      <c r="C2565" s="28">
        <v>54</v>
      </c>
      <c r="D2565" s="28">
        <v>3</v>
      </c>
      <c r="E2565" s="28">
        <f t="shared" ref="E2565:E2590" si="98">SUM(C2565:D2565)</f>
        <v>57</v>
      </c>
    </row>
    <row r="2566" spans="1:5" x14ac:dyDescent="0.25">
      <c r="A2566" s="16" t="s">
        <v>38</v>
      </c>
      <c r="B2566" s="33">
        <v>45391</v>
      </c>
      <c r="C2566" s="28">
        <v>23</v>
      </c>
      <c r="D2566" s="28">
        <v>2</v>
      </c>
      <c r="E2566" s="28">
        <f t="shared" si="98"/>
        <v>25</v>
      </c>
    </row>
    <row r="2567" spans="1:5" x14ac:dyDescent="0.25">
      <c r="A2567" s="16" t="s">
        <v>40</v>
      </c>
      <c r="B2567" s="33">
        <v>45391</v>
      </c>
      <c r="C2567" s="28">
        <v>52</v>
      </c>
      <c r="D2567" s="28">
        <v>6</v>
      </c>
      <c r="E2567" s="28">
        <f t="shared" si="98"/>
        <v>58</v>
      </c>
    </row>
    <row r="2568" spans="1:5" x14ac:dyDescent="0.25">
      <c r="A2568" s="16" t="s">
        <v>58</v>
      </c>
      <c r="B2568" s="33">
        <v>45391</v>
      </c>
      <c r="C2568" s="28">
        <v>35</v>
      </c>
      <c r="D2568" s="28">
        <v>3</v>
      </c>
      <c r="E2568" s="28">
        <f t="shared" si="98"/>
        <v>38</v>
      </c>
    </row>
    <row r="2569" spans="1:5" x14ac:dyDescent="0.25">
      <c r="A2569" s="16" t="s">
        <v>59</v>
      </c>
      <c r="B2569" s="33">
        <v>45391</v>
      </c>
      <c r="C2569" s="28">
        <v>88</v>
      </c>
      <c r="D2569" s="28">
        <v>1</v>
      </c>
      <c r="E2569" s="28">
        <f t="shared" si="98"/>
        <v>89</v>
      </c>
    </row>
    <row r="2570" spans="1:5" x14ac:dyDescent="0.25">
      <c r="A2570" s="16" t="s">
        <v>42</v>
      </c>
      <c r="B2570" s="33">
        <v>45391</v>
      </c>
      <c r="C2570" s="28">
        <v>54</v>
      </c>
      <c r="D2570" s="28">
        <v>4</v>
      </c>
      <c r="E2570" s="28">
        <f t="shared" si="98"/>
        <v>58</v>
      </c>
    </row>
    <row r="2571" spans="1:5" x14ac:dyDescent="0.25">
      <c r="A2571" s="16" t="s">
        <v>44</v>
      </c>
      <c r="B2571" s="33">
        <v>45391</v>
      </c>
      <c r="C2571" s="28">
        <v>16</v>
      </c>
      <c r="D2571" s="28">
        <v>4</v>
      </c>
      <c r="E2571" s="28">
        <f t="shared" si="98"/>
        <v>20</v>
      </c>
    </row>
    <row r="2572" spans="1:5" x14ac:dyDescent="0.25">
      <c r="A2572" s="16" t="s">
        <v>61</v>
      </c>
      <c r="B2572" s="33">
        <v>45391</v>
      </c>
      <c r="C2572" s="28">
        <v>69</v>
      </c>
      <c r="D2572" s="28">
        <v>3</v>
      </c>
      <c r="E2572" s="28">
        <f t="shared" si="98"/>
        <v>72</v>
      </c>
    </row>
    <row r="2573" spans="1:5" x14ac:dyDescent="0.25">
      <c r="A2573" s="16" t="s">
        <v>62</v>
      </c>
      <c r="B2573" s="33">
        <v>45391</v>
      </c>
      <c r="C2573" s="28">
        <v>106</v>
      </c>
      <c r="D2573" s="28">
        <v>8</v>
      </c>
      <c r="E2573" s="28">
        <f t="shared" si="98"/>
        <v>114</v>
      </c>
    </row>
    <row r="2574" spans="1:5" x14ac:dyDescent="0.25">
      <c r="A2574" s="16" t="s">
        <v>63</v>
      </c>
      <c r="B2574" s="33">
        <v>45391</v>
      </c>
      <c r="C2574" s="28">
        <v>39</v>
      </c>
      <c r="D2574" s="28">
        <v>3</v>
      </c>
      <c r="E2574" s="28">
        <f t="shared" si="98"/>
        <v>42</v>
      </c>
    </row>
    <row r="2575" spans="1:5" x14ac:dyDescent="0.25">
      <c r="A2575" s="16" t="s">
        <v>46</v>
      </c>
      <c r="B2575" s="33">
        <v>45391</v>
      </c>
      <c r="C2575" s="28">
        <v>32</v>
      </c>
      <c r="D2575" s="28">
        <v>2</v>
      </c>
      <c r="E2575" s="28">
        <f t="shared" si="98"/>
        <v>34</v>
      </c>
    </row>
    <row r="2576" spans="1:5" x14ac:dyDescent="0.25">
      <c r="A2576" s="16" t="s">
        <v>65</v>
      </c>
      <c r="B2576" s="33">
        <v>45391</v>
      </c>
      <c r="C2576" s="28">
        <v>58</v>
      </c>
      <c r="D2576" s="28">
        <v>5</v>
      </c>
      <c r="E2576" s="28">
        <f t="shared" si="98"/>
        <v>63</v>
      </c>
    </row>
    <row r="2577" spans="1:5" x14ac:dyDescent="0.25">
      <c r="A2577" s="16" t="s">
        <v>49</v>
      </c>
      <c r="B2577" s="33">
        <v>45391</v>
      </c>
      <c r="C2577" s="28">
        <v>100</v>
      </c>
      <c r="D2577" s="28">
        <v>21</v>
      </c>
      <c r="E2577" s="28">
        <f t="shared" si="98"/>
        <v>121</v>
      </c>
    </row>
    <row r="2578" spans="1:5" x14ac:dyDescent="0.25">
      <c r="A2578" s="16" t="s">
        <v>67</v>
      </c>
      <c r="B2578" s="33">
        <v>45391</v>
      </c>
      <c r="C2578" s="28">
        <v>82</v>
      </c>
      <c r="D2578" s="28">
        <v>11</v>
      </c>
      <c r="E2578" s="28">
        <f t="shared" si="98"/>
        <v>93</v>
      </c>
    </row>
    <row r="2579" spans="1:5" x14ac:dyDescent="0.25">
      <c r="A2579" s="16" t="s">
        <v>64</v>
      </c>
      <c r="B2579" s="33">
        <v>45391</v>
      </c>
      <c r="C2579" s="28">
        <v>54</v>
      </c>
      <c r="D2579" s="28">
        <v>7</v>
      </c>
      <c r="E2579" s="28">
        <f t="shared" si="98"/>
        <v>61</v>
      </c>
    </row>
    <row r="2580" spans="1:5" x14ac:dyDescent="0.25">
      <c r="A2580" s="16" t="s">
        <v>51</v>
      </c>
      <c r="B2580" s="33">
        <v>45391</v>
      </c>
      <c r="C2580" s="28">
        <v>25</v>
      </c>
      <c r="D2580" s="28">
        <v>3</v>
      </c>
      <c r="E2580" s="28">
        <f t="shared" si="98"/>
        <v>28</v>
      </c>
    </row>
    <row r="2581" spans="1:5" x14ac:dyDescent="0.25">
      <c r="A2581" s="16" t="s">
        <v>68</v>
      </c>
      <c r="B2581" s="33">
        <v>45391</v>
      </c>
      <c r="C2581" s="28">
        <v>41</v>
      </c>
      <c r="D2581" s="28">
        <v>4</v>
      </c>
      <c r="E2581" s="28">
        <f t="shared" si="98"/>
        <v>45</v>
      </c>
    </row>
    <row r="2582" spans="1:5" x14ac:dyDescent="0.25">
      <c r="A2582" s="16" t="s">
        <v>53</v>
      </c>
      <c r="B2582" s="33">
        <v>45391</v>
      </c>
      <c r="C2582" s="28">
        <v>28</v>
      </c>
      <c r="D2582" s="28">
        <v>5</v>
      </c>
      <c r="E2582" s="28">
        <f t="shared" si="98"/>
        <v>33</v>
      </c>
    </row>
    <row r="2583" spans="1:5" x14ac:dyDescent="0.25">
      <c r="A2583" s="16" t="s">
        <v>66</v>
      </c>
      <c r="B2583" s="33">
        <v>45391</v>
      </c>
      <c r="C2583" s="28">
        <v>182</v>
      </c>
      <c r="D2583" s="28">
        <v>16</v>
      </c>
      <c r="E2583" s="28">
        <f t="shared" si="98"/>
        <v>198</v>
      </c>
    </row>
    <row r="2584" spans="1:5" x14ac:dyDescent="0.25">
      <c r="A2584" s="16" t="s">
        <v>60</v>
      </c>
      <c r="B2584" s="33">
        <v>45391</v>
      </c>
      <c r="C2584" s="28">
        <v>32</v>
      </c>
      <c r="D2584" s="28">
        <v>6</v>
      </c>
      <c r="E2584" s="28">
        <f t="shared" si="98"/>
        <v>38</v>
      </c>
    </row>
    <row r="2585" spans="1:5" x14ac:dyDescent="0.25">
      <c r="A2585" s="16" t="s">
        <v>76</v>
      </c>
      <c r="B2585" s="33">
        <v>45391</v>
      </c>
      <c r="C2585" s="28">
        <v>50</v>
      </c>
      <c r="D2585" s="28">
        <v>1</v>
      </c>
      <c r="E2585" s="28">
        <f t="shared" si="98"/>
        <v>51</v>
      </c>
    </row>
    <row r="2586" spans="1:5" x14ac:dyDescent="0.25">
      <c r="A2586" s="16" t="s">
        <v>70</v>
      </c>
      <c r="B2586" s="33">
        <v>45391</v>
      </c>
      <c r="C2586" s="28">
        <v>41</v>
      </c>
      <c r="D2586" s="28">
        <v>4</v>
      </c>
      <c r="E2586" s="28">
        <f t="shared" si="98"/>
        <v>45</v>
      </c>
    </row>
    <row r="2587" spans="1:5" x14ac:dyDescent="0.25">
      <c r="A2587" s="16" t="s">
        <v>71</v>
      </c>
      <c r="B2587" s="33">
        <v>45391</v>
      </c>
      <c r="C2587" s="28">
        <v>59</v>
      </c>
      <c r="D2587" s="28">
        <v>4</v>
      </c>
      <c r="E2587" s="28">
        <f t="shared" si="98"/>
        <v>63</v>
      </c>
    </row>
    <row r="2588" spans="1:5" x14ac:dyDescent="0.25">
      <c r="A2588" s="16" t="s">
        <v>55</v>
      </c>
      <c r="B2588" s="33">
        <v>45391</v>
      </c>
      <c r="C2588" s="28">
        <v>36</v>
      </c>
      <c r="D2588" s="28">
        <v>3</v>
      </c>
      <c r="E2588" s="28">
        <f t="shared" si="98"/>
        <v>39</v>
      </c>
    </row>
    <row r="2589" spans="1:5" x14ac:dyDescent="0.25">
      <c r="A2589" s="16" t="s">
        <v>69</v>
      </c>
      <c r="B2589" s="33">
        <v>45391</v>
      </c>
      <c r="C2589" s="28">
        <v>87</v>
      </c>
      <c r="D2589" s="28">
        <v>4</v>
      </c>
      <c r="E2589" s="28">
        <f t="shared" si="98"/>
        <v>91</v>
      </c>
    </row>
    <row r="2590" spans="1:5" x14ac:dyDescent="0.25">
      <c r="A2590" s="16" t="s">
        <v>56</v>
      </c>
      <c r="B2590" s="33">
        <v>45391</v>
      </c>
      <c r="C2590" s="28">
        <v>18</v>
      </c>
      <c r="D2590" s="28">
        <v>0</v>
      </c>
      <c r="E2590" s="28">
        <f t="shared" si="98"/>
        <v>18</v>
      </c>
    </row>
    <row r="2591" spans="1:5" x14ac:dyDescent="0.25">
      <c r="A2591" s="16" t="s">
        <v>57</v>
      </c>
      <c r="B2591" s="33">
        <v>45392</v>
      </c>
      <c r="C2591" s="28">
        <v>54</v>
      </c>
      <c r="D2591" s="28">
        <v>3</v>
      </c>
      <c r="E2591" s="28">
        <f t="shared" ref="E2591:E2616" si="99">SUM(C2591:D2591)</f>
        <v>57</v>
      </c>
    </row>
    <row r="2592" spans="1:5" x14ac:dyDescent="0.25">
      <c r="A2592" s="16" t="s">
        <v>38</v>
      </c>
      <c r="B2592" s="33">
        <v>45392</v>
      </c>
      <c r="C2592" s="28">
        <v>23</v>
      </c>
      <c r="D2592" s="28">
        <v>2</v>
      </c>
      <c r="E2592" s="28">
        <f t="shared" si="99"/>
        <v>25</v>
      </c>
    </row>
    <row r="2593" spans="1:5" x14ac:dyDescent="0.25">
      <c r="A2593" s="16" t="s">
        <v>40</v>
      </c>
      <c r="B2593" s="33">
        <v>45392</v>
      </c>
      <c r="C2593" s="28">
        <v>52</v>
      </c>
      <c r="D2593" s="28">
        <v>6</v>
      </c>
      <c r="E2593" s="28">
        <f t="shared" si="99"/>
        <v>58</v>
      </c>
    </row>
    <row r="2594" spans="1:5" x14ac:dyDescent="0.25">
      <c r="A2594" s="16" t="s">
        <v>58</v>
      </c>
      <c r="B2594" s="33">
        <v>45392</v>
      </c>
      <c r="C2594" s="28">
        <v>35</v>
      </c>
      <c r="D2594" s="28">
        <v>3</v>
      </c>
      <c r="E2594" s="28">
        <f t="shared" si="99"/>
        <v>38</v>
      </c>
    </row>
    <row r="2595" spans="1:5" x14ac:dyDescent="0.25">
      <c r="A2595" s="16" t="s">
        <v>59</v>
      </c>
      <c r="B2595" s="33">
        <v>45392</v>
      </c>
      <c r="C2595" s="28">
        <v>88</v>
      </c>
      <c r="D2595" s="28">
        <v>1</v>
      </c>
      <c r="E2595" s="28">
        <f t="shared" si="99"/>
        <v>89</v>
      </c>
    </row>
    <row r="2596" spans="1:5" x14ac:dyDescent="0.25">
      <c r="A2596" s="16" t="s">
        <v>42</v>
      </c>
      <c r="B2596" s="33">
        <v>45392</v>
      </c>
      <c r="C2596" s="28">
        <v>54</v>
      </c>
      <c r="D2596" s="28">
        <v>4</v>
      </c>
      <c r="E2596" s="28">
        <f t="shared" si="99"/>
        <v>58</v>
      </c>
    </row>
    <row r="2597" spans="1:5" x14ac:dyDescent="0.25">
      <c r="A2597" s="16" t="s">
        <v>44</v>
      </c>
      <c r="B2597" s="33">
        <v>45392</v>
      </c>
      <c r="C2597" s="28">
        <v>16</v>
      </c>
      <c r="D2597" s="28">
        <v>4</v>
      </c>
      <c r="E2597" s="28">
        <f t="shared" si="99"/>
        <v>20</v>
      </c>
    </row>
    <row r="2598" spans="1:5" x14ac:dyDescent="0.25">
      <c r="A2598" s="16" t="s">
        <v>61</v>
      </c>
      <c r="B2598" s="33">
        <v>45392</v>
      </c>
      <c r="C2598" s="28">
        <v>69</v>
      </c>
      <c r="D2598" s="28">
        <v>3</v>
      </c>
      <c r="E2598" s="28">
        <f t="shared" si="99"/>
        <v>72</v>
      </c>
    </row>
    <row r="2599" spans="1:5" x14ac:dyDescent="0.25">
      <c r="A2599" s="16" t="s">
        <v>62</v>
      </c>
      <c r="B2599" s="33">
        <v>45392</v>
      </c>
      <c r="C2599" s="28">
        <v>106</v>
      </c>
      <c r="D2599" s="28">
        <v>8</v>
      </c>
      <c r="E2599" s="28">
        <f t="shared" si="99"/>
        <v>114</v>
      </c>
    </row>
    <row r="2600" spans="1:5" x14ac:dyDescent="0.25">
      <c r="A2600" s="16" t="s">
        <v>63</v>
      </c>
      <c r="B2600" s="33">
        <v>45392</v>
      </c>
      <c r="C2600" s="28">
        <v>39</v>
      </c>
      <c r="D2600" s="28">
        <v>3</v>
      </c>
      <c r="E2600" s="28">
        <f t="shared" si="99"/>
        <v>42</v>
      </c>
    </row>
    <row r="2601" spans="1:5" x14ac:dyDescent="0.25">
      <c r="A2601" s="16" t="s">
        <v>46</v>
      </c>
      <c r="B2601" s="33">
        <v>45392</v>
      </c>
      <c r="C2601" s="28">
        <v>32</v>
      </c>
      <c r="D2601" s="28">
        <v>2</v>
      </c>
      <c r="E2601" s="28">
        <f t="shared" si="99"/>
        <v>34</v>
      </c>
    </row>
    <row r="2602" spans="1:5" x14ac:dyDescent="0.25">
      <c r="A2602" s="16" t="s">
        <v>65</v>
      </c>
      <c r="B2602" s="33">
        <v>45392</v>
      </c>
      <c r="C2602" s="28">
        <v>58</v>
      </c>
      <c r="D2602" s="28">
        <v>5</v>
      </c>
      <c r="E2602" s="28">
        <f t="shared" si="99"/>
        <v>63</v>
      </c>
    </row>
    <row r="2603" spans="1:5" x14ac:dyDescent="0.25">
      <c r="A2603" s="16" t="s">
        <v>49</v>
      </c>
      <c r="B2603" s="33">
        <v>45392</v>
      </c>
      <c r="C2603" s="28">
        <v>100</v>
      </c>
      <c r="D2603" s="28">
        <v>21</v>
      </c>
      <c r="E2603" s="28">
        <f t="shared" si="99"/>
        <v>121</v>
      </c>
    </row>
    <row r="2604" spans="1:5" x14ac:dyDescent="0.25">
      <c r="A2604" s="16" t="s">
        <v>67</v>
      </c>
      <c r="B2604" s="33">
        <v>45392</v>
      </c>
      <c r="C2604" s="28">
        <v>82</v>
      </c>
      <c r="D2604" s="28">
        <v>11</v>
      </c>
      <c r="E2604" s="28">
        <f t="shared" si="99"/>
        <v>93</v>
      </c>
    </row>
    <row r="2605" spans="1:5" x14ac:dyDescent="0.25">
      <c r="A2605" s="16" t="s">
        <v>64</v>
      </c>
      <c r="B2605" s="33">
        <v>45392</v>
      </c>
      <c r="C2605" s="28">
        <v>54</v>
      </c>
      <c r="D2605" s="28">
        <v>7</v>
      </c>
      <c r="E2605" s="28">
        <f t="shared" si="99"/>
        <v>61</v>
      </c>
    </row>
    <row r="2606" spans="1:5" x14ac:dyDescent="0.25">
      <c r="A2606" s="16" t="s">
        <v>51</v>
      </c>
      <c r="B2606" s="33">
        <v>45392</v>
      </c>
      <c r="C2606" s="28">
        <v>25</v>
      </c>
      <c r="D2606" s="28">
        <v>3</v>
      </c>
      <c r="E2606" s="28">
        <f t="shared" si="99"/>
        <v>28</v>
      </c>
    </row>
    <row r="2607" spans="1:5" x14ac:dyDescent="0.25">
      <c r="A2607" s="16" t="s">
        <v>68</v>
      </c>
      <c r="B2607" s="33">
        <v>45392</v>
      </c>
      <c r="C2607" s="28">
        <v>41</v>
      </c>
      <c r="D2607" s="28">
        <v>4</v>
      </c>
      <c r="E2607" s="28">
        <f t="shared" si="99"/>
        <v>45</v>
      </c>
    </row>
    <row r="2608" spans="1:5" x14ac:dyDescent="0.25">
      <c r="A2608" s="16" t="s">
        <v>53</v>
      </c>
      <c r="B2608" s="33">
        <v>45392</v>
      </c>
      <c r="C2608" s="28">
        <v>28</v>
      </c>
      <c r="D2608" s="28">
        <v>5</v>
      </c>
      <c r="E2608" s="28">
        <f t="shared" si="99"/>
        <v>33</v>
      </c>
    </row>
    <row r="2609" spans="1:5" x14ac:dyDescent="0.25">
      <c r="A2609" s="16" t="s">
        <v>66</v>
      </c>
      <c r="B2609" s="33">
        <v>45392</v>
      </c>
      <c r="C2609" s="28">
        <v>182</v>
      </c>
      <c r="D2609" s="28">
        <v>16</v>
      </c>
      <c r="E2609" s="28">
        <f t="shared" si="99"/>
        <v>198</v>
      </c>
    </row>
    <row r="2610" spans="1:5" x14ac:dyDescent="0.25">
      <c r="A2610" s="16" t="s">
        <v>60</v>
      </c>
      <c r="B2610" s="33">
        <v>45392</v>
      </c>
      <c r="C2610" s="28">
        <v>32</v>
      </c>
      <c r="D2610" s="28">
        <v>6</v>
      </c>
      <c r="E2610" s="28">
        <f t="shared" si="99"/>
        <v>38</v>
      </c>
    </row>
    <row r="2611" spans="1:5" x14ac:dyDescent="0.25">
      <c r="A2611" s="16" t="s">
        <v>76</v>
      </c>
      <c r="B2611" s="33">
        <v>45392</v>
      </c>
      <c r="C2611" s="28">
        <v>50</v>
      </c>
      <c r="D2611" s="28">
        <v>1</v>
      </c>
      <c r="E2611" s="28">
        <f t="shared" si="99"/>
        <v>51</v>
      </c>
    </row>
    <row r="2612" spans="1:5" x14ac:dyDescent="0.25">
      <c r="A2612" s="16" t="s">
        <v>70</v>
      </c>
      <c r="B2612" s="33">
        <v>45392</v>
      </c>
      <c r="C2612" s="28">
        <v>41</v>
      </c>
      <c r="D2612" s="28">
        <v>4</v>
      </c>
      <c r="E2612" s="28">
        <f t="shared" si="99"/>
        <v>45</v>
      </c>
    </row>
    <row r="2613" spans="1:5" x14ac:dyDescent="0.25">
      <c r="A2613" s="16" t="s">
        <v>71</v>
      </c>
      <c r="B2613" s="33">
        <v>45392</v>
      </c>
      <c r="C2613" s="28">
        <v>59</v>
      </c>
      <c r="D2613" s="28">
        <v>4</v>
      </c>
      <c r="E2613" s="28">
        <f t="shared" si="99"/>
        <v>63</v>
      </c>
    </row>
    <row r="2614" spans="1:5" x14ac:dyDescent="0.25">
      <c r="A2614" s="16" t="s">
        <v>55</v>
      </c>
      <c r="B2614" s="33">
        <v>45392</v>
      </c>
      <c r="C2614" s="28">
        <v>36</v>
      </c>
      <c r="D2614" s="28">
        <v>3</v>
      </c>
      <c r="E2614" s="28">
        <f t="shared" si="99"/>
        <v>39</v>
      </c>
    </row>
    <row r="2615" spans="1:5" x14ac:dyDescent="0.25">
      <c r="A2615" s="16" t="s">
        <v>69</v>
      </c>
      <c r="B2615" s="33">
        <v>45392</v>
      </c>
      <c r="C2615" s="28">
        <v>87</v>
      </c>
      <c r="D2615" s="28">
        <v>4</v>
      </c>
      <c r="E2615" s="28">
        <f t="shared" si="99"/>
        <v>91</v>
      </c>
    </row>
    <row r="2616" spans="1:5" x14ac:dyDescent="0.25">
      <c r="A2616" s="16" t="s">
        <v>56</v>
      </c>
      <c r="B2616" s="33">
        <v>45392</v>
      </c>
      <c r="C2616" s="28">
        <v>18</v>
      </c>
      <c r="D2616" s="28">
        <v>0</v>
      </c>
      <c r="E2616" s="28">
        <f t="shared" si="99"/>
        <v>18</v>
      </c>
    </row>
    <row r="2617" spans="1:5" x14ac:dyDescent="0.25">
      <c r="A2617" s="16" t="s">
        <v>57</v>
      </c>
      <c r="B2617" s="33">
        <v>45393</v>
      </c>
      <c r="C2617" s="28">
        <v>54</v>
      </c>
      <c r="D2617" s="28">
        <v>3</v>
      </c>
      <c r="E2617" s="28">
        <f t="shared" ref="E2617:E2642" si="100">SUM(C2617:D2617)</f>
        <v>57</v>
      </c>
    </row>
    <row r="2618" spans="1:5" x14ac:dyDescent="0.25">
      <c r="A2618" s="16" t="s">
        <v>38</v>
      </c>
      <c r="B2618" s="33">
        <v>45393</v>
      </c>
      <c r="C2618" s="28">
        <v>24</v>
      </c>
      <c r="D2618" s="28">
        <v>2</v>
      </c>
      <c r="E2618" s="28">
        <f t="shared" si="100"/>
        <v>26</v>
      </c>
    </row>
    <row r="2619" spans="1:5" x14ac:dyDescent="0.25">
      <c r="A2619" s="16" t="s">
        <v>40</v>
      </c>
      <c r="B2619" s="33">
        <v>45393</v>
      </c>
      <c r="C2619" s="28">
        <v>52</v>
      </c>
      <c r="D2619" s="28">
        <v>6</v>
      </c>
      <c r="E2619" s="28">
        <f t="shared" si="100"/>
        <v>58</v>
      </c>
    </row>
    <row r="2620" spans="1:5" x14ac:dyDescent="0.25">
      <c r="A2620" s="16" t="s">
        <v>58</v>
      </c>
      <c r="B2620" s="33">
        <v>45393</v>
      </c>
      <c r="C2620" s="28">
        <v>35</v>
      </c>
      <c r="D2620" s="28">
        <v>3</v>
      </c>
      <c r="E2620" s="28">
        <f t="shared" si="100"/>
        <v>38</v>
      </c>
    </row>
    <row r="2621" spans="1:5" x14ac:dyDescent="0.25">
      <c r="A2621" s="16" t="s">
        <v>59</v>
      </c>
      <c r="B2621" s="33">
        <v>45393</v>
      </c>
      <c r="C2621" s="28">
        <v>88</v>
      </c>
      <c r="D2621" s="28">
        <v>1</v>
      </c>
      <c r="E2621" s="28">
        <f t="shared" si="100"/>
        <v>89</v>
      </c>
    </row>
    <row r="2622" spans="1:5" x14ac:dyDescent="0.25">
      <c r="A2622" s="16" t="s">
        <v>42</v>
      </c>
      <c r="B2622" s="33">
        <v>45393</v>
      </c>
      <c r="C2622" s="28">
        <v>54</v>
      </c>
      <c r="D2622" s="28">
        <v>4</v>
      </c>
      <c r="E2622" s="28">
        <f t="shared" si="100"/>
        <v>58</v>
      </c>
    </row>
    <row r="2623" spans="1:5" x14ac:dyDescent="0.25">
      <c r="A2623" s="16" t="s">
        <v>44</v>
      </c>
      <c r="B2623" s="33">
        <v>45393</v>
      </c>
      <c r="C2623" s="28">
        <v>16</v>
      </c>
      <c r="D2623" s="28">
        <v>4</v>
      </c>
      <c r="E2623" s="28">
        <f t="shared" si="100"/>
        <v>20</v>
      </c>
    </row>
    <row r="2624" spans="1:5" x14ac:dyDescent="0.25">
      <c r="A2624" s="16" t="s">
        <v>61</v>
      </c>
      <c r="B2624" s="33">
        <v>45393</v>
      </c>
      <c r="C2624" s="28">
        <v>69</v>
      </c>
      <c r="D2624" s="28">
        <v>3</v>
      </c>
      <c r="E2624" s="28">
        <f t="shared" si="100"/>
        <v>72</v>
      </c>
    </row>
    <row r="2625" spans="1:5" x14ac:dyDescent="0.25">
      <c r="A2625" s="16" t="s">
        <v>62</v>
      </c>
      <c r="B2625" s="33">
        <v>45393</v>
      </c>
      <c r="C2625" s="28">
        <v>106</v>
      </c>
      <c r="D2625" s="28">
        <v>8</v>
      </c>
      <c r="E2625" s="28">
        <f t="shared" si="100"/>
        <v>114</v>
      </c>
    </row>
    <row r="2626" spans="1:5" x14ac:dyDescent="0.25">
      <c r="A2626" s="16" t="s">
        <v>63</v>
      </c>
      <c r="B2626" s="33">
        <v>45393</v>
      </c>
      <c r="C2626" s="28">
        <v>39</v>
      </c>
      <c r="D2626" s="28">
        <v>4</v>
      </c>
      <c r="E2626" s="28">
        <f t="shared" si="100"/>
        <v>43</v>
      </c>
    </row>
    <row r="2627" spans="1:5" x14ac:dyDescent="0.25">
      <c r="A2627" s="16" t="s">
        <v>46</v>
      </c>
      <c r="B2627" s="33">
        <v>45393</v>
      </c>
      <c r="C2627" s="28">
        <v>32</v>
      </c>
      <c r="D2627" s="28">
        <v>2</v>
      </c>
      <c r="E2627" s="28">
        <f t="shared" si="100"/>
        <v>34</v>
      </c>
    </row>
    <row r="2628" spans="1:5" x14ac:dyDescent="0.25">
      <c r="A2628" s="16" t="s">
        <v>65</v>
      </c>
      <c r="B2628" s="33">
        <v>45393</v>
      </c>
      <c r="C2628" s="28">
        <v>59</v>
      </c>
      <c r="D2628" s="28">
        <v>5</v>
      </c>
      <c r="E2628" s="28">
        <f t="shared" si="100"/>
        <v>64</v>
      </c>
    </row>
    <row r="2629" spans="1:5" x14ac:dyDescent="0.25">
      <c r="A2629" s="16" t="s">
        <v>49</v>
      </c>
      <c r="B2629" s="33">
        <v>45393</v>
      </c>
      <c r="C2629" s="28">
        <v>100</v>
      </c>
      <c r="D2629" s="28">
        <v>21</v>
      </c>
      <c r="E2629" s="28">
        <f t="shared" si="100"/>
        <v>121</v>
      </c>
    </row>
    <row r="2630" spans="1:5" x14ac:dyDescent="0.25">
      <c r="A2630" s="16" t="s">
        <v>67</v>
      </c>
      <c r="B2630" s="33">
        <v>45393</v>
      </c>
      <c r="C2630" s="28">
        <v>82</v>
      </c>
      <c r="D2630" s="28">
        <v>11</v>
      </c>
      <c r="E2630" s="28">
        <f t="shared" si="100"/>
        <v>93</v>
      </c>
    </row>
    <row r="2631" spans="1:5" x14ac:dyDescent="0.25">
      <c r="A2631" s="16" t="s">
        <v>64</v>
      </c>
      <c r="B2631" s="33">
        <v>45393</v>
      </c>
      <c r="C2631" s="28">
        <v>54</v>
      </c>
      <c r="D2631" s="28">
        <v>7</v>
      </c>
      <c r="E2631" s="28">
        <f t="shared" si="100"/>
        <v>61</v>
      </c>
    </row>
    <row r="2632" spans="1:5" x14ac:dyDescent="0.25">
      <c r="A2632" s="16" t="s">
        <v>51</v>
      </c>
      <c r="B2632" s="33">
        <v>45393</v>
      </c>
      <c r="C2632" s="28">
        <v>25</v>
      </c>
      <c r="D2632" s="28">
        <v>3</v>
      </c>
      <c r="E2632" s="28">
        <f t="shared" si="100"/>
        <v>28</v>
      </c>
    </row>
    <row r="2633" spans="1:5" x14ac:dyDescent="0.25">
      <c r="A2633" s="16" t="s">
        <v>68</v>
      </c>
      <c r="B2633" s="33">
        <v>45393</v>
      </c>
      <c r="C2633" s="28">
        <v>42</v>
      </c>
      <c r="D2633" s="28">
        <v>4</v>
      </c>
      <c r="E2633" s="28">
        <f t="shared" si="100"/>
        <v>46</v>
      </c>
    </row>
    <row r="2634" spans="1:5" x14ac:dyDescent="0.25">
      <c r="A2634" s="16" t="s">
        <v>53</v>
      </c>
      <c r="B2634" s="33">
        <v>45393</v>
      </c>
      <c r="C2634" s="28">
        <v>26</v>
      </c>
      <c r="D2634" s="28">
        <v>5</v>
      </c>
      <c r="E2634" s="28">
        <f t="shared" si="100"/>
        <v>31</v>
      </c>
    </row>
    <row r="2635" spans="1:5" x14ac:dyDescent="0.25">
      <c r="A2635" s="16" t="s">
        <v>66</v>
      </c>
      <c r="B2635" s="33">
        <v>45393</v>
      </c>
      <c r="C2635" s="28">
        <v>181</v>
      </c>
      <c r="D2635" s="28">
        <v>16</v>
      </c>
      <c r="E2635" s="28">
        <f t="shared" si="100"/>
        <v>197</v>
      </c>
    </row>
    <row r="2636" spans="1:5" x14ac:dyDescent="0.25">
      <c r="A2636" s="16" t="s">
        <v>60</v>
      </c>
      <c r="B2636" s="33">
        <v>45393</v>
      </c>
      <c r="C2636" s="28">
        <v>32</v>
      </c>
      <c r="D2636" s="28">
        <v>6</v>
      </c>
      <c r="E2636" s="28">
        <f t="shared" si="100"/>
        <v>38</v>
      </c>
    </row>
    <row r="2637" spans="1:5" x14ac:dyDescent="0.25">
      <c r="A2637" s="16" t="s">
        <v>76</v>
      </c>
      <c r="B2637" s="33">
        <v>45393</v>
      </c>
      <c r="C2637" s="28">
        <v>50</v>
      </c>
      <c r="D2637" s="28">
        <v>1</v>
      </c>
      <c r="E2637" s="28">
        <f t="shared" si="100"/>
        <v>51</v>
      </c>
    </row>
    <row r="2638" spans="1:5" x14ac:dyDescent="0.25">
      <c r="A2638" s="16" t="s">
        <v>70</v>
      </c>
      <c r="B2638" s="33">
        <v>45393</v>
      </c>
      <c r="C2638" s="28">
        <v>41</v>
      </c>
      <c r="D2638" s="28">
        <v>4</v>
      </c>
      <c r="E2638" s="28">
        <f t="shared" si="100"/>
        <v>45</v>
      </c>
    </row>
    <row r="2639" spans="1:5" x14ac:dyDescent="0.25">
      <c r="A2639" s="16" t="s">
        <v>71</v>
      </c>
      <c r="B2639" s="33">
        <v>45393</v>
      </c>
      <c r="C2639" s="28">
        <v>59</v>
      </c>
      <c r="D2639" s="28">
        <v>4</v>
      </c>
      <c r="E2639" s="28">
        <f t="shared" si="100"/>
        <v>63</v>
      </c>
    </row>
    <row r="2640" spans="1:5" x14ac:dyDescent="0.25">
      <c r="A2640" s="16" t="s">
        <v>55</v>
      </c>
      <c r="B2640" s="33">
        <v>45393</v>
      </c>
      <c r="C2640" s="28">
        <v>36</v>
      </c>
      <c r="D2640" s="28">
        <v>3</v>
      </c>
      <c r="E2640" s="28">
        <f t="shared" si="100"/>
        <v>39</v>
      </c>
    </row>
    <row r="2641" spans="1:5" x14ac:dyDescent="0.25">
      <c r="A2641" s="16" t="s">
        <v>69</v>
      </c>
      <c r="B2641" s="33">
        <v>45393</v>
      </c>
      <c r="C2641" s="28">
        <v>88</v>
      </c>
      <c r="D2641" s="28">
        <v>4</v>
      </c>
      <c r="E2641" s="28">
        <f t="shared" si="100"/>
        <v>92</v>
      </c>
    </row>
    <row r="2642" spans="1:5" x14ac:dyDescent="0.25">
      <c r="A2642" s="16" t="s">
        <v>56</v>
      </c>
      <c r="B2642" s="33">
        <v>45393</v>
      </c>
      <c r="C2642" s="28">
        <v>18</v>
      </c>
      <c r="D2642" s="28">
        <v>0</v>
      </c>
      <c r="E2642" s="28">
        <f t="shared" si="100"/>
        <v>18</v>
      </c>
    </row>
    <row r="2643" spans="1:5" x14ac:dyDescent="0.25">
      <c r="A2643" s="16" t="s">
        <v>57</v>
      </c>
      <c r="B2643" s="33">
        <v>45394</v>
      </c>
      <c r="C2643" s="28">
        <v>54</v>
      </c>
      <c r="D2643" s="28">
        <v>3</v>
      </c>
      <c r="E2643" s="28">
        <f t="shared" ref="E2643:E2668" si="101">SUM(C2643:D2643)</f>
        <v>57</v>
      </c>
    </row>
    <row r="2644" spans="1:5" x14ac:dyDescent="0.25">
      <c r="A2644" s="16" t="s">
        <v>38</v>
      </c>
      <c r="B2644" s="33">
        <v>45394</v>
      </c>
      <c r="C2644" s="28">
        <v>24</v>
      </c>
      <c r="D2644" s="28">
        <v>2</v>
      </c>
      <c r="E2644" s="28">
        <f t="shared" si="101"/>
        <v>26</v>
      </c>
    </row>
    <row r="2645" spans="1:5" x14ac:dyDescent="0.25">
      <c r="A2645" s="16" t="s">
        <v>40</v>
      </c>
      <c r="B2645" s="33">
        <v>45394</v>
      </c>
      <c r="C2645" s="28">
        <v>52</v>
      </c>
      <c r="D2645" s="28">
        <v>6</v>
      </c>
      <c r="E2645" s="28">
        <f t="shared" si="101"/>
        <v>58</v>
      </c>
    </row>
    <row r="2646" spans="1:5" x14ac:dyDescent="0.25">
      <c r="A2646" s="16" t="s">
        <v>58</v>
      </c>
      <c r="B2646" s="33">
        <v>45394</v>
      </c>
      <c r="C2646" s="28">
        <v>35</v>
      </c>
      <c r="D2646" s="28">
        <v>3</v>
      </c>
      <c r="E2646" s="28">
        <f t="shared" si="101"/>
        <v>38</v>
      </c>
    </row>
    <row r="2647" spans="1:5" x14ac:dyDescent="0.25">
      <c r="A2647" s="16" t="s">
        <v>59</v>
      </c>
      <c r="B2647" s="33">
        <v>45394</v>
      </c>
      <c r="C2647" s="28">
        <v>88</v>
      </c>
      <c r="D2647" s="28">
        <v>1</v>
      </c>
      <c r="E2647" s="28">
        <f t="shared" si="101"/>
        <v>89</v>
      </c>
    </row>
    <row r="2648" spans="1:5" x14ac:dyDescent="0.25">
      <c r="A2648" s="16" t="s">
        <v>42</v>
      </c>
      <c r="B2648" s="33">
        <v>45394</v>
      </c>
      <c r="C2648" s="28">
        <v>54</v>
      </c>
      <c r="D2648" s="28">
        <v>4</v>
      </c>
      <c r="E2648" s="28">
        <f t="shared" si="101"/>
        <v>58</v>
      </c>
    </row>
    <row r="2649" spans="1:5" x14ac:dyDescent="0.25">
      <c r="A2649" s="16" t="s">
        <v>44</v>
      </c>
      <c r="B2649" s="33">
        <v>45394</v>
      </c>
      <c r="C2649" s="28">
        <v>16</v>
      </c>
      <c r="D2649" s="28">
        <v>4</v>
      </c>
      <c r="E2649" s="28">
        <f t="shared" si="101"/>
        <v>20</v>
      </c>
    </row>
    <row r="2650" spans="1:5" x14ac:dyDescent="0.25">
      <c r="A2650" s="16" t="s">
        <v>61</v>
      </c>
      <c r="B2650" s="33">
        <v>45394</v>
      </c>
      <c r="C2650" s="28">
        <v>69</v>
      </c>
      <c r="D2650" s="28">
        <v>3</v>
      </c>
      <c r="E2650" s="28">
        <f t="shared" si="101"/>
        <v>72</v>
      </c>
    </row>
    <row r="2651" spans="1:5" x14ac:dyDescent="0.25">
      <c r="A2651" s="16" t="s">
        <v>62</v>
      </c>
      <c r="B2651" s="33">
        <v>45394</v>
      </c>
      <c r="C2651" s="28">
        <v>106</v>
      </c>
      <c r="D2651" s="28">
        <v>8</v>
      </c>
      <c r="E2651" s="28">
        <f t="shared" si="101"/>
        <v>114</v>
      </c>
    </row>
    <row r="2652" spans="1:5" x14ac:dyDescent="0.25">
      <c r="A2652" s="16" t="s">
        <v>63</v>
      </c>
      <c r="B2652" s="33">
        <v>45394</v>
      </c>
      <c r="C2652" s="28">
        <v>39</v>
      </c>
      <c r="D2652" s="28">
        <v>4</v>
      </c>
      <c r="E2652" s="28">
        <f t="shared" si="101"/>
        <v>43</v>
      </c>
    </row>
    <row r="2653" spans="1:5" x14ac:dyDescent="0.25">
      <c r="A2653" s="16" t="s">
        <v>46</v>
      </c>
      <c r="B2653" s="33">
        <v>45394</v>
      </c>
      <c r="C2653" s="28">
        <v>32</v>
      </c>
      <c r="D2653" s="28">
        <v>2</v>
      </c>
      <c r="E2653" s="28">
        <f t="shared" si="101"/>
        <v>34</v>
      </c>
    </row>
    <row r="2654" spans="1:5" x14ac:dyDescent="0.25">
      <c r="A2654" s="16" t="s">
        <v>65</v>
      </c>
      <c r="B2654" s="33">
        <v>45394</v>
      </c>
      <c r="C2654" s="28">
        <v>59</v>
      </c>
      <c r="D2654" s="28">
        <v>5</v>
      </c>
      <c r="E2654" s="28">
        <f t="shared" si="101"/>
        <v>64</v>
      </c>
    </row>
    <row r="2655" spans="1:5" x14ac:dyDescent="0.25">
      <c r="A2655" s="16" t="s">
        <v>49</v>
      </c>
      <c r="B2655" s="33">
        <v>45394</v>
      </c>
      <c r="C2655" s="28">
        <v>102</v>
      </c>
      <c r="D2655" s="28">
        <v>21</v>
      </c>
      <c r="E2655" s="28">
        <f t="shared" si="101"/>
        <v>123</v>
      </c>
    </row>
    <row r="2656" spans="1:5" x14ac:dyDescent="0.25">
      <c r="A2656" s="16" t="s">
        <v>67</v>
      </c>
      <c r="B2656" s="33">
        <v>45394</v>
      </c>
      <c r="C2656" s="28">
        <v>82</v>
      </c>
      <c r="D2656" s="28">
        <v>11</v>
      </c>
      <c r="E2656" s="28">
        <f t="shared" si="101"/>
        <v>93</v>
      </c>
    </row>
    <row r="2657" spans="1:5" x14ac:dyDescent="0.25">
      <c r="A2657" s="16" t="s">
        <v>64</v>
      </c>
      <c r="B2657" s="33">
        <v>45394</v>
      </c>
      <c r="C2657" s="28">
        <v>54</v>
      </c>
      <c r="D2657" s="28">
        <v>7</v>
      </c>
      <c r="E2657" s="28">
        <f t="shared" si="101"/>
        <v>61</v>
      </c>
    </row>
    <row r="2658" spans="1:5" x14ac:dyDescent="0.25">
      <c r="A2658" s="16" t="s">
        <v>51</v>
      </c>
      <c r="B2658" s="33">
        <v>45394</v>
      </c>
      <c r="C2658" s="28">
        <v>25</v>
      </c>
      <c r="D2658" s="28">
        <v>3</v>
      </c>
      <c r="E2658" s="28">
        <f t="shared" si="101"/>
        <v>28</v>
      </c>
    </row>
    <row r="2659" spans="1:5" x14ac:dyDescent="0.25">
      <c r="A2659" s="16" t="s">
        <v>68</v>
      </c>
      <c r="B2659" s="33">
        <v>45394</v>
      </c>
      <c r="C2659" s="28">
        <v>42</v>
      </c>
      <c r="D2659" s="28">
        <v>4</v>
      </c>
      <c r="E2659" s="28">
        <f t="shared" si="101"/>
        <v>46</v>
      </c>
    </row>
    <row r="2660" spans="1:5" x14ac:dyDescent="0.25">
      <c r="A2660" s="16" t="s">
        <v>53</v>
      </c>
      <c r="B2660" s="33">
        <v>45394</v>
      </c>
      <c r="C2660" s="28">
        <v>26</v>
      </c>
      <c r="D2660" s="28">
        <v>5</v>
      </c>
      <c r="E2660" s="28">
        <f t="shared" si="101"/>
        <v>31</v>
      </c>
    </row>
    <row r="2661" spans="1:5" x14ac:dyDescent="0.25">
      <c r="A2661" s="16" t="s">
        <v>66</v>
      </c>
      <c r="B2661" s="33">
        <v>45394</v>
      </c>
      <c r="C2661" s="28">
        <v>181</v>
      </c>
      <c r="D2661" s="28">
        <v>16</v>
      </c>
      <c r="E2661" s="28">
        <f t="shared" si="101"/>
        <v>197</v>
      </c>
    </row>
    <row r="2662" spans="1:5" x14ac:dyDescent="0.25">
      <c r="A2662" s="16" t="s">
        <v>60</v>
      </c>
      <c r="B2662" s="33">
        <v>45394</v>
      </c>
      <c r="C2662" s="28">
        <v>34</v>
      </c>
      <c r="D2662" s="28">
        <v>6</v>
      </c>
      <c r="E2662" s="28">
        <f t="shared" si="101"/>
        <v>40</v>
      </c>
    </row>
    <row r="2663" spans="1:5" x14ac:dyDescent="0.25">
      <c r="A2663" s="16" t="s">
        <v>76</v>
      </c>
      <c r="B2663" s="33">
        <v>45394</v>
      </c>
      <c r="C2663" s="28">
        <v>50</v>
      </c>
      <c r="D2663" s="28">
        <v>1</v>
      </c>
      <c r="E2663" s="28">
        <f t="shared" si="101"/>
        <v>51</v>
      </c>
    </row>
    <row r="2664" spans="1:5" x14ac:dyDescent="0.25">
      <c r="A2664" s="16" t="s">
        <v>70</v>
      </c>
      <c r="B2664" s="33">
        <v>45394</v>
      </c>
      <c r="C2664" s="28">
        <v>41</v>
      </c>
      <c r="D2664" s="28">
        <v>4</v>
      </c>
      <c r="E2664" s="28">
        <f t="shared" si="101"/>
        <v>45</v>
      </c>
    </row>
    <row r="2665" spans="1:5" x14ac:dyDescent="0.25">
      <c r="A2665" s="16" t="s">
        <v>71</v>
      </c>
      <c r="B2665" s="33">
        <v>45394</v>
      </c>
      <c r="C2665" s="28">
        <v>59</v>
      </c>
      <c r="D2665" s="28">
        <v>4</v>
      </c>
      <c r="E2665" s="28">
        <f t="shared" si="101"/>
        <v>63</v>
      </c>
    </row>
    <row r="2666" spans="1:5" x14ac:dyDescent="0.25">
      <c r="A2666" s="16" t="s">
        <v>55</v>
      </c>
      <c r="B2666" s="33">
        <v>45394</v>
      </c>
      <c r="C2666" s="28">
        <v>36</v>
      </c>
      <c r="D2666" s="28">
        <v>3</v>
      </c>
      <c r="E2666" s="28">
        <f t="shared" si="101"/>
        <v>39</v>
      </c>
    </row>
    <row r="2667" spans="1:5" x14ac:dyDescent="0.25">
      <c r="A2667" s="16" t="s">
        <v>69</v>
      </c>
      <c r="B2667" s="33">
        <v>45394</v>
      </c>
      <c r="C2667" s="28">
        <v>88</v>
      </c>
      <c r="D2667" s="28">
        <v>4</v>
      </c>
      <c r="E2667" s="28">
        <f t="shared" si="101"/>
        <v>92</v>
      </c>
    </row>
    <row r="2668" spans="1:5" x14ac:dyDescent="0.25">
      <c r="A2668" s="16" t="s">
        <v>56</v>
      </c>
      <c r="B2668" s="33">
        <v>45394</v>
      </c>
      <c r="C2668" s="28">
        <v>18</v>
      </c>
      <c r="D2668" s="28">
        <v>0</v>
      </c>
      <c r="E2668" s="28">
        <f t="shared" si="101"/>
        <v>18</v>
      </c>
    </row>
    <row r="2669" spans="1:5" x14ac:dyDescent="0.25">
      <c r="A2669" s="16" t="s">
        <v>57</v>
      </c>
      <c r="B2669" s="33">
        <v>45395</v>
      </c>
      <c r="C2669" s="28">
        <v>54</v>
      </c>
      <c r="D2669" s="28">
        <v>3</v>
      </c>
      <c r="E2669" s="28">
        <f t="shared" ref="E2669:E2694" si="102">SUM(C2669:D2669)</f>
        <v>57</v>
      </c>
    </row>
    <row r="2670" spans="1:5" x14ac:dyDescent="0.25">
      <c r="A2670" s="16" t="s">
        <v>38</v>
      </c>
      <c r="B2670" s="33">
        <v>45395</v>
      </c>
      <c r="C2670" s="28">
        <v>24</v>
      </c>
      <c r="D2670" s="28">
        <v>2</v>
      </c>
      <c r="E2670" s="28">
        <f t="shared" si="102"/>
        <v>26</v>
      </c>
    </row>
    <row r="2671" spans="1:5" x14ac:dyDescent="0.25">
      <c r="A2671" s="16" t="s">
        <v>40</v>
      </c>
      <c r="B2671" s="33">
        <v>45395</v>
      </c>
      <c r="C2671" s="28">
        <v>52</v>
      </c>
      <c r="D2671" s="28">
        <v>6</v>
      </c>
      <c r="E2671" s="28">
        <f t="shared" si="102"/>
        <v>58</v>
      </c>
    </row>
    <row r="2672" spans="1:5" x14ac:dyDescent="0.25">
      <c r="A2672" s="16" t="s">
        <v>58</v>
      </c>
      <c r="B2672" s="33">
        <v>45395</v>
      </c>
      <c r="C2672" s="28">
        <v>35</v>
      </c>
      <c r="D2672" s="28">
        <v>3</v>
      </c>
      <c r="E2672" s="28">
        <f t="shared" si="102"/>
        <v>38</v>
      </c>
    </row>
    <row r="2673" spans="1:5" x14ac:dyDescent="0.25">
      <c r="A2673" s="16" t="s">
        <v>59</v>
      </c>
      <c r="B2673" s="33">
        <v>45395</v>
      </c>
      <c r="C2673" s="28">
        <v>88</v>
      </c>
      <c r="D2673" s="28">
        <v>1</v>
      </c>
      <c r="E2673" s="28">
        <f t="shared" si="102"/>
        <v>89</v>
      </c>
    </row>
    <row r="2674" spans="1:5" x14ac:dyDescent="0.25">
      <c r="A2674" s="16" t="s">
        <v>42</v>
      </c>
      <c r="B2674" s="33">
        <v>45395</v>
      </c>
      <c r="C2674" s="28">
        <v>54</v>
      </c>
      <c r="D2674" s="28">
        <v>4</v>
      </c>
      <c r="E2674" s="28">
        <f t="shared" si="102"/>
        <v>58</v>
      </c>
    </row>
    <row r="2675" spans="1:5" x14ac:dyDescent="0.25">
      <c r="A2675" s="16" t="s">
        <v>44</v>
      </c>
      <c r="B2675" s="33">
        <v>45395</v>
      </c>
      <c r="C2675" s="28">
        <v>16</v>
      </c>
      <c r="D2675" s="28">
        <v>4</v>
      </c>
      <c r="E2675" s="28">
        <f t="shared" si="102"/>
        <v>20</v>
      </c>
    </row>
    <row r="2676" spans="1:5" x14ac:dyDescent="0.25">
      <c r="A2676" s="16" t="s">
        <v>61</v>
      </c>
      <c r="B2676" s="33">
        <v>45395</v>
      </c>
      <c r="C2676" s="28">
        <v>71</v>
      </c>
      <c r="D2676" s="28">
        <v>3</v>
      </c>
      <c r="E2676" s="28">
        <f t="shared" si="102"/>
        <v>74</v>
      </c>
    </row>
    <row r="2677" spans="1:5" x14ac:dyDescent="0.25">
      <c r="A2677" s="16" t="s">
        <v>62</v>
      </c>
      <c r="B2677" s="33">
        <v>45395</v>
      </c>
      <c r="C2677" s="28">
        <v>106</v>
      </c>
      <c r="D2677" s="28">
        <v>8</v>
      </c>
      <c r="E2677" s="28">
        <f t="shared" si="102"/>
        <v>114</v>
      </c>
    </row>
    <row r="2678" spans="1:5" x14ac:dyDescent="0.25">
      <c r="A2678" s="16" t="s">
        <v>63</v>
      </c>
      <c r="B2678" s="33">
        <v>45395</v>
      </c>
      <c r="C2678" s="28">
        <v>39</v>
      </c>
      <c r="D2678" s="28">
        <v>4</v>
      </c>
      <c r="E2678" s="28">
        <f t="shared" si="102"/>
        <v>43</v>
      </c>
    </row>
    <row r="2679" spans="1:5" x14ac:dyDescent="0.25">
      <c r="A2679" s="16" t="s">
        <v>46</v>
      </c>
      <c r="B2679" s="33">
        <v>45395</v>
      </c>
      <c r="C2679" s="28">
        <v>32</v>
      </c>
      <c r="D2679" s="28">
        <v>2</v>
      </c>
      <c r="E2679" s="28">
        <f t="shared" si="102"/>
        <v>34</v>
      </c>
    </row>
    <row r="2680" spans="1:5" x14ac:dyDescent="0.25">
      <c r="A2680" s="16" t="s">
        <v>65</v>
      </c>
      <c r="B2680" s="33">
        <v>45395</v>
      </c>
      <c r="C2680" s="28">
        <v>59</v>
      </c>
      <c r="D2680" s="28">
        <v>5</v>
      </c>
      <c r="E2680" s="28">
        <f t="shared" si="102"/>
        <v>64</v>
      </c>
    </row>
    <row r="2681" spans="1:5" x14ac:dyDescent="0.25">
      <c r="A2681" s="16" t="s">
        <v>49</v>
      </c>
      <c r="B2681" s="33">
        <v>45395</v>
      </c>
      <c r="C2681" s="28">
        <v>102</v>
      </c>
      <c r="D2681" s="28">
        <v>21</v>
      </c>
      <c r="E2681" s="28">
        <f t="shared" si="102"/>
        <v>123</v>
      </c>
    </row>
    <row r="2682" spans="1:5" x14ac:dyDescent="0.25">
      <c r="A2682" s="16" t="s">
        <v>67</v>
      </c>
      <c r="B2682" s="33">
        <v>45395</v>
      </c>
      <c r="C2682" s="28">
        <v>82</v>
      </c>
      <c r="D2682" s="28">
        <v>11</v>
      </c>
      <c r="E2682" s="28">
        <f t="shared" si="102"/>
        <v>93</v>
      </c>
    </row>
    <row r="2683" spans="1:5" x14ac:dyDescent="0.25">
      <c r="A2683" s="16" t="s">
        <v>64</v>
      </c>
      <c r="B2683" s="33">
        <v>45395</v>
      </c>
      <c r="C2683" s="28">
        <v>53</v>
      </c>
      <c r="D2683" s="28">
        <v>7</v>
      </c>
      <c r="E2683" s="28">
        <f t="shared" si="102"/>
        <v>60</v>
      </c>
    </row>
    <row r="2684" spans="1:5" x14ac:dyDescent="0.25">
      <c r="A2684" s="16" t="s">
        <v>51</v>
      </c>
      <c r="B2684" s="33">
        <v>45395</v>
      </c>
      <c r="C2684" s="28">
        <v>25</v>
      </c>
      <c r="D2684" s="28">
        <v>3</v>
      </c>
      <c r="E2684" s="28">
        <f t="shared" si="102"/>
        <v>28</v>
      </c>
    </row>
    <row r="2685" spans="1:5" x14ac:dyDescent="0.25">
      <c r="A2685" s="16" t="s">
        <v>68</v>
      </c>
      <c r="B2685" s="33">
        <v>45395</v>
      </c>
      <c r="C2685" s="28">
        <v>42</v>
      </c>
      <c r="D2685" s="28">
        <v>4</v>
      </c>
      <c r="E2685" s="28">
        <f t="shared" si="102"/>
        <v>46</v>
      </c>
    </row>
    <row r="2686" spans="1:5" x14ac:dyDescent="0.25">
      <c r="A2686" s="16" t="s">
        <v>53</v>
      </c>
      <c r="B2686" s="33">
        <v>45395</v>
      </c>
      <c r="C2686" s="28">
        <v>26</v>
      </c>
      <c r="D2686" s="28">
        <v>5</v>
      </c>
      <c r="E2686" s="28">
        <f t="shared" si="102"/>
        <v>31</v>
      </c>
    </row>
    <row r="2687" spans="1:5" x14ac:dyDescent="0.25">
      <c r="A2687" s="16" t="s">
        <v>66</v>
      </c>
      <c r="B2687" s="33">
        <v>45395</v>
      </c>
      <c r="C2687" s="28">
        <v>180</v>
      </c>
      <c r="D2687" s="28">
        <v>16</v>
      </c>
      <c r="E2687" s="28">
        <f t="shared" si="102"/>
        <v>196</v>
      </c>
    </row>
    <row r="2688" spans="1:5" x14ac:dyDescent="0.25">
      <c r="A2688" s="16" t="s">
        <v>60</v>
      </c>
      <c r="B2688" s="33">
        <v>45395</v>
      </c>
      <c r="C2688" s="28">
        <v>34</v>
      </c>
      <c r="D2688" s="28">
        <v>6</v>
      </c>
      <c r="E2688" s="28">
        <f t="shared" si="102"/>
        <v>40</v>
      </c>
    </row>
    <row r="2689" spans="1:5" x14ac:dyDescent="0.25">
      <c r="A2689" s="16" t="s">
        <v>76</v>
      </c>
      <c r="B2689" s="33">
        <v>45395</v>
      </c>
      <c r="C2689" s="28">
        <v>50</v>
      </c>
      <c r="D2689" s="28">
        <v>1</v>
      </c>
      <c r="E2689" s="28">
        <f t="shared" si="102"/>
        <v>51</v>
      </c>
    </row>
    <row r="2690" spans="1:5" x14ac:dyDescent="0.25">
      <c r="A2690" s="16" t="s">
        <v>70</v>
      </c>
      <c r="B2690" s="33">
        <v>45395</v>
      </c>
      <c r="C2690" s="28">
        <v>41</v>
      </c>
      <c r="D2690" s="28">
        <v>4</v>
      </c>
      <c r="E2690" s="28">
        <f t="shared" si="102"/>
        <v>45</v>
      </c>
    </row>
    <row r="2691" spans="1:5" x14ac:dyDescent="0.25">
      <c r="A2691" s="16" t="s">
        <v>71</v>
      </c>
      <c r="B2691" s="33">
        <v>45395</v>
      </c>
      <c r="C2691" s="28">
        <v>59</v>
      </c>
      <c r="D2691" s="28">
        <v>4</v>
      </c>
      <c r="E2691" s="28">
        <f t="shared" si="102"/>
        <v>63</v>
      </c>
    </row>
    <row r="2692" spans="1:5" x14ac:dyDescent="0.25">
      <c r="A2692" s="16" t="s">
        <v>55</v>
      </c>
      <c r="B2692" s="33">
        <v>45395</v>
      </c>
      <c r="C2692" s="28">
        <v>36</v>
      </c>
      <c r="D2692" s="28">
        <v>3</v>
      </c>
      <c r="E2692" s="28">
        <f t="shared" si="102"/>
        <v>39</v>
      </c>
    </row>
    <row r="2693" spans="1:5" x14ac:dyDescent="0.25">
      <c r="A2693" s="16" t="s">
        <v>69</v>
      </c>
      <c r="B2693" s="33">
        <v>45395</v>
      </c>
      <c r="C2693" s="28">
        <v>89</v>
      </c>
      <c r="D2693" s="28">
        <v>4</v>
      </c>
      <c r="E2693" s="28">
        <f t="shared" si="102"/>
        <v>93</v>
      </c>
    </row>
    <row r="2694" spans="1:5" x14ac:dyDescent="0.25">
      <c r="A2694" s="16" t="s">
        <v>56</v>
      </c>
      <c r="B2694" s="33">
        <v>45395</v>
      </c>
      <c r="C2694" s="28">
        <v>18</v>
      </c>
      <c r="D2694" s="28">
        <v>0</v>
      </c>
      <c r="E2694" s="28">
        <f t="shared" si="102"/>
        <v>18</v>
      </c>
    </row>
    <row r="2695" spans="1:5" x14ac:dyDescent="0.25">
      <c r="A2695" s="16" t="s">
        <v>57</v>
      </c>
      <c r="B2695" s="33">
        <v>45396</v>
      </c>
      <c r="C2695" s="28">
        <v>54</v>
      </c>
      <c r="D2695" s="28">
        <v>3</v>
      </c>
      <c r="E2695" s="28">
        <f t="shared" ref="E2695:E2720" si="103">SUM(C2695:D2695)</f>
        <v>57</v>
      </c>
    </row>
    <row r="2696" spans="1:5" x14ac:dyDescent="0.25">
      <c r="A2696" s="16" t="s">
        <v>38</v>
      </c>
      <c r="B2696" s="33">
        <v>45396</v>
      </c>
      <c r="C2696" s="28">
        <v>24</v>
      </c>
      <c r="D2696" s="28">
        <v>2</v>
      </c>
      <c r="E2696" s="28">
        <f t="shared" si="103"/>
        <v>26</v>
      </c>
    </row>
    <row r="2697" spans="1:5" x14ac:dyDescent="0.25">
      <c r="A2697" s="16" t="s">
        <v>40</v>
      </c>
      <c r="B2697" s="33">
        <v>45396</v>
      </c>
      <c r="C2697" s="28">
        <v>52</v>
      </c>
      <c r="D2697" s="28">
        <v>6</v>
      </c>
      <c r="E2697" s="28">
        <f t="shared" si="103"/>
        <v>58</v>
      </c>
    </row>
    <row r="2698" spans="1:5" x14ac:dyDescent="0.25">
      <c r="A2698" s="16" t="s">
        <v>58</v>
      </c>
      <c r="B2698" s="33">
        <v>45396</v>
      </c>
      <c r="C2698" s="28">
        <v>35</v>
      </c>
      <c r="D2698" s="28">
        <v>3</v>
      </c>
      <c r="E2698" s="28">
        <f t="shared" si="103"/>
        <v>38</v>
      </c>
    </row>
    <row r="2699" spans="1:5" x14ac:dyDescent="0.25">
      <c r="A2699" s="16" t="s">
        <v>59</v>
      </c>
      <c r="B2699" s="33">
        <v>45396</v>
      </c>
      <c r="C2699" s="28">
        <v>88</v>
      </c>
      <c r="D2699" s="28">
        <v>1</v>
      </c>
      <c r="E2699" s="28">
        <f t="shared" si="103"/>
        <v>89</v>
      </c>
    </row>
    <row r="2700" spans="1:5" x14ac:dyDescent="0.25">
      <c r="A2700" s="16" t="s">
        <v>42</v>
      </c>
      <c r="B2700" s="33">
        <v>45396</v>
      </c>
      <c r="C2700" s="28">
        <v>54</v>
      </c>
      <c r="D2700" s="28">
        <v>4</v>
      </c>
      <c r="E2700" s="28">
        <f t="shared" si="103"/>
        <v>58</v>
      </c>
    </row>
    <row r="2701" spans="1:5" x14ac:dyDescent="0.25">
      <c r="A2701" s="16" t="s">
        <v>44</v>
      </c>
      <c r="B2701" s="33">
        <v>45396</v>
      </c>
      <c r="C2701" s="28">
        <v>16</v>
      </c>
      <c r="D2701" s="28">
        <v>4</v>
      </c>
      <c r="E2701" s="28">
        <f t="shared" si="103"/>
        <v>20</v>
      </c>
    </row>
    <row r="2702" spans="1:5" x14ac:dyDescent="0.25">
      <c r="A2702" s="16" t="s">
        <v>61</v>
      </c>
      <c r="B2702" s="33">
        <v>45396</v>
      </c>
      <c r="C2702" s="28">
        <v>71</v>
      </c>
      <c r="D2702" s="28">
        <v>3</v>
      </c>
      <c r="E2702" s="28">
        <f t="shared" si="103"/>
        <v>74</v>
      </c>
    </row>
    <row r="2703" spans="1:5" x14ac:dyDescent="0.25">
      <c r="A2703" s="16" t="s">
        <v>62</v>
      </c>
      <c r="B2703" s="33">
        <v>45396</v>
      </c>
      <c r="C2703" s="28">
        <v>106</v>
      </c>
      <c r="D2703" s="28">
        <v>8</v>
      </c>
      <c r="E2703" s="28">
        <f t="shared" si="103"/>
        <v>114</v>
      </c>
    </row>
    <row r="2704" spans="1:5" x14ac:dyDescent="0.25">
      <c r="A2704" s="16" t="s">
        <v>63</v>
      </c>
      <c r="B2704" s="33">
        <v>45396</v>
      </c>
      <c r="C2704" s="28">
        <v>39</v>
      </c>
      <c r="D2704" s="28">
        <v>4</v>
      </c>
      <c r="E2704" s="28">
        <f t="shared" si="103"/>
        <v>43</v>
      </c>
    </row>
    <row r="2705" spans="1:5" x14ac:dyDescent="0.25">
      <c r="A2705" s="16" t="s">
        <v>46</v>
      </c>
      <c r="B2705" s="33">
        <v>45396</v>
      </c>
      <c r="C2705" s="28">
        <v>32</v>
      </c>
      <c r="D2705" s="28">
        <v>2</v>
      </c>
      <c r="E2705" s="28">
        <f t="shared" si="103"/>
        <v>34</v>
      </c>
    </row>
    <row r="2706" spans="1:5" x14ac:dyDescent="0.25">
      <c r="A2706" s="16" t="s">
        <v>65</v>
      </c>
      <c r="B2706" s="33">
        <v>45396</v>
      </c>
      <c r="C2706" s="28">
        <v>59</v>
      </c>
      <c r="D2706" s="28">
        <v>5</v>
      </c>
      <c r="E2706" s="28">
        <f t="shared" si="103"/>
        <v>64</v>
      </c>
    </row>
    <row r="2707" spans="1:5" x14ac:dyDescent="0.25">
      <c r="A2707" s="16" t="s">
        <v>49</v>
      </c>
      <c r="B2707" s="33">
        <v>45396</v>
      </c>
      <c r="C2707" s="28">
        <v>102</v>
      </c>
      <c r="D2707" s="28">
        <v>21</v>
      </c>
      <c r="E2707" s="28">
        <f t="shared" si="103"/>
        <v>123</v>
      </c>
    </row>
    <row r="2708" spans="1:5" x14ac:dyDescent="0.25">
      <c r="A2708" s="16" t="s">
        <v>67</v>
      </c>
      <c r="B2708" s="33">
        <v>45396</v>
      </c>
      <c r="C2708" s="28">
        <v>82</v>
      </c>
      <c r="D2708" s="28">
        <v>11</v>
      </c>
      <c r="E2708" s="28">
        <f t="shared" si="103"/>
        <v>93</v>
      </c>
    </row>
    <row r="2709" spans="1:5" x14ac:dyDescent="0.25">
      <c r="A2709" s="16" t="s">
        <v>64</v>
      </c>
      <c r="B2709" s="33">
        <v>45396</v>
      </c>
      <c r="C2709" s="28">
        <v>53</v>
      </c>
      <c r="D2709" s="28">
        <v>7</v>
      </c>
      <c r="E2709" s="28">
        <f t="shared" si="103"/>
        <v>60</v>
      </c>
    </row>
    <row r="2710" spans="1:5" x14ac:dyDescent="0.25">
      <c r="A2710" s="16" t="s">
        <v>51</v>
      </c>
      <c r="B2710" s="33">
        <v>45396</v>
      </c>
      <c r="C2710" s="28">
        <v>25</v>
      </c>
      <c r="D2710" s="28">
        <v>3</v>
      </c>
      <c r="E2710" s="28">
        <f t="shared" si="103"/>
        <v>28</v>
      </c>
    </row>
    <row r="2711" spans="1:5" x14ac:dyDescent="0.25">
      <c r="A2711" s="16" t="s">
        <v>68</v>
      </c>
      <c r="B2711" s="33">
        <v>45396</v>
      </c>
      <c r="C2711" s="28">
        <v>42</v>
      </c>
      <c r="D2711" s="28">
        <v>4</v>
      </c>
      <c r="E2711" s="28">
        <f t="shared" si="103"/>
        <v>46</v>
      </c>
    </row>
    <row r="2712" spans="1:5" x14ac:dyDescent="0.25">
      <c r="A2712" s="16" t="s">
        <v>53</v>
      </c>
      <c r="B2712" s="33">
        <v>45396</v>
      </c>
      <c r="C2712" s="28">
        <v>26</v>
      </c>
      <c r="D2712" s="28">
        <v>5</v>
      </c>
      <c r="E2712" s="28">
        <f t="shared" si="103"/>
        <v>31</v>
      </c>
    </row>
    <row r="2713" spans="1:5" x14ac:dyDescent="0.25">
      <c r="A2713" s="16" t="s">
        <v>66</v>
      </c>
      <c r="B2713" s="33">
        <v>45396</v>
      </c>
      <c r="C2713" s="28">
        <v>180</v>
      </c>
      <c r="D2713" s="28">
        <v>16</v>
      </c>
      <c r="E2713" s="28">
        <f t="shared" si="103"/>
        <v>196</v>
      </c>
    </row>
    <row r="2714" spans="1:5" x14ac:dyDescent="0.25">
      <c r="A2714" s="16" t="s">
        <v>60</v>
      </c>
      <c r="B2714" s="33">
        <v>45396</v>
      </c>
      <c r="C2714" s="28">
        <v>34</v>
      </c>
      <c r="D2714" s="28">
        <v>6</v>
      </c>
      <c r="E2714" s="28">
        <f t="shared" si="103"/>
        <v>40</v>
      </c>
    </row>
    <row r="2715" spans="1:5" x14ac:dyDescent="0.25">
      <c r="A2715" s="16" t="s">
        <v>76</v>
      </c>
      <c r="B2715" s="33">
        <v>45396</v>
      </c>
      <c r="C2715" s="28">
        <v>50</v>
      </c>
      <c r="D2715" s="28">
        <v>1</v>
      </c>
      <c r="E2715" s="28">
        <f t="shared" si="103"/>
        <v>51</v>
      </c>
    </row>
    <row r="2716" spans="1:5" x14ac:dyDescent="0.25">
      <c r="A2716" s="16" t="s">
        <v>70</v>
      </c>
      <c r="B2716" s="33">
        <v>45396</v>
      </c>
      <c r="C2716" s="28">
        <v>41</v>
      </c>
      <c r="D2716" s="28">
        <v>4</v>
      </c>
      <c r="E2716" s="28">
        <f t="shared" si="103"/>
        <v>45</v>
      </c>
    </row>
    <row r="2717" spans="1:5" x14ac:dyDescent="0.25">
      <c r="A2717" s="16" t="s">
        <v>71</v>
      </c>
      <c r="B2717" s="33">
        <v>45396</v>
      </c>
      <c r="C2717" s="28">
        <v>59</v>
      </c>
      <c r="D2717" s="28">
        <v>4</v>
      </c>
      <c r="E2717" s="28">
        <f t="shared" si="103"/>
        <v>63</v>
      </c>
    </row>
    <row r="2718" spans="1:5" x14ac:dyDescent="0.25">
      <c r="A2718" s="16" t="s">
        <v>55</v>
      </c>
      <c r="B2718" s="33">
        <v>45396</v>
      </c>
      <c r="C2718" s="28">
        <v>36</v>
      </c>
      <c r="D2718" s="28">
        <v>3</v>
      </c>
      <c r="E2718" s="28">
        <f t="shared" si="103"/>
        <v>39</v>
      </c>
    </row>
    <row r="2719" spans="1:5" x14ac:dyDescent="0.25">
      <c r="A2719" s="16" t="s">
        <v>69</v>
      </c>
      <c r="B2719" s="33">
        <v>45396</v>
      </c>
      <c r="C2719" s="28">
        <v>89</v>
      </c>
      <c r="D2719" s="28">
        <v>4</v>
      </c>
      <c r="E2719" s="28">
        <f t="shared" si="103"/>
        <v>93</v>
      </c>
    </row>
    <row r="2720" spans="1:5" x14ac:dyDescent="0.25">
      <c r="A2720" s="16" t="s">
        <v>56</v>
      </c>
      <c r="B2720" s="33">
        <v>45396</v>
      </c>
      <c r="C2720" s="28">
        <v>18</v>
      </c>
      <c r="D2720" s="28">
        <v>0</v>
      </c>
      <c r="E2720" s="28">
        <f t="shared" si="103"/>
        <v>18</v>
      </c>
    </row>
    <row r="2721" spans="1:5" x14ac:dyDescent="0.25">
      <c r="A2721" s="16" t="s">
        <v>57</v>
      </c>
      <c r="B2721" s="33">
        <v>45397</v>
      </c>
      <c r="C2721" s="28">
        <v>54</v>
      </c>
      <c r="D2721" s="28">
        <v>3</v>
      </c>
      <c r="E2721" s="28">
        <f t="shared" ref="E2721:E2746" si="104">SUM(C2721:D2721)</f>
        <v>57</v>
      </c>
    </row>
    <row r="2722" spans="1:5" x14ac:dyDescent="0.25">
      <c r="A2722" s="16" t="s">
        <v>38</v>
      </c>
      <c r="B2722" s="33">
        <v>45397</v>
      </c>
      <c r="C2722" s="28">
        <v>24</v>
      </c>
      <c r="D2722" s="28">
        <v>2</v>
      </c>
      <c r="E2722" s="28">
        <f t="shared" si="104"/>
        <v>26</v>
      </c>
    </row>
    <row r="2723" spans="1:5" x14ac:dyDescent="0.25">
      <c r="A2723" s="16" t="s">
        <v>40</v>
      </c>
      <c r="B2723" s="33">
        <v>45397</v>
      </c>
      <c r="C2723" s="28">
        <v>52</v>
      </c>
      <c r="D2723" s="28">
        <v>6</v>
      </c>
      <c r="E2723" s="28">
        <f t="shared" si="104"/>
        <v>58</v>
      </c>
    </row>
    <row r="2724" spans="1:5" x14ac:dyDescent="0.25">
      <c r="A2724" s="16" t="s">
        <v>58</v>
      </c>
      <c r="B2724" s="33">
        <v>45397</v>
      </c>
      <c r="C2724" s="28">
        <v>35</v>
      </c>
      <c r="D2724" s="28">
        <v>3</v>
      </c>
      <c r="E2724" s="28">
        <f t="shared" si="104"/>
        <v>38</v>
      </c>
    </row>
    <row r="2725" spans="1:5" x14ac:dyDescent="0.25">
      <c r="A2725" s="16" t="s">
        <v>59</v>
      </c>
      <c r="B2725" s="33">
        <v>45397</v>
      </c>
      <c r="C2725" s="28">
        <v>88</v>
      </c>
      <c r="D2725" s="28">
        <v>1</v>
      </c>
      <c r="E2725" s="28">
        <f t="shared" si="104"/>
        <v>89</v>
      </c>
    </row>
    <row r="2726" spans="1:5" x14ac:dyDescent="0.25">
      <c r="A2726" s="16" t="s">
        <v>42</v>
      </c>
      <c r="B2726" s="33">
        <v>45397</v>
      </c>
      <c r="C2726" s="28">
        <v>54</v>
      </c>
      <c r="D2726" s="28">
        <v>4</v>
      </c>
      <c r="E2726" s="28">
        <f t="shared" si="104"/>
        <v>58</v>
      </c>
    </row>
    <row r="2727" spans="1:5" x14ac:dyDescent="0.25">
      <c r="A2727" s="16" t="s">
        <v>44</v>
      </c>
      <c r="B2727" s="33">
        <v>45397</v>
      </c>
      <c r="C2727" s="28">
        <v>16</v>
      </c>
      <c r="D2727" s="28">
        <v>4</v>
      </c>
      <c r="E2727" s="28">
        <f t="shared" si="104"/>
        <v>20</v>
      </c>
    </row>
    <row r="2728" spans="1:5" x14ac:dyDescent="0.25">
      <c r="A2728" s="16" t="s">
        <v>61</v>
      </c>
      <c r="B2728" s="33">
        <v>45397</v>
      </c>
      <c r="C2728" s="28">
        <v>71</v>
      </c>
      <c r="D2728" s="28">
        <v>3</v>
      </c>
      <c r="E2728" s="28">
        <f t="shared" si="104"/>
        <v>74</v>
      </c>
    </row>
    <row r="2729" spans="1:5" x14ac:dyDescent="0.25">
      <c r="A2729" s="16" t="s">
        <v>62</v>
      </c>
      <c r="B2729" s="33">
        <v>45397</v>
      </c>
      <c r="C2729" s="28">
        <v>106</v>
      </c>
      <c r="D2729" s="28">
        <v>8</v>
      </c>
      <c r="E2729" s="28">
        <f t="shared" si="104"/>
        <v>114</v>
      </c>
    </row>
    <row r="2730" spans="1:5" x14ac:dyDescent="0.25">
      <c r="A2730" s="16" t="s">
        <v>63</v>
      </c>
      <c r="B2730" s="33">
        <v>45397</v>
      </c>
      <c r="C2730" s="28">
        <v>39</v>
      </c>
      <c r="D2730" s="28">
        <v>4</v>
      </c>
      <c r="E2730" s="28">
        <f t="shared" si="104"/>
        <v>43</v>
      </c>
    </row>
    <row r="2731" spans="1:5" x14ac:dyDescent="0.25">
      <c r="A2731" s="16" t="s">
        <v>46</v>
      </c>
      <c r="B2731" s="33">
        <v>45397</v>
      </c>
      <c r="C2731" s="28">
        <v>32</v>
      </c>
      <c r="D2731" s="28">
        <v>2</v>
      </c>
      <c r="E2731" s="28">
        <f t="shared" si="104"/>
        <v>34</v>
      </c>
    </row>
    <row r="2732" spans="1:5" x14ac:dyDescent="0.25">
      <c r="A2732" s="16" t="s">
        <v>65</v>
      </c>
      <c r="B2732" s="33">
        <v>45397</v>
      </c>
      <c r="C2732" s="28">
        <v>59</v>
      </c>
      <c r="D2732" s="28">
        <v>5</v>
      </c>
      <c r="E2732" s="28">
        <f t="shared" si="104"/>
        <v>64</v>
      </c>
    </row>
    <row r="2733" spans="1:5" x14ac:dyDescent="0.25">
      <c r="A2733" s="16" t="s">
        <v>49</v>
      </c>
      <c r="B2733" s="33">
        <v>45397</v>
      </c>
      <c r="C2733" s="28">
        <v>102</v>
      </c>
      <c r="D2733" s="28">
        <v>21</v>
      </c>
      <c r="E2733" s="28">
        <f t="shared" si="104"/>
        <v>123</v>
      </c>
    </row>
    <row r="2734" spans="1:5" x14ac:dyDescent="0.25">
      <c r="A2734" s="16" t="s">
        <v>67</v>
      </c>
      <c r="B2734" s="33">
        <v>45397</v>
      </c>
      <c r="C2734" s="28">
        <v>82</v>
      </c>
      <c r="D2734" s="28">
        <v>11</v>
      </c>
      <c r="E2734" s="28">
        <f t="shared" si="104"/>
        <v>93</v>
      </c>
    </row>
    <row r="2735" spans="1:5" x14ac:dyDescent="0.25">
      <c r="A2735" s="16" t="s">
        <v>64</v>
      </c>
      <c r="B2735" s="33">
        <v>45397</v>
      </c>
      <c r="C2735" s="28">
        <v>53</v>
      </c>
      <c r="D2735" s="28">
        <v>7</v>
      </c>
      <c r="E2735" s="28">
        <f t="shared" si="104"/>
        <v>60</v>
      </c>
    </row>
    <row r="2736" spans="1:5" x14ac:dyDescent="0.25">
      <c r="A2736" s="16" t="s">
        <v>51</v>
      </c>
      <c r="B2736" s="33">
        <v>45397</v>
      </c>
      <c r="C2736" s="28">
        <v>25</v>
      </c>
      <c r="D2736" s="28">
        <v>3</v>
      </c>
      <c r="E2736" s="28">
        <f t="shared" si="104"/>
        <v>28</v>
      </c>
    </row>
    <row r="2737" spans="1:5" x14ac:dyDescent="0.25">
      <c r="A2737" s="16" t="s">
        <v>68</v>
      </c>
      <c r="B2737" s="33">
        <v>45397</v>
      </c>
      <c r="C2737" s="28">
        <v>42</v>
      </c>
      <c r="D2737" s="28">
        <v>4</v>
      </c>
      <c r="E2737" s="28">
        <f t="shared" si="104"/>
        <v>46</v>
      </c>
    </row>
    <row r="2738" spans="1:5" x14ac:dyDescent="0.25">
      <c r="A2738" s="16" t="s">
        <v>53</v>
      </c>
      <c r="B2738" s="33">
        <v>45397</v>
      </c>
      <c r="C2738" s="28">
        <v>26</v>
      </c>
      <c r="D2738" s="28">
        <v>5</v>
      </c>
      <c r="E2738" s="28">
        <f t="shared" si="104"/>
        <v>31</v>
      </c>
    </row>
    <row r="2739" spans="1:5" x14ac:dyDescent="0.25">
      <c r="A2739" s="16" t="s">
        <v>66</v>
      </c>
      <c r="B2739" s="33">
        <v>45397</v>
      </c>
      <c r="C2739" s="28">
        <v>180</v>
      </c>
      <c r="D2739" s="28">
        <v>16</v>
      </c>
      <c r="E2739" s="28">
        <f t="shared" si="104"/>
        <v>196</v>
      </c>
    </row>
    <row r="2740" spans="1:5" x14ac:dyDescent="0.25">
      <c r="A2740" s="16" t="s">
        <v>60</v>
      </c>
      <c r="B2740" s="33">
        <v>45397</v>
      </c>
      <c r="C2740" s="28">
        <v>34</v>
      </c>
      <c r="D2740" s="28">
        <v>6</v>
      </c>
      <c r="E2740" s="28">
        <f t="shared" si="104"/>
        <v>40</v>
      </c>
    </row>
    <row r="2741" spans="1:5" x14ac:dyDescent="0.25">
      <c r="A2741" s="16" t="s">
        <v>76</v>
      </c>
      <c r="B2741" s="33">
        <v>45397</v>
      </c>
      <c r="C2741" s="28">
        <v>50</v>
      </c>
      <c r="D2741" s="28">
        <v>1</v>
      </c>
      <c r="E2741" s="28">
        <f t="shared" si="104"/>
        <v>51</v>
      </c>
    </row>
    <row r="2742" spans="1:5" x14ac:dyDescent="0.25">
      <c r="A2742" s="16" t="s">
        <v>70</v>
      </c>
      <c r="B2742" s="33">
        <v>45397</v>
      </c>
      <c r="C2742" s="28">
        <v>41</v>
      </c>
      <c r="D2742" s="28">
        <v>4</v>
      </c>
      <c r="E2742" s="28">
        <f t="shared" si="104"/>
        <v>45</v>
      </c>
    </row>
    <row r="2743" spans="1:5" x14ac:dyDescent="0.25">
      <c r="A2743" s="16" t="s">
        <v>71</v>
      </c>
      <c r="B2743" s="33">
        <v>45397</v>
      </c>
      <c r="C2743" s="28">
        <v>59</v>
      </c>
      <c r="D2743" s="28">
        <v>4</v>
      </c>
      <c r="E2743" s="28">
        <f t="shared" si="104"/>
        <v>63</v>
      </c>
    </row>
    <row r="2744" spans="1:5" x14ac:dyDescent="0.25">
      <c r="A2744" s="16" t="s">
        <v>55</v>
      </c>
      <c r="B2744" s="33">
        <v>45397</v>
      </c>
      <c r="C2744" s="28">
        <v>36</v>
      </c>
      <c r="D2744" s="28">
        <v>3</v>
      </c>
      <c r="E2744" s="28">
        <f t="shared" si="104"/>
        <v>39</v>
      </c>
    </row>
    <row r="2745" spans="1:5" x14ac:dyDescent="0.25">
      <c r="A2745" s="16" t="s">
        <v>69</v>
      </c>
      <c r="B2745" s="33">
        <v>45397</v>
      </c>
      <c r="C2745" s="28">
        <v>89</v>
      </c>
      <c r="D2745" s="28">
        <v>4</v>
      </c>
      <c r="E2745" s="28">
        <f t="shared" si="104"/>
        <v>93</v>
      </c>
    </row>
    <row r="2746" spans="1:5" x14ac:dyDescent="0.25">
      <c r="A2746" s="16" t="s">
        <v>56</v>
      </c>
      <c r="B2746" s="33">
        <v>45397</v>
      </c>
      <c r="C2746" s="28">
        <v>18</v>
      </c>
      <c r="D2746" s="28">
        <v>0</v>
      </c>
      <c r="E2746" s="28">
        <f t="shared" si="104"/>
        <v>18</v>
      </c>
    </row>
    <row r="2747" spans="1:5" x14ac:dyDescent="0.25">
      <c r="A2747" s="16" t="s">
        <v>57</v>
      </c>
      <c r="B2747" s="33">
        <v>45398</v>
      </c>
      <c r="C2747" s="28">
        <v>54</v>
      </c>
      <c r="D2747" s="28">
        <v>3</v>
      </c>
      <c r="E2747" s="28">
        <f t="shared" ref="E2747:E2772" si="105">SUM(C2747:D2747)</f>
        <v>57</v>
      </c>
    </row>
    <row r="2748" spans="1:5" x14ac:dyDescent="0.25">
      <c r="A2748" s="16" t="s">
        <v>38</v>
      </c>
      <c r="B2748" s="33">
        <v>45398</v>
      </c>
      <c r="C2748" s="28">
        <v>24</v>
      </c>
      <c r="D2748" s="28">
        <v>2</v>
      </c>
      <c r="E2748" s="28">
        <f t="shared" si="105"/>
        <v>26</v>
      </c>
    </row>
    <row r="2749" spans="1:5" x14ac:dyDescent="0.25">
      <c r="A2749" s="16" t="s">
        <v>40</v>
      </c>
      <c r="B2749" s="33">
        <v>45398</v>
      </c>
      <c r="C2749" s="28">
        <v>52</v>
      </c>
      <c r="D2749" s="28">
        <v>6</v>
      </c>
      <c r="E2749" s="28">
        <f t="shared" si="105"/>
        <v>58</v>
      </c>
    </row>
    <row r="2750" spans="1:5" x14ac:dyDescent="0.25">
      <c r="A2750" s="16" t="s">
        <v>58</v>
      </c>
      <c r="B2750" s="33">
        <v>45398</v>
      </c>
      <c r="C2750" s="28">
        <v>35</v>
      </c>
      <c r="D2750" s="28">
        <v>3</v>
      </c>
      <c r="E2750" s="28">
        <f t="shared" si="105"/>
        <v>38</v>
      </c>
    </row>
    <row r="2751" spans="1:5" x14ac:dyDescent="0.25">
      <c r="A2751" s="16" t="s">
        <v>59</v>
      </c>
      <c r="B2751" s="33">
        <v>45398</v>
      </c>
      <c r="C2751" s="28">
        <v>88</v>
      </c>
      <c r="D2751" s="28">
        <v>1</v>
      </c>
      <c r="E2751" s="28">
        <f t="shared" si="105"/>
        <v>89</v>
      </c>
    </row>
    <row r="2752" spans="1:5" x14ac:dyDescent="0.25">
      <c r="A2752" s="16" t="s">
        <v>42</v>
      </c>
      <c r="B2752" s="33">
        <v>45398</v>
      </c>
      <c r="C2752" s="28">
        <v>54</v>
      </c>
      <c r="D2752" s="28">
        <v>4</v>
      </c>
      <c r="E2752" s="28">
        <f t="shared" si="105"/>
        <v>58</v>
      </c>
    </row>
    <row r="2753" spans="1:5" x14ac:dyDescent="0.25">
      <c r="A2753" s="16" t="s">
        <v>44</v>
      </c>
      <c r="B2753" s="33">
        <v>45398</v>
      </c>
      <c r="C2753" s="28">
        <v>16</v>
      </c>
      <c r="D2753" s="28">
        <v>4</v>
      </c>
      <c r="E2753" s="28">
        <f t="shared" si="105"/>
        <v>20</v>
      </c>
    </row>
    <row r="2754" spans="1:5" x14ac:dyDescent="0.25">
      <c r="A2754" s="16" t="s">
        <v>61</v>
      </c>
      <c r="B2754" s="33">
        <v>45398</v>
      </c>
      <c r="C2754" s="28">
        <v>71</v>
      </c>
      <c r="D2754" s="28">
        <v>3</v>
      </c>
      <c r="E2754" s="28">
        <f t="shared" si="105"/>
        <v>74</v>
      </c>
    </row>
    <row r="2755" spans="1:5" x14ac:dyDescent="0.25">
      <c r="A2755" s="16" t="s">
        <v>62</v>
      </c>
      <c r="B2755" s="33">
        <v>45398</v>
      </c>
      <c r="C2755" s="28">
        <v>105</v>
      </c>
      <c r="D2755" s="28">
        <v>7</v>
      </c>
      <c r="E2755" s="28">
        <f t="shared" si="105"/>
        <v>112</v>
      </c>
    </row>
    <row r="2756" spans="1:5" x14ac:dyDescent="0.25">
      <c r="A2756" s="16" t="s">
        <v>63</v>
      </c>
      <c r="B2756" s="33">
        <v>45398</v>
      </c>
      <c r="C2756" s="28">
        <v>39</v>
      </c>
      <c r="D2756" s="28">
        <v>4</v>
      </c>
      <c r="E2756" s="28">
        <f t="shared" si="105"/>
        <v>43</v>
      </c>
    </row>
    <row r="2757" spans="1:5" x14ac:dyDescent="0.25">
      <c r="A2757" s="16" t="s">
        <v>46</v>
      </c>
      <c r="B2757" s="33">
        <v>45398</v>
      </c>
      <c r="C2757" s="28">
        <v>27</v>
      </c>
      <c r="D2757" s="28">
        <v>2</v>
      </c>
      <c r="E2757" s="28">
        <f t="shared" si="105"/>
        <v>29</v>
      </c>
    </row>
    <row r="2758" spans="1:5" x14ac:dyDescent="0.25">
      <c r="A2758" s="16" t="s">
        <v>65</v>
      </c>
      <c r="B2758" s="33">
        <v>45398</v>
      </c>
      <c r="C2758" s="28">
        <v>59</v>
      </c>
      <c r="D2758" s="28">
        <v>5</v>
      </c>
      <c r="E2758" s="28">
        <f t="shared" si="105"/>
        <v>64</v>
      </c>
    </row>
    <row r="2759" spans="1:5" x14ac:dyDescent="0.25">
      <c r="A2759" s="16" t="s">
        <v>49</v>
      </c>
      <c r="B2759" s="33">
        <v>45398</v>
      </c>
      <c r="C2759" s="28">
        <v>103</v>
      </c>
      <c r="D2759" s="28">
        <v>21</v>
      </c>
      <c r="E2759" s="28">
        <f t="shared" si="105"/>
        <v>124</v>
      </c>
    </row>
    <row r="2760" spans="1:5" x14ac:dyDescent="0.25">
      <c r="A2760" s="16" t="s">
        <v>67</v>
      </c>
      <c r="B2760" s="33">
        <v>45398</v>
      </c>
      <c r="C2760" s="28">
        <v>82</v>
      </c>
      <c r="D2760" s="28">
        <v>11</v>
      </c>
      <c r="E2760" s="28">
        <f t="shared" si="105"/>
        <v>93</v>
      </c>
    </row>
    <row r="2761" spans="1:5" x14ac:dyDescent="0.25">
      <c r="A2761" s="16" t="s">
        <v>64</v>
      </c>
      <c r="B2761" s="33">
        <v>45398</v>
      </c>
      <c r="C2761" s="28">
        <v>53</v>
      </c>
      <c r="D2761" s="28">
        <v>7</v>
      </c>
      <c r="E2761" s="28">
        <f t="shared" si="105"/>
        <v>60</v>
      </c>
    </row>
    <row r="2762" spans="1:5" x14ac:dyDescent="0.25">
      <c r="A2762" s="16" t="s">
        <v>51</v>
      </c>
      <c r="B2762" s="33">
        <v>45398</v>
      </c>
      <c r="C2762" s="28">
        <v>25</v>
      </c>
      <c r="D2762" s="28">
        <v>3</v>
      </c>
      <c r="E2762" s="28">
        <f t="shared" si="105"/>
        <v>28</v>
      </c>
    </row>
    <row r="2763" spans="1:5" x14ac:dyDescent="0.25">
      <c r="A2763" s="16" t="s">
        <v>68</v>
      </c>
      <c r="B2763" s="33">
        <v>45398</v>
      </c>
      <c r="C2763" s="28">
        <v>41</v>
      </c>
      <c r="D2763" s="28">
        <v>4</v>
      </c>
      <c r="E2763" s="28">
        <f t="shared" si="105"/>
        <v>45</v>
      </c>
    </row>
    <row r="2764" spans="1:5" x14ac:dyDescent="0.25">
      <c r="A2764" s="16" t="s">
        <v>53</v>
      </c>
      <c r="B2764" s="33">
        <v>45398</v>
      </c>
      <c r="C2764" s="28">
        <v>26</v>
      </c>
      <c r="D2764" s="28">
        <v>5</v>
      </c>
      <c r="E2764" s="28">
        <f t="shared" si="105"/>
        <v>31</v>
      </c>
    </row>
    <row r="2765" spans="1:5" x14ac:dyDescent="0.25">
      <c r="A2765" s="16" t="s">
        <v>66</v>
      </c>
      <c r="B2765" s="33">
        <v>45398</v>
      </c>
      <c r="C2765" s="28">
        <v>179</v>
      </c>
      <c r="D2765" s="28">
        <v>16</v>
      </c>
      <c r="E2765" s="28">
        <f t="shared" si="105"/>
        <v>195</v>
      </c>
    </row>
    <row r="2766" spans="1:5" x14ac:dyDescent="0.25">
      <c r="A2766" s="16" t="s">
        <v>60</v>
      </c>
      <c r="B2766" s="33">
        <v>45398</v>
      </c>
      <c r="C2766" s="28">
        <v>34</v>
      </c>
      <c r="D2766" s="28">
        <v>6</v>
      </c>
      <c r="E2766" s="28">
        <f t="shared" si="105"/>
        <v>40</v>
      </c>
    </row>
    <row r="2767" spans="1:5" x14ac:dyDescent="0.25">
      <c r="A2767" s="16" t="s">
        <v>76</v>
      </c>
      <c r="B2767" s="33">
        <v>45398</v>
      </c>
      <c r="C2767" s="28">
        <v>50</v>
      </c>
      <c r="D2767" s="28">
        <v>1</v>
      </c>
      <c r="E2767" s="28">
        <f t="shared" si="105"/>
        <v>51</v>
      </c>
    </row>
    <row r="2768" spans="1:5" x14ac:dyDescent="0.25">
      <c r="A2768" s="16" t="s">
        <v>70</v>
      </c>
      <c r="B2768" s="33">
        <v>45398</v>
      </c>
      <c r="C2768" s="28">
        <v>41</v>
      </c>
      <c r="D2768" s="28">
        <v>4</v>
      </c>
      <c r="E2768" s="28">
        <f t="shared" si="105"/>
        <v>45</v>
      </c>
    </row>
    <row r="2769" spans="1:5" x14ac:dyDescent="0.25">
      <c r="A2769" s="16" t="s">
        <v>71</v>
      </c>
      <c r="B2769" s="33">
        <v>45398</v>
      </c>
      <c r="C2769" s="28">
        <v>60</v>
      </c>
      <c r="D2769" s="28">
        <v>4</v>
      </c>
      <c r="E2769" s="28">
        <f t="shared" si="105"/>
        <v>64</v>
      </c>
    </row>
    <row r="2770" spans="1:5" x14ac:dyDescent="0.25">
      <c r="A2770" s="16" t="s">
        <v>55</v>
      </c>
      <c r="B2770" s="33">
        <v>45398</v>
      </c>
      <c r="C2770" s="28">
        <v>36</v>
      </c>
      <c r="D2770" s="28">
        <v>3</v>
      </c>
      <c r="E2770" s="28">
        <f t="shared" si="105"/>
        <v>39</v>
      </c>
    </row>
    <row r="2771" spans="1:5" x14ac:dyDescent="0.25">
      <c r="A2771" s="16" t="s">
        <v>69</v>
      </c>
      <c r="B2771" s="33">
        <v>45398</v>
      </c>
      <c r="C2771" s="28">
        <v>89</v>
      </c>
      <c r="D2771" s="28">
        <v>4</v>
      </c>
      <c r="E2771" s="28">
        <f t="shared" si="105"/>
        <v>93</v>
      </c>
    </row>
    <row r="2772" spans="1:5" x14ac:dyDescent="0.25">
      <c r="A2772" s="16" t="s">
        <v>56</v>
      </c>
      <c r="B2772" s="33">
        <v>45398</v>
      </c>
      <c r="C2772" s="28">
        <v>18</v>
      </c>
      <c r="D2772" s="28">
        <v>0</v>
      </c>
      <c r="E2772" s="28">
        <f t="shared" si="105"/>
        <v>18</v>
      </c>
    </row>
    <row r="2773" spans="1:5" x14ac:dyDescent="0.25">
      <c r="A2773" s="16" t="s">
        <v>57</v>
      </c>
      <c r="B2773" s="33">
        <v>45399</v>
      </c>
      <c r="C2773" s="28">
        <v>54</v>
      </c>
      <c r="D2773" s="28">
        <v>3</v>
      </c>
      <c r="E2773" s="28">
        <f t="shared" ref="E2773:E2798" si="106">SUM(C2773:D2773)</f>
        <v>57</v>
      </c>
    </row>
    <row r="2774" spans="1:5" x14ac:dyDescent="0.25">
      <c r="A2774" s="16" t="s">
        <v>38</v>
      </c>
      <c r="B2774" s="33">
        <v>45399</v>
      </c>
      <c r="C2774" s="28">
        <v>24</v>
      </c>
      <c r="D2774" s="28">
        <v>2</v>
      </c>
      <c r="E2774" s="28">
        <f t="shared" si="106"/>
        <v>26</v>
      </c>
    </row>
    <row r="2775" spans="1:5" x14ac:dyDescent="0.25">
      <c r="A2775" s="16" t="s">
        <v>40</v>
      </c>
      <c r="B2775" s="33">
        <v>45399</v>
      </c>
      <c r="C2775" s="28">
        <v>52</v>
      </c>
      <c r="D2775" s="28">
        <v>6</v>
      </c>
      <c r="E2775" s="28">
        <f t="shared" si="106"/>
        <v>58</v>
      </c>
    </row>
    <row r="2776" spans="1:5" x14ac:dyDescent="0.25">
      <c r="A2776" s="16" t="s">
        <v>58</v>
      </c>
      <c r="B2776" s="33">
        <v>45399</v>
      </c>
      <c r="C2776" s="28">
        <v>34</v>
      </c>
      <c r="D2776" s="28">
        <v>3</v>
      </c>
      <c r="E2776" s="28">
        <f t="shared" si="106"/>
        <v>37</v>
      </c>
    </row>
    <row r="2777" spans="1:5" x14ac:dyDescent="0.25">
      <c r="A2777" s="16" t="s">
        <v>59</v>
      </c>
      <c r="B2777" s="33">
        <v>45399</v>
      </c>
      <c r="C2777" s="28">
        <v>87</v>
      </c>
      <c r="D2777" s="28">
        <v>1</v>
      </c>
      <c r="E2777" s="28">
        <f t="shared" si="106"/>
        <v>88</v>
      </c>
    </row>
    <row r="2778" spans="1:5" x14ac:dyDescent="0.25">
      <c r="A2778" s="16" t="s">
        <v>42</v>
      </c>
      <c r="B2778" s="33">
        <v>45399</v>
      </c>
      <c r="C2778" s="28">
        <v>54</v>
      </c>
      <c r="D2778" s="28">
        <v>4</v>
      </c>
      <c r="E2778" s="28">
        <f t="shared" si="106"/>
        <v>58</v>
      </c>
    </row>
    <row r="2779" spans="1:5" x14ac:dyDescent="0.25">
      <c r="A2779" s="16" t="s">
        <v>44</v>
      </c>
      <c r="B2779" s="33">
        <v>45399</v>
      </c>
      <c r="C2779" s="28">
        <v>16</v>
      </c>
      <c r="D2779" s="28">
        <v>4</v>
      </c>
      <c r="E2779" s="28">
        <f t="shared" si="106"/>
        <v>20</v>
      </c>
    </row>
    <row r="2780" spans="1:5" x14ac:dyDescent="0.25">
      <c r="A2780" s="16" t="s">
        <v>61</v>
      </c>
      <c r="B2780" s="33">
        <v>45399</v>
      </c>
      <c r="C2780" s="28">
        <v>71</v>
      </c>
      <c r="D2780" s="28">
        <v>3</v>
      </c>
      <c r="E2780" s="28">
        <f t="shared" si="106"/>
        <v>74</v>
      </c>
    </row>
    <row r="2781" spans="1:5" x14ac:dyDescent="0.25">
      <c r="A2781" s="16" t="s">
        <v>62</v>
      </c>
      <c r="B2781" s="33">
        <v>45399</v>
      </c>
      <c r="C2781" s="28">
        <v>105</v>
      </c>
      <c r="D2781" s="28">
        <v>7</v>
      </c>
      <c r="E2781" s="28">
        <f t="shared" si="106"/>
        <v>112</v>
      </c>
    </row>
    <row r="2782" spans="1:5" x14ac:dyDescent="0.25">
      <c r="A2782" s="16" t="s">
        <v>63</v>
      </c>
      <c r="B2782" s="33">
        <v>45399</v>
      </c>
      <c r="C2782" s="28">
        <v>41</v>
      </c>
      <c r="D2782" s="28">
        <v>4</v>
      </c>
      <c r="E2782" s="28">
        <f t="shared" si="106"/>
        <v>45</v>
      </c>
    </row>
    <row r="2783" spans="1:5" x14ac:dyDescent="0.25">
      <c r="A2783" s="16" t="s">
        <v>46</v>
      </c>
      <c r="B2783" s="33">
        <v>45399</v>
      </c>
      <c r="C2783" s="28">
        <v>27</v>
      </c>
      <c r="D2783" s="28">
        <v>2</v>
      </c>
      <c r="E2783" s="28">
        <f t="shared" si="106"/>
        <v>29</v>
      </c>
    </row>
    <row r="2784" spans="1:5" x14ac:dyDescent="0.25">
      <c r="A2784" s="16" t="s">
        <v>65</v>
      </c>
      <c r="B2784" s="33">
        <v>45399</v>
      </c>
      <c r="C2784" s="28">
        <v>63</v>
      </c>
      <c r="D2784" s="28">
        <v>5</v>
      </c>
      <c r="E2784" s="28">
        <f t="shared" si="106"/>
        <v>68</v>
      </c>
    </row>
    <row r="2785" spans="1:5" x14ac:dyDescent="0.25">
      <c r="A2785" s="16" t="s">
        <v>49</v>
      </c>
      <c r="B2785" s="33">
        <v>45399</v>
      </c>
      <c r="C2785" s="28">
        <v>103</v>
      </c>
      <c r="D2785" s="28">
        <v>21</v>
      </c>
      <c r="E2785" s="28">
        <f t="shared" si="106"/>
        <v>124</v>
      </c>
    </row>
    <row r="2786" spans="1:5" x14ac:dyDescent="0.25">
      <c r="A2786" s="16" t="s">
        <v>67</v>
      </c>
      <c r="B2786" s="33">
        <v>45399</v>
      </c>
      <c r="C2786" s="28">
        <v>82</v>
      </c>
      <c r="D2786" s="28">
        <v>11</v>
      </c>
      <c r="E2786" s="28">
        <f t="shared" si="106"/>
        <v>93</v>
      </c>
    </row>
    <row r="2787" spans="1:5" x14ac:dyDescent="0.25">
      <c r="A2787" s="16" t="s">
        <v>64</v>
      </c>
      <c r="B2787" s="33">
        <v>45399</v>
      </c>
      <c r="C2787" s="28">
        <v>53</v>
      </c>
      <c r="D2787" s="28">
        <v>7</v>
      </c>
      <c r="E2787" s="28">
        <f t="shared" si="106"/>
        <v>60</v>
      </c>
    </row>
    <row r="2788" spans="1:5" x14ac:dyDescent="0.25">
      <c r="A2788" s="16" t="s">
        <v>51</v>
      </c>
      <c r="B2788" s="33">
        <v>45399</v>
      </c>
      <c r="C2788" s="28">
        <v>25</v>
      </c>
      <c r="D2788" s="28">
        <v>3</v>
      </c>
      <c r="E2788" s="28">
        <f t="shared" si="106"/>
        <v>28</v>
      </c>
    </row>
    <row r="2789" spans="1:5" x14ac:dyDescent="0.25">
      <c r="A2789" s="16" t="s">
        <v>68</v>
      </c>
      <c r="B2789" s="33">
        <v>45399</v>
      </c>
      <c r="C2789" s="28">
        <v>42</v>
      </c>
      <c r="D2789" s="28">
        <v>4</v>
      </c>
      <c r="E2789" s="28">
        <f t="shared" si="106"/>
        <v>46</v>
      </c>
    </row>
    <row r="2790" spans="1:5" x14ac:dyDescent="0.25">
      <c r="A2790" s="16" t="s">
        <v>53</v>
      </c>
      <c r="B2790" s="33">
        <v>45399</v>
      </c>
      <c r="C2790" s="28">
        <v>26</v>
      </c>
      <c r="D2790" s="28">
        <v>5</v>
      </c>
      <c r="E2790" s="28">
        <f t="shared" si="106"/>
        <v>31</v>
      </c>
    </row>
    <row r="2791" spans="1:5" x14ac:dyDescent="0.25">
      <c r="A2791" s="16" t="s">
        <v>66</v>
      </c>
      <c r="B2791" s="33">
        <v>45399</v>
      </c>
      <c r="C2791" s="28">
        <v>179</v>
      </c>
      <c r="D2791" s="28">
        <v>16</v>
      </c>
      <c r="E2791" s="28">
        <f t="shared" si="106"/>
        <v>195</v>
      </c>
    </row>
    <row r="2792" spans="1:5" x14ac:dyDescent="0.25">
      <c r="A2792" s="16" t="s">
        <v>60</v>
      </c>
      <c r="B2792" s="33">
        <v>45399</v>
      </c>
      <c r="C2792" s="28">
        <v>32</v>
      </c>
      <c r="D2792" s="28">
        <v>7</v>
      </c>
      <c r="E2792" s="28">
        <f t="shared" si="106"/>
        <v>39</v>
      </c>
    </row>
    <row r="2793" spans="1:5" x14ac:dyDescent="0.25">
      <c r="A2793" s="16" t="s">
        <v>76</v>
      </c>
      <c r="B2793" s="33">
        <v>45399</v>
      </c>
      <c r="C2793" s="28">
        <v>50</v>
      </c>
      <c r="D2793" s="28">
        <v>1</v>
      </c>
      <c r="E2793" s="28">
        <f t="shared" si="106"/>
        <v>51</v>
      </c>
    </row>
    <row r="2794" spans="1:5" x14ac:dyDescent="0.25">
      <c r="A2794" s="16" t="s">
        <v>70</v>
      </c>
      <c r="B2794" s="33">
        <v>45399</v>
      </c>
      <c r="C2794" s="28">
        <v>41</v>
      </c>
      <c r="D2794" s="28">
        <v>4</v>
      </c>
      <c r="E2794" s="28">
        <f t="shared" si="106"/>
        <v>45</v>
      </c>
    </row>
    <row r="2795" spans="1:5" x14ac:dyDescent="0.25">
      <c r="A2795" s="16" t="s">
        <v>71</v>
      </c>
      <c r="B2795" s="33">
        <v>45399</v>
      </c>
      <c r="C2795" s="28">
        <v>60</v>
      </c>
      <c r="D2795" s="28">
        <v>4</v>
      </c>
      <c r="E2795" s="28">
        <f t="shared" si="106"/>
        <v>64</v>
      </c>
    </row>
    <row r="2796" spans="1:5" x14ac:dyDescent="0.25">
      <c r="A2796" s="16" t="s">
        <v>55</v>
      </c>
      <c r="B2796" s="33">
        <v>45399</v>
      </c>
      <c r="C2796" s="28">
        <v>36</v>
      </c>
      <c r="D2796" s="28">
        <v>3</v>
      </c>
      <c r="E2796" s="28">
        <f t="shared" si="106"/>
        <v>39</v>
      </c>
    </row>
    <row r="2797" spans="1:5" x14ac:dyDescent="0.25">
      <c r="A2797" s="16" t="s">
        <v>69</v>
      </c>
      <c r="B2797" s="33">
        <v>45399</v>
      </c>
      <c r="C2797" s="28">
        <v>91</v>
      </c>
      <c r="D2797" s="28">
        <v>4</v>
      </c>
      <c r="E2797" s="28">
        <f t="shared" si="106"/>
        <v>95</v>
      </c>
    </row>
    <row r="2798" spans="1:5" x14ac:dyDescent="0.25">
      <c r="A2798" s="16" t="s">
        <v>56</v>
      </c>
      <c r="B2798" s="33">
        <v>45399</v>
      </c>
      <c r="C2798" s="28">
        <v>18</v>
      </c>
      <c r="D2798" s="28">
        <v>0</v>
      </c>
      <c r="E2798" s="28">
        <f t="shared" si="106"/>
        <v>18</v>
      </c>
    </row>
    <row r="2799" spans="1:5" x14ac:dyDescent="0.25">
      <c r="A2799" s="16" t="s">
        <v>57</v>
      </c>
      <c r="B2799" s="33">
        <v>45400</v>
      </c>
      <c r="C2799" s="28">
        <v>54</v>
      </c>
      <c r="D2799" s="28">
        <v>3</v>
      </c>
      <c r="E2799" s="28">
        <f t="shared" ref="E2799:E2824" si="107">SUM(C2799:D2799)</f>
        <v>57</v>
      </c>
    </row>
    <row r="2800" spans="1:5" x14ac:dyDescent="0.25">
      <c r="A2800" s="16" t="s">
        <v>38</v>
      </c>
      <c r="B2800" s="33">
        <v>45400</v>
      </c>
      <c r="C2800" s="28">
        <v>24</v>
      </c>
      <c r="D2800" s="28">
        <v>2</v>
      </c>
      <c r="E2800" s="28">
        <f t="shared" si="107"/>
        <v>26</v>
      </c>
    </row>
    <row r="2801" spans="1:5" x14ac:dyDescent="0.25">
      <c r="A2801" s="16" t="s">
        <v>40</v>
      </c>
      <c r="B2801" s="33">
        <v>45400</v>
      </c>
      <c r="C2801" s="28">
        <v>52</v>
      </c>
      <c r="D2801" s="28">
        <v>6</v>
      </c>
      <c r="E2801" s="28">
        <f t="shared" si="107"/>
        <v>58</v>
      </c>
    </row>
    <row r="2802" spans="1:5" x14ac:dyDescent="0.25">
      <c r="A2802" s="16" t="s">
        <v>58</v>
      </c>
      <c r="B2802" s="33">
        <v>45400</v>
      </c>
      <c r="C2802" s="28">
        <v>34</v>
      </c>
      <c r="D2802" s="28">
        <v>3</v>
      </c>
      <c r="E2802" s="28">
        <f t="shared" si="107"/>
        <v>37</v>
      </c>
    </row>
    <row r="2803" spans="1:5" x14ac:dyDescent="0.25">
      <c r="A2803" s="16" t="s">
        <v>59</v>
      </c>
      <c r="B2803" s="33">
        <v>45400</v>
      </c>
      <c r="C2803" s="28">
        <v>87</v>
      </c>
      <c r="D2803" s="28">
        <v>1</v>
      </c>
      <c r="E2803" s="28">
        <f t="shared" si="107"/>
        <v>88</v>
      </c>
    </row>
    <row r="2804" spans="1:5" x14ac:dyDescent="0.25">
      <c r="A2804" s="16" t="s">
        <v>42</v>
      </c>
      <c r="B2804" s="33">
        <v>45400</v>
      </c>
      <c r="C2804" s="28">
        <v>54</v>
      </c>
      <c r="D2804" s="28">
        <v>4</v>
      </c>
      <c r="E2804" s="28">
        <f t="shared" si="107"/>
        <v>58</v>
      </c>
    </row>
    <row r="2805" spans="1:5" x14ac:dyDescent="0.25">
      <c r="A2805" s="16" t="s">
        <v>44</v>
      </c>
      <c r="B2805" s="33">
        <v>45400</v>
      </c>
      <c r="C2805" s="28">
        <v>16</v>
      </c>
      <c r="D2805" s="28">
        <v>4</v>
      </c>
      <c r="E2805" s="28">
        <f t="shared" si="107"/>
        <v>20</v>
      </c>
    </row>
    <row r="2806" spans="1:5" x14ac:dyDescent="0.25">
      <c r="A2806" s="16" t="s">
        <v>61</v>
      </c>
      <c r="B2806" s="33">
        <v>45400</v>
      </c>
      <c r="C2806" s="28">
        <v>71</v>
      </c>
      <c r="D2806" s="28">
        <v>3</v>
      </c>
      <c r="E2806" s="28">
        <f t="shared" si="107"/>
        <v>74</v>
      </c>
    </row>
    <row r="2807" spans="1:5" x14ac:dyDescent="0.25">
      <c r="A2807" s="16" t="s">
        <v>62</v>
      </c>
      <c r="B2807" s="33">
        <v>45400</v>
      </c>
      <c r="C2807" s="28">
        <v>105</v>
      </c>
      <c r="D2807" s="28">
        <v>7</v>
      </c>
      <c r="E2807" s="28">
        <f t="shared" si="107"/>
        <v>112</v>
      </c>
    </row>
    <row r="2808" spans="1:5" x14ac:dyDescent="0.25">
      <c r="A2808" s="16" t="s">
        <v>63</v>
      </c>
      <c r="B2808" s="33">
        <v>45400</v>
      </c>
      <c r="C2808" s="28">
        <v>41</v>
      </c>
      <c r="D2808" s="28">
        <v>4</v>
      </c>
      <c r="E2808" s="28">
        <f t="shared" si="107"/>
        <v>45</v>
      </c>
    </row>
    <row r="2809" spans="1:5" x14ac:dyDescent="0.25">
      <c r="A2809" s="16" t="s">
        <v>46</v>
      </c>
      <c r="B2809" s="33">
        <v>45400</v>
      </c>
      <c r="C2809" s="28">
        <v>27</v>
      </c>
      <c r="D2809" s="28">
        <v>2</v>
      </c>
      <c r="E2809" s="28">
        <f t="shared" si="107"/>
        <v>29</v>
      </c>
    </row>
    <row r="2810" spans="1:5" x14ac:dyDescent="0.25">
      <c r="A2810" s="16" t="s">
        <v>65</v>
      </c>
      <c r="B2810" s="33">
        <v>45400</v>
      </c>
      <c r="C2810" s="28">
        <v>63</v>
      </c>
      <c r="D2810" s="28">
        <v>5</v>
      </c>
      <c r="E2810" s="28">
        <f t="shared" si="107"/>
        <v>68</v>
      </c>
    </row>
    <row r="2811" spans="1:5" x14ac:dyDescent="0.25">
      <c r="A2811" s="16" t="s">
        <v>49</v>
      </c>
      <c r="B2811" s="33">
        <v>45400</v>
      </c>
      <c r="C2811" s="28">
        <v>103</v>
      </c>
      <c r="D2811" s="28">
        <v>21</v>
      </c>
      <c r="E2811" s="28">
        <f t="shared" si="107"/>
        <v>124</v>
      </c>
    </row>
    <row r="2812" spans="1:5" x14ac:dyDescent="0.25">
      <c r="A2812" s="16" t="s">
        <v>67</v>
      </c>
      <c r="B2812" s="33">
        <v>45400</v>
      </c>
      <c r="C2812" s="28">
        <v>82</v>
      </c>
      <c r="D2812" s="28">
        <v>11</v>
      </c>
      <c r="E2812" s="28">
        <f t="shared" si="107"/>
        <v>93</v>
      </c>
    </row>
    <row r="2813" spans="1:5" x14ac:dyDescent="0.25">
      <c r="A2813" s="16" t="s">
        <v>64</v>
      </c>
      <c r="B2813" s="33">
        <v>45400</v>
      </c>
      <c r="C2813" s="28">
        <v>53</v>
      </c>
      <c r="D2813" s="28">
        <v>7</v>
      </c>
      <c r="E2813" s="28">
        <f t="shared" si="107"/>
        <v>60</v>
      </c>
    </row>
    <row r="2814" spans="1:5" x14ac:dyDescent="0.25">
      <c r="A2814" s="16" t="s">
        <v>51</v>
      </c>
      <c r="B2814" s="33">
        <v>45400</v>
      </c>
      <c r="C2814" s="28">
        <v>25</v>
      </c>
      <c r="D2814" s="28">
        <v>3</v>
      </c>
      <c r="E2814" s="28">
        <f t="shared" si="107"/>
        <v>28</v>
      </c>
    </row>
    <row r="2815" spans="1:5" x14ac:dyDescent="0.25">
      <c r="A2815" s="16" t="s">
        <v>68</v>
      </c>
      <c r="B2815" s="33">
        <v>45400</v>
      </c>
      <c r="C2815" s="28">
        <v>42</v>
      </c>
      <c r="D2815" s="28">
        <v>4</v>
      </c>
      <c r="E2815" s="28">
        <f t="shared" si="107"/>
        <v>46</v>
      </c>
    </row>
    <row r="2816" spans="1:5" x14ac:dyDescent="0.25">
      <c r="A2816" s="16" t="s">
        <v>53</v>
      </c>
      <c r="B2816" s="33">
        <v>45400</v>
      </c>
      <c r="C2816" s="28">
        <v>26</v>
      </c>
      <c r="D2816" s="28">
        <v>5</v>
      </c>
      <c r="E2816" s="28">
        <f t="shared" si="107"/>
        <v>31</v>
      </c>
    </row>
    <row r="2817" spans="1:5" x14ac:dyDescent="0.25">
      <c r="A2817" s="16" t="s">
        <v>66</v>
      </c>
      <c r="B2817" s="33">
        <v>45400</v>
      </c>
      <c r="C2817" s="28">
        <v>179</v>
      </c>
      <c r="D2817" s="28">
        <v>16</v>
      </c>
      <c r="E2817" s="28">
        <f t="shared" si="107"/>
        <v>195</v>
      </c>
    </row>
    <row r="2818" spans="1:5" x14ac:dyDescent="0.25">
      <c r="A2818" s="16" t="s">
        <v>60</v>
      </c>
      <c r="B2818" s="33">
        <v>45400</v>
      </c>
      <c r="C2818" s="28">
        <v>32</v>
      </c>
      <c r="D2818" s="28">
        <v>7</v>
      </c>
      <c r="E2818" s="28">
        <f t="shared" si="107"/>
        <v>39</v>
      </c>
    </row>
    <row r="2819" spans="1:5" x14ac:dyDescent="0.25">
      <c r="A2819" s="16" t="s">
        <v>76</v>
      </c>
      <c r="B2819" s="33">
        <v>45400</v>
      </c>
      <c r="C2819" s="28">
        <v>50</v>
      </c>
      <c r="D2819" s="28">
        <v>1</v>
      </c>
      <c r="E2819" s="28">
        <f t="shared" si="107"/>
        <v>51</v>
      </c>
    </row>
    <row r="2820" spans="1:5" x14ac:dyDescent="0.25">
      <c r="A2820" s="16" t="s">
        <v>70</v>
      </c>
      <c r="B2820" s="33">
        <v>45400</v>
      </c>
      <c r="C2820" s="28">
        <v>41</v>
      </c>
      <c r="D2820" s="28">
        <v>4</v>
      </c>
      <c r="E2820" s="28">
        <f t="shared" si="107"/>
        <v>45</v>
      </c>
    </row>
    <row r="2821" spans="1:5" x14ac:dyDescent="0.25">
      <c r="A2821" s="16" t="s">
        <v>71</v>
      </c>
      <c r="B2821" s="33">
        <v>45400</v>
      </c>
      <c r="C2821" s="28">
        <v>60</v>
      </c>
      <c r="D2821" s="28">
        <v>4</v>
      </c>
      <c r="E2821" s="28">
        <f t="shared" si="107"/>
        <v>64</v>
      </c>
    </row>
    <row r="2822" spans="1:5" x14ac:dyDescent="0.25">
      <c r="A2822" s="16" t="s">
        <v>55</v>
      </c>
      <c r="B2822" s="33">
        <v>45400</v>
      </c>
      <c r="C2822" s="28">
        <v>36</v>
      </c>
      <c r="D2822" s="28">
        <v>3</v>
      </c>
      <c r="E2822" s="28">
        <f t="shared" si="107"/>
        <v>39</v>
      </c>
    </row>
    <row r="2823" spans="1:5" x14ac:dyDescent="0.25">
      <c r="A2823" s="16" t="s">
        <v>69</v>
      </c>
      <c r="B2823" s="33">
        <v>45400</v>
      </c>
      <c r="C2823" s="28">
        <v>91</v>
      </c>
      <c r="D2823" s="28">
        <v>4</v>
      </c>
      <c r="E2823" s="28">
        <f t="shared" si="107"/>
        <v>95</v>
      </c>
    </row>
    <row r="2824" spans="1:5" x14ac:dyDescent="0.25">
      <c r="A2824" s="16" t="s">
        <v>56</v>
      </c>
      <c r="B2824" s="33">
        <v>45400</v>
      </c>
      <c r="C2824" s="28">
        <v>18</v>
      </c>
      <c r="D2824" s="28">
        <v>0</v>
      </c>
      <c r="E2824" s="28">
        <f t="shared" si="107"/>
        <v>18</v>
      </c>
    </row>
  </sheetData>
  <pageMargins left="0.7" right="0.7" top="0.75" bottom="0.75" header="0.3" footer="0.3"/>
  <ignoredErrors>
    <ignoredError sqref="E18 E3:E17 E19:E2226 E2227:E2252" formulaRange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D799-21EF-40EE-A6DC-BBBFD4477854}">
  <dimension ref="A1:S28"/>
  <sheetViews>
    <sheetView showGridLines="0" tabSelected="1" topLeftCell="A2" zoomScale="70" zoomScaleNormal="70" workbookViewId="0">
      <selection activeCell="T6" sqref="T6"/>
    </sheetView>
  </sheetViews>
  <sheetFormatPr baseColWidth="10" defaultRowHeight="15" x14ac:dyDescent="0.25"/>
  <cols>
    <col min="1" max="12" width="11.42578125" style="1"/>
    <col min="13" max="13" width="16.7109375" style="1" customWidth="1"/>
    <col min="14" max="14" width="4.7109375" style="1" customWidth="1"/>
    <col min="15" max="15" width="16.5703125" style="1" customWidth="1"/>
    <col min="16" max="18" width="11.42578125" style="1"/>
    <col min="19" max="19" width="20.85546875" style="1" bestFit="1" customWidth="1"/>
    <col min="20" max="16384" width="11.42578125" style="1"/>
  </cols>
  <sheetData>
    <row r="1" spans="1:19" ht="23.25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9" ht="29.25" customHeight="1" x14ac:dyDescent="0.25">
      <c r="A2" s="35"/>
      <c r="B2" s="36"/>
      <c r="D2" s="45"/>
      <c r="E2" s="45"/>
      <c r="F2" s="45"/>
      <c r="G2" s="45"/>
      <c r="H2" s="45"/>
      <c r="L2" s="45"/>
      <c r="M2" s="45"/>
      <c r="N2" s="45"/>
      <c r="O2" s="45"/>
      <c r="P2" s="45"/>
    </row>
    <row r="3" spans="1:19" x14ac:dyDescent="0.25">
      <c r="A3" s="45"/>
      <c r="B3" s="45"/>
      <c r="C3" s="45"/>
      <c r="D3" s="45"/>
      <c r="E3" s="45"/>
      <c r="F3" s="45"/>
      <c r="G3" s="45"/>
      <c r="H3" s="45"/>
      <c r="I3" s="45"/>
      <c r="K3" s="45"/>
      <c r="L3" s="45"/>
      <c r="M3" s="45"/>
      <c r="N3" s="45"/>
      <c r="O3" s="45"/>
      <c r="P3" s="45"/>
    </row>
    <row r="4" spans="1:19" x14ac:dyDescent="0.25">
      <c r="A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</row>
    <row r="5" spans="1:19" ht="23.25" x14ac:dyDescent="0.25">
      <c r="A5" s="45"/>
      <c r="B5" s="45"/>
      <c r="C5" s="45"/>
      <c r="D5" s="45"/>
      <c r="E5" s="45"/>
      <c r="F5" s="34">
        <f>GETPIVOTDATA("[Measures].[Suma de Población]",Hoja3!$A$3)</f>
        <v>1864</v>
      </c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9" x14ac:dyDescent="0.25">
      <c r="A6" s="45"/>
      <c r="B6" s="45"/>
      <c r="C6" s="45"/>
      <c r="D6" s="45"/>
      <c r="E6" s="45"/>
      <c r="F6" s="45"/>
      <c r="G6" s="45"/>
      <c r="H6" s="45"/>
      <c r="I6" s="45"/>
      <c r="K6" s="45"/>
      <c r="L6" s="45"/>
      <c r="N6" s="45"/>
      <c r="O6" s="45"/>
      <c r="P6" s="45"/>
    </row>
    <row r="7" spans="1:19" ht="23.25" x14ac:dyDescent="0.25">
      <c r="A7" s="45"/>
      <c r="B7" s="45"/>
      <c r="C7" s="45"/>
      <c r="D7" s="45"/>
      <c r="E7" s="45"/>
      <c r="F7" s="45"/>
      <c r="G7" s="45"/>
      <c r="H7" s="45"/>
      <c r="I7" s="45"/>
      <c r="K7" s="56" t="str">
        <f>CONCATENATE("CJDR ",Hoja3!J4)</f>
        <v>CJDR El Tambo</v>
      </c>
      <c r="L7" s="57"/>
      <c r="M7" s="57"/>
      <c r="N7" s="57"/>
      <c r="O7" s="57"/>
      <c r="P7" s="58"/>
    </row>
    <row r="8" spans="1:19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N8" s="45"/>
      <c r="O8" s="45"/>
      <c r="P8" s="45"/>
    </row>
    <row r="9" spans="1:19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6" t="s">
        <v>78</v>
      </c>
      <c r="N9" s="45"/>
      <c r="O9" s="45"/>
      <c r="P9" s="45"/>
    </row>
    <row r="10" spans="1:19" ht="2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7">
        <f>SUM(Hoja3!B23:C23)</f>
        <v>182</v>
      </c>
      <c r="N10" s="45"/>
      <c r="O10" s="45"/>
      <c r="P10" s="45"/>
    </row>
    <row r="11" spans="1:19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</row>
    <row r="12" spans="1:19" x14ac:dyDescent="0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</row>
    <row r="13" spans="1:19" x14ac:dyDescent="0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</row>
    <row r="14" spans="1:19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</row>
    <row r="15" spans="1:19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</row>
    <row r="16" spans="1:19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38"/>
      <c r="K16" s="45"/>
      <c r="L16" s="48"/>
      <c r="M16" s="45"/>
      <c r="N16" s="45"/>
      <c r="O16" s="45"/>
      <c r="P16" s="45"/>
      <c r="S16" s="50"/>
    </row>
    <row r="17" spans="1:16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</row>
    <row r="18" spans="1:16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</row>
    <row r="19" spans="1:16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L19" s="45"/>
      <c r="P19" s="45"/>
    </row>
    <row r="20" spans="1:16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</row>
    <row r="21" spans="1:16" ht="21" customHeigh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59">
        <f>VLOOKUP(Hoja3!J4,albergue[],2,FALSE)</f>
        <v>110</v>
      </c>
      <c r="L21" s="45"/>
      <c r="M21" s="60">
        <f>GETPIVOTDATA("[Measures].[Suma de Capacidad instalada]",Hoja3!$D$31)</f>
        <v>1.6545454545454545</v>
      </c>
      <c r="N21" s="61" t="str">
        <f>IF(M21&gt;=1.2,"HACINADO",IF(M21&lt;=1,"DIMENSIONADO","SOBREPOBLADO"))</f>
        <v>HACINADO</v>
      </c>
      <c r="O21" s="61"/>
      <c r="P21" s="45"/>
    </row>
    <row r="22" spans="1:16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59"/>
      <c r="L22" s="45"/>
      <c r="M22" s="60"/>
      <c r="N22" s="61"/>
      <c r="O22" s="61"/>
      <c r="P22" s="45"/>
    </row>
    <row r="23" spans="1:16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</row>
    <row r="24" spans="1:16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</row>
    <row r="25" spans="1:16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52"/>
      <c r="K25" s="45"/>
      <c r="L25" s="53" t="s">
        <v>79</v>
      </c>
      <c r="M25" s="54">
        <f>Hoja3!D32</f>
        <v>45399</v>
      </c>
      <c r="N25" s="54"/>
      <c r="O25" s="54"/>
      <c r="P25" s="45"/>
    </row>
    <row r="26" spans="1:16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spans="1:16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</row>
    <row r="28" spans="1:16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51"/>
      <c r="L28" s="51"/>
      <c r="M28" s="51"/>
      <c r="N28" s="45"/>
      <c r="O28" s="45"/>
      <c r="P28" s="45"/>
    </row>
  </sheetData>
  <mergeCells count="6">
    <mergeCell ref="M25:O25"/>
    <mergeCell ref="A1:P1"/>
    <mergeCell ref="K7:P7"/>
    <mergeCell ref="K21:K22"/>
    <mergeCell ref="M21:M22"/>
    <mergeCell ref="N21:O22"/>
  </mergeCells>
  <conditionalFormatting sqref="M21">
    <cfRule type="iconSet" priority="5">
      <iconSet iconSet="3Symbols2" reverse="1">
        <cfvo type="percent" val="0"/>
        <cfvo type="num" val="1"/>
        <cfvo type="num" val="1.2"/>
      </iconSet>
    </cfRule>
  </conditionalFormatting>
  <conditionalFormatting sqref="N21">
    <cfRule type="containsText" dxfId="14" priority="2" operator="containsText" text="SOBREPOBLADO">
      <formula>NOT(ISERROR(SEARCH("SOBREPOBLADO",N21)))</formula>
    </cfRule>
    <cfRule type="containsText" dxfId="13" priority="3" operator="containsText" text="DIMENSIONADO">
      <formula>NOT(ISERROR(SEARCH("DIMENSIONADO",N21)))</formula>
    </cfRule>
    <cfRule type="containsText" dxfId="12" priority="4" operator="containsText" text="HACINADO">
      <formula>NOT(ISERROR(SEARCH("HACINADO",N21)))</formula>
    </cfRule>
  </conditionalFormatting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652C-E8B1-4458-8BE7-DE604F70547C}">
  <dimension ref="A1:P17"/>
  <sheetViews>
    <sheetView showGridLines="0" zoomScale="72" zoomScaleNormal="72" workbookViewId="0">
      <selection activeCell="S11" sqref="S11"/>
    </sheetView>
  </sheetViews>
  <sheetFormatPr baseColWidth="10" defaultRowHeight="15" x14ac:dyDescent="0.25"/>
  <cols>
    <col min="6" max="6" width="9.7109375" customWidth="1"/>
    <col min="11" max="11" width="14.5703125" customWidth="1"/>
  </cols>
  <sheetData>
    <row r="1" spans="1:16" ht="18.75" x14ac:dyDescent="0.25">
      <c r="A1" s="35"/>
      <c r="B1" s="35"/>
    </row>
    <row r="7" spans="1:16" ht="23.25" x14ac:dyDescent="0.25">
      <c r="F7" s="62">
        <f>GETPIVOTDATA("[Measures].[Suma de Población 2]",Hoja2!$A$3)</f>
        <v>1600</v>
      </c>
      <c r="G7" s="62"/>
    </row>
    <row r="8" spans="1:16" x14ac:dyDescent="0.25">
      <c r="L8" s="63" t="str">
        <f>Hoja2!G5</f>
        <v>SOA Rímac</v>
      </c>
      <c r="M8" s="63"/>
      <c r="N8" s="63"/>
      <c r="O8" s="63"/>
      <c r="P8" s="63"/>
    </row>
    <row r="9" spans="1:16" x14ac:dyDescent="0.25">
      <c r="L9" s="63"/>
      <c r="M9" s="63"/>
      <c r="N9" s="63"/>
      <c r="O9" s="63"/>
      <c r="P9" s="63"/>
    </row>
    <row r="10" spans="1:16" ht="18.75" x14ac:dyDescent="0.25">
      <c r="F10" s="43">
        <f>GETPIVOTDATA("[Measures].[Suma de Varones]",Hoja2!$G$16)</f>
        <v>1466</v>
      </c>
      <c r="G10" s="44">
        <f>GETPIVOTDATA("[Measures].[Suma de Mujeres]",Hoja2!$G$16)</f>
        <v>134</v>
      </c>
      <c r="L10" s="42"/>
    </row>
    <row r="11" spans="1:16" x14ac:dyDescent="0.25">
      <c r="F11" s="49">
        <f>F10/F7</f>
        <v>0.91625000000000001</v>
      </c>
      <c r="G11" s="49">
        <f>G10/F7</f>
        <v>8.3750000000000005E-2</v>
      </c>
      <c r="L11" s="42"/>
    </row>
    <row r="12" spans="1:16" ht="31.5" x14ac:dyDescent="0.25">
      <c r="L12" s="41" t="s">
        <v>77</v>
      </c>
    </row>
    <row r="13" spans="1:16" ht="23.25" x14ac:dyDescent="0.35">
      <c r="L13" s="40">
        <f>SUM(Hoja2!H6:I6)</f>
        <v>195</v>
      </c>
    </row>
    <row r="14" spans="1:16" x14ac:dyDescent="0.25">
      <c r="L14" s="42"/>
    </row>
    <row r="15" spans="1:16" x14ac:dyDescent="0.25">
      <c r="L15" s="42"/>
    </row>
    <row r="16" spans="1:16" x14ac:dyDescent="0.25">
      <c r="L16" s="42"/>
    </row>
    <row r="17" spans="12:12" x14ac:dyDescent="0.25">
      <c r="L17" s="42"/>
    </row>
  </sheetData>
  <mergeCells count="2">
    <mergeCell ref="F7:G7"/>
    <mergeCell ref="L8:P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C04A-D1F1-4142-B619-67FEB98B7985}">
  <dimension ref="A3:I31"/>
  <sheetViews>
    <sheetView workbookViewId="0">
      <selection activeCell="B15" sqref="B15"/>
    </sheetView>
  </sheetViews>
  <sheetFormatPr baseColWidth="10" defaultRowHeight="15" x14ac:dyDescent="0.25"/>
  <cols>
    <col min="1" max="1" width="32.28515625" bestFit="1" customWidth="1"/>
    <col min="2" max="2" width="17.85546875" bestFit="1" customWidth="1"/>
    <col min="7" max="7" width="17.5703125" bestFit="1" customWidth="1"/>
    <col min="8" max="8" width="8.28515625" bestFit="1" customWidth="1"/>
    <col min="9" max="9" width="8.42578125" bestFit="1" customWidth="1"/>
  </cols>
  <sheetData>
    <row r="3" spans="1:9" x14ac:dyDescent="0.25">
      <c r="A3" s="14" t="s">
        <v>29</v>
      </c>
      <c r="B3" t="s">
        <v>35</v>
      </c>
      <c r="G3" s="14" t="s">
        <v>29</v>
      </c>
      <c r="H3" t="s">
        <v>73</v>
      </c>
      <c r="I3" t="s">
        <v>74</v>
      </c>
    </row>
    <row r="4" spans="1:9" x14ac:dyDescent="0.25">
      <c r="A4" s="29">
        <v>45400</v>
      </c>
      <c r="G4" s="29">
        <v>45400</v>
      </c>
      <c r="H4" s="64"/>
      <c r="I4" s="64"/>
    </row>
    <row r="5" spans="1:9" x14ac:dyDescent="0.25">
      <c r="A5" s="30" t="s">
        <v>57</v>
      </c>
      <c r="B5">
        <v>57</v>
      </c>
      <c r="G5" s="30" t="s">
        <v>66</v>
      </c>
      <c r="H5" s="64">
        <v>179</v>
      </c>
      <c r="I5" s="64">
        <v>16</v>
      </c>
    </row>
    <row r="6" spans="1:9" x14ac:dyDescent="0.25">
      <c r="A6" s="30" t="s">
        <v>38</v>
      </c>
      <c r="B6">
        <v>26</v>
      </c>
      <c r="G6" s="4" t="s">
        <v>30</v>
      </c>
      <c r="H6" s="64">
        <v>179</v>
      </c>
      <c r="I6" s="64">
        <v>16</v>
      </c>
    </row>
    <row r="7" spans="1:9" x14ac:dyDescent="0.25">
      <c r="A7" s="30" t="s">
        <v>40</v>
      </c>
      <c r="B7">
        <v>58</v>
      </c>
    </row>
    <row r="8" spans="1:9" x14ac:dyDescent="0.25">
      <c r="A8" s="30" t="s">
        <v>58</v>
      </c>
      <c r="B8">
        <v>37</v>
      </c>
    </row>
    <row r="9" spans="1:9" x14ac:dyDescent="0.25">
      <c r="A9" s="30" t="s">
        <v>59</v>
      </c>
      <c r="B9">
        <v>88</v>
      </c>
    </row>
    <row r="10" spans="1:9" x14ac:dyDescent="0.25">
      <c r="A10" s="30" t="s">
        <v>42</v>
      </c>
      <c r="B10">
        <v>58</v>
      </c>
    </row>
    <row r="11" spans="1:9" x14ac:dyDescent="0.25">
      <c r="A11" s="30" t="s">
        <v>44</v>
      </c>
      <c r="B11">
        <v>20</v>
      </c>
    </row>
    <row r="12" spans="1:9" x14ac:dyDescent="0.25">
      <c r="A12" s="30" t="s">
        <v>61</v>
      </c>
      <c r="B12">
        <v>74</v>
      </c>
    </row>
    <row r="13" spans="1:9" x14ac:dyDescent="0.25">
      <c r="A13" s="30" t="s">
        <v>62</v>
      </c>
      <c r="B13">
        <v>112</v>
      </c>
    </row>
    <row r="14" spans="1:9" x14ac:dyDescent="0.25">
      <c r="A14" s="30" t="s">
        <v>63</v>
      </c>
      <c r="B14">
        <v>45</v>
      </c>
    </row>
    <row r="15" spans="1:9" x14ac:dyDescent="0.25">
      <c r="A15" s="30" t="s">
        <v>46</v>
      </c>
      <c r="B15">
        <v>29</v>
      </c>
    </row>
    <row r="16" spans="1:9" x14ac:dyDescent="0.25">
      <c r="A16" s="30" t="s">
        <v>65</v>
      </c>
      <c r="B16">
        <v>68</v>
      </c>
      <c r="G16" s="14" t="s">
        <v>29</v>
      </c>
      <c r="H16" t="s">
        <v>73</v>
      </c>
      <c r="I16" t="s">
        <v>74</v>
      </c>
    </row>
    <row r="17" spans="1:9" x14ac:dyDescent="0.25">
      <c r="A17" s="30" t="s">
        <v>49</v>
      </c>
      <c r="B17">
        <v>124</v>
      </c>
      <c r="G17" s="29">
        <v>45400</v>
      </c>
      <c r="H17">
        <v>1466</v>
      </c>
      <c r="I17">
        <v>134</v>
      </c>
    </row>
    <row r="18" spans="1:9" x14ac:dyDescent="0.25">
      <c r="A18" s="30" t="s">
        <v>67</v>
      </c>
      <c r="B18">
        <v>93</v>
      </c>
      <c r="G18" s="4" t="s">
        <v>30</v>
      </c>
      <c r="H18">
        <v>1466</v>
      </c>
      <c r="I18">
        <v>134</v>
      </c>
    </row>
    <row r="19" spans="1:9" x14ac:dyDescent="0.25">
      <c r="A19" s="30" t="s">
        <v>64</v>
      </c>
      <c r="B19">
        <v>60</v>
      </c>
    </row>
    <row r="20" spans="1:9" x14ac:dyDescent="0.25">
      <c r="A20" s="30" t="s">
        <v>51</v>
      </c>
      <c r="B20">
        <v>28</v>
      </c>
    </row>
    <row r="21" spans="1:9" x14ac:dyDescent="0.25">
      <c r="A21" s="30" t="s">
        <v>68</v>
      </c>
      <c r="B21">
        <v>46</v>
      </c>
    </row>
    <row r="22" spans="1:9" x14ac:dyDescent="0.25">
      <c r="A22" s="30" t="s">
        <v>53</v>
      </c>
      <c r="B22">
        <v>31</v>
      </c>
    </row>
    <row r="23" spans="1:9" x14ac:dyDescent="0.25">
      <c r="A23" s="30" t="s">
        <v>66</v>
      </c>
      <c r="B23">
        <v>195</v>
      </c>
    </row>
    <row r="24" spans="1:9" x14ac:dyDescent="0.25">
      <c r="A24" s="30" t="s">
        <v>60</v>
      </c>
      <c r="B24">
        <v>39</v>
      </c>
    </row>
    <row r="25" spans="1:9" x14ac:dyDescent="0.25">
      <c r="A25" s="30" t="s">
        <v>76</v>
      </c>
      <c r="B25">
        <v>51</v>
      </c>
    </row>
    <row r="26" spans="1:9" x14ac:dyDescent="0.25">
      <c r="A26" s="30" t="s">
        <v>70</v>
      </c>
      <c r="B26">
        <v>45</v>
      </c>
    </row>
    <row r="27" spans="1:9" x14ac:dyDescent="0.25">
      <c r="A27" s="30" t="s">
        <v>71</v>
      </c>
      <c r="B27">
        <v>64</v>
      </c>
    </row>
    <row r="28" spans="1:9" x14ac:dyDescent="0.25">
      <c r="A28" s="30" t="s">
        <v>55</v>
      </c>
      <c r="B28">
        <v>39</v>
      </c>
    </row>
    <row r="29" spans="1:9" x14ac:dyDescent="0.25">
      <c r="A29" s="30" t="s">
        <v>69</v>
      </c>
      <c r="B29">
        <v>95</v>
      </c>
    </row>
    <row r="30" spans="1:9" x14ac:dyDescent="0.25">
      <c r="A30" s="30" t="s">
        <v>56</v>
      </c>
      <c r="B30">
        <v>18</v>
      </c>
    </row>
    <row r="31" spans="1:9" x14ac:dyDescent="0.25">
      <c r="A31" s="4" t="s">
        <v>30</v>
      </c>
      <c r="B31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CapAlbergue_CJDR</vt:lpstr>
      <vt:lpstr>Hoja3</vt:lpstr>
      <vt:lpstr>ReporteDiario_CJDR</vt:lpstr>
      <vt:lpstr>ReporteDiario_SOA</vt:lpstr>
      <vt:lpstr>Dashboard_CJDR</vt:lpstr>
      <vt:lpstr>Dashboard_SOA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ROSA CAPARACHIN PUENTE</dc:creator>
  <cp:lastModifiedBy>Cecilia Caparachin Puente</cp:lastModifiedBy>
  <cp:lastPrinted>2024-04-02T16:38:18Z</cp:lastPrinted>
  <dcterms:created xsi:type="dcterms:W3CDTF">2024-04-02T14:05:18Z</dcterms:created>
  <dcterms:modified xsi:type="dcterms:W3CDTF">2024-04-19T15:26:55Z</dcterms:modified>
</cp:coreProperties>
</file>