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5220" yWindow="3240" windowWidth="19440" windowHeight="952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<sst xmlns="http://schemas.openxmlformats.org/spreadsheetml/2006/main" count="60" uniqueCount="53">
  <si>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</si>
  <si>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</si>
  <si>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</si>
  <si>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</si>
  <si>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</si>
  <si>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</si>
  <si>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</si>
  <si>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</si>
  <si>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</si>
  <si>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</si>
  <si>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</si>
  <si>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</si>
  <si>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</si>
  <si>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</si>
  <si>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</si>
  <si>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</si>
  <si>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</si>
  <si>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</si>
  <si>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</si>
  <si>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</si>
  <si>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</si>
  <si>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</si>
  <si>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</si>
  <si>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</si>
  <si>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</si>
  <si>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</si>
  <si>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</si>
  <si>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</si>
  <si>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</si>
  <si>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</si>
  <si>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</si>
  <si>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</si>
  <si>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</si>
  <si>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</si>
  <si>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</si>
  <si>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</si>
  <si>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</si>
  <si>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</si>
  <si>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</si>
  <si>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</si>
  <si>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</si>
  <si>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</si>
  <si>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</si>
  <si>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</si>
  <si>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</si>
  <si>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</si>
  <si>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</si>
  <si>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</si>
  <si>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</si>
  <si>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</si>
  <si>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</si>
  <si>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</si>
  <si>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Metodos Formales en Ingenieria de Software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</si>
</sst>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17.0</c:v>
                </c:pt>
                <c:pt idx="4">
                  <c:v>0.0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17.0</c:v>
                </c:pt>
                <c:pt idx="4">
                  <c:v>0.0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xdr="http://schemas.openxmlformats.org/drawingml/2006/spreadsheetDrawing" xmlns:a="http://schemas.openxmlformats.org/drawingml/2006/main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zoomScale="85" zoomScaleNormal="85" zoomScalePageLayoutView="85" workbookViewId="0">
      <selection activeCell="F5" sqref="F5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16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16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12</v>
      </c>
      <c r="E4" s="4" t="s">
        <v>50</v>
      </c>
      <c r="F4" s="28">
        <v>1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>
        <v>15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1.9999999999999998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>
        <v>15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14</v>
      </c>
      <c r="E8" s="9" t="s">
        <v>38</v>
      </c>
      <c r="F8" s="2">
        <f>COUNTA(NOTAS)-1</f>
        <v>21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8</v>
      </c>
      <c r="E9" s="9" t="s">
        <v>8</v>
      </c>
      <c r="F9" s="2">
        <f>COUNTIF(NOTAS,"NSP")</f>
        <v>0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14</v>
      </c>
      <c r="E10" s="9" t="s">
        <v>5</v>
      </c>
      <c r="F10" s="2">
        <f>MAX(NOTAS)</f>
        <v>16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>
        <v>10</v>
      </c>
      <c r="E11" s="9" t="s">
        <v>6</v>
      </c>
      <c r="F11" s="2">
        <f>MIN(NOTAS)</f>
        <v>1.9999999999999998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>
        <v>14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13</v>
      </c>
    </row>
    <row r="16" spans="1:20">
      <c r="A16" s="30">
        <v>14</v>
      </c>
      <c r="E16" s="10" t="s">
        <v>9</v>
      </c>
    </row>
    <row r="17" spans="1:9">
      <c r="A17" s="30">
        <v>13</v>
      </c>
    </row>
    <row r="18" spans="1:9">
      <c r="A18" s="29">
        <v>12</v>
      </c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>
        <v>15</v>
      </c>
      <c r="F19" s="2">
        <v>0</v>
      </c>
      <c r="G19" s="2">
        <v>7</v>
      </c>
      <c r="H19" s="2">
        <f t="array" ref="H19:H22">FREQUENCY(NOTAS,$G$19:$G$22)</f>
        <v>1</v>
      </c>
      <c r="I19" s="12">
        <f>H19/$H$23</f>
        <v>4.7619047619047616E-2</v>
      </c>
    </row>
    <row r="20" spans="1:9">
      <c r="A20" s="29">
        <v>13</v>
      </c>
      <c r="F20" s="2">
        <v>8</v>
      </c>
      <c r="G20" s="2">
        <v>11</v>
      </c>
      <c r="H20" s="2">
        <v>3</v>
      </c>
      <c r="I20" s="12">
        <f>H20/$H$23</f>
        <v>0.14285714285714285</v>
      </c>
    </row>
    <row r="21" spans="1:9">
      <c r="A21" s="29">
        <v>14</v>
      </c>
      <c r="F21" s="2">
        <v>13</v>
      </c>
      <c r="G21" s="2">
        <v>16</v>
      </c>
      <c r="H21" s="2">
        <v>17</v>
      </c>
      <c r="I21" s="12">
        <f>H21/$H$23</f>
        <v>0.80952380952380953</v>
      </c>
    </row>
    <row r="22" spans="1:9">
      <c r="A22" s="29">
        <v>12</v>
      </c>
      <c r="F22" s="13">
        <v>17</v>
      </c>
      <c r="G22" s="13">
        <v>20</v>
      </c>
      <c r="H22" s="13">
        <v>0</v>
      </c>
      <c r="I22" s="14">
        <f>H22/$H$23</f>
        <v>0</v>
      </c>
    </row>
    <row r="23" spans="1:9">
      <c r="A23" s="29"/>
      <c r="H23" s="2">
        <f>SUM(H19:H22)</f>
        <v>21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0</v>
      </c>
      <c r="H29" s="12">
        <f>G29/$G$34</f>
        <v>0</v>
      </c>
      <c r="I29" s="17" t="s">
        <v>27</v>
      </c>
    </row>
    <row r="30" spans="1:9">
      <c r="A30" s="29"/>
      <c r="F30" s="17" t="s">
        <v>15</v>
      </c>
      <c r="G30" s="2">
        <f>H19</f>
        <v>1</v>
      </c>
      <c r="H30" s="12">
        <f t="shared" ref="H30:H33" si="0">G30/$G$34</f>
        <v>4.7619047619047616E-2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3</v>
      </c>
      <c r="H31" s="12">
        <f t="shared" si="0"/>
        <v>0.14285714285714285</v>
      </c>
      <c r="I31" s="17" t="s">
        <v>31</v>
      </c>
    </row>
    <row r="32" spans="1:9">
      <c r="A32" s="29"/>
      <c r="F32" s="17" t="s">
        <v>49</v>
      </c>
      <c r="G32" s="2">
        <f t="shared" si="1"/>
        <v>17</v>
      </c>
      <c r="H32" s="12">
        <f t="shared" si="0"/>
        <v>0.80952380952380953</v>
      </c>
      <c r="I32" s="17" t="s">
        <v>29</v>
      </c>
    </row>
    <row r="33" spans="1:9">
      <c r="A33" s="29"/>
      <c r="F33" s="18" t="s">
        <v>16</v>
      </c>
      <c r="G33" s="13">
        <f t="shared" si="1"/>
        <v>0</v>
      </c>
      <c r="H33" s="14">
        <f t="shared" si="0"/>
        <v>0</v>
      </c>
      <c r="I33" s="18" t="s">
        <v>30</v>
      </c>
    </row>
    <row r="34" spans="1:9">
      <c r="A34" s="29"/>
      <c r="G34" s="2">
        <f>SUM(G29:G33)</f>
        <v>21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sheetCalcPr fullCalcOnLoad="1"/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Metodos Formales en Ingenieria de Software sección 1,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0</v>
      </c>
      <c r="E15" s="12">
        <f>Análisis!H29</f>
        <v>0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1</v>
      </c>
      <c r="E16" s="12">
        <f>Análisis!H30</f>
        <v>4.7619047619047616E-2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3</v>
      </c>
      <c r="E17" s="12">
        <f>Análisis!H31</f>
        <v>0.14285714285714285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17</v>
      </c>
      <c r="E18" s="12">
        <f>Análisis!H32</f>
        <v>0.80952380952380953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0</v>
      </c>
      <c r="E19" s="14">
        <f>Análisis!H33</f>
        <v>0</v>
      </c>
      <c r="F19" s="18" t="str">
        <f>Análisis!I33</f>
        <v>Excelente</v>
      </c>
    </row>
    <row r="20" spans="3:6">
      <c r="D20" s="2">
        <f>Análisis!G34</f>
        <v>21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sheetCalcPr fullCalcOnLoad="1"/>
  <mergeCells count="2">
    <mergeCell ref="D45:E45"/>
    <mergeCell ref="B6:G6"/>
  </mergeCells>
  <phoneticPr fontId="13" type="noConversion"/>
  <pageMargins left="0.2" right="0.2" top="0.25" bottom="0.25" header="0.3" footer="0.3"/>
  <pageSetup scale="84" orientation="portrait" horizontalDpi="4294967292" verticalDpi="4294967292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2017-05-18T12:35:23Z</cp:lastPrinted>
  <dcterms:created xsi:type="dcterms:W3CDTF">2017-04-25T15:39:33Z</dcterms:created>
  <dcterms:modified xsi:type="dcterms:W3CDTF">2017-05-18T12:35:26Z</dcterms:modified>
</cp:coreProperties>
</file>