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20" tabRatio="500" activeTab="1"/>
  </bookViews>
  <sheets>
    <sheet name="MP 2" sheetId="1" r:id="rId1"/>
    <sheet name="MP 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A21" i="1"/>
  <c r="BA20"/>
  <c r="BC20"/>
  <c r="AL20"/>
  <c r="AN20"/>
  <c r="U20"/>
  <c r="W20"/>
  <c r="BD20"/>
  <c r="BA19"/>
  <c r="BC19"/>
  <c r="AL19"/>
  <c r="AN19"/>
  <c r="U19"/>
  <c r="W19"/>
  <c r="BD19"/>
  <c r="BA18"/>
  <c r="BC18"/>
  <c r="AL18"/>
  <c r="AN18"/>
  <c r="U18"/>
  <c r="W18"/>
  <c r="BD18"/>
  <c r="BA17"/>
  <c r="BC17"/>
  <c r="AL17"/>
  <c r="AN17"/>
  <c r="U17"/>
  <c r="W17"/>
  <c r="BD17"/>
  <c r="BA16"/>
  <c r="BC16"/>
  <c r="AL16"/>
  <c r="AN16"/>
  <c r="U16"/>
  <c r="W16"/>
  <c r="BD16"/>
  <c r="BA15"/>
  <c r="BC15"/>
  <c r="AL15"/>
  <c r="AN15"/>
  <c r="U15"/>
  <c r="W15"/>
  <c r="BD15"/>
  <c r="BA14"/>
  <c r="BC14"/>
  <c r="AL14"/>
  <c r="AN14"/>
  <c r="U14"/>
  <c r="W14"/>
  <c r="BD14"/>
  <c r="BA13"/>
  <c r="BC13"/>
  <c r="AL13"/>
  <c r="AN13"/>
  <c r="U13"/>
  <c r="W13"/>
  <c r="BD13"/>
  <c r="BA12"/>
  <c r="BC12"/>
  <c r="AL12"/>
  <c r="AN12"/>
  <c r="U12"/>
  <c r="W12"/>
  <c r="BD12"/>
  <c r="BA11"/>
  <c r="BC11"/>
  <c r="AL11"/>
  <c r="AN11"/>
  <c r="U11"/>
  <c r="W11"/>
  <c r="BD11"/>
  <c r="BA10"/>
  <c r="BC10"/>
  <c r="AL10"/>
  <c r="AN10"/>
  <c r="U10"/>
  <c r="W10"/>
  <c r="BD10"/>
  <c r="BA9"/>
  <c r="BC9"/>
  <c r="AL9"/>
  <c r="AN9"/>
  <c r="U9"/>
  <c r="W9"/>
  <c r="BD9"/>
  <c r="BA8"/>
  <c r="BC8"/>
  <c r="AL8"/>
  <c r="AN8"/>
  <c r="U8"/>
  <c r="W8"/>
  <c r="BD8"/>
  <c r="BA7"/>
  <c r="BC7"/>
  <c r="AL7"/>
  <c r="AN7"/>
  <c r="U7"/>
  <c r="W7"/>
  <c r="BD7"/>
  <c r="BA6"/>
  <c r="BC6"/>
  <c r="AL6"/>
  <c r="AN6"/>
  <c r="U6"/>
  <c r="W6"/>
  <c r="BD6"/>
  <c r="BA5"/>
  <c r="BC5"/>
  <c r="AL5"/>
  <c r="AN5"/>
  <c r="U5"/>
  <c r="W5"/>
  <c r="BD5"/>
  <c r="BA4"/>
  <c r="BC4"/>
  <c r="AL4"/>
  <c r="AN4"/>
  <c r="U4"/>
  <c r="W4"/>
  <c r="BD4"/>
  <c r="U1"/>
  <c r="AX21" i="2"/>
  <c r="AX20"/>
  <c r="AZ20"/>
  <c r="AI20"/>
  <c r="AK20"/>
  <c r="T20"/>
  <c r="V20"/>
  <c r="BA20"/>
  <c r="AX19"/>
  <c r="AZ19"/>
  <c r="AI19"/>
  <c r="AK19"/>
  <c r="T19"/>
  <c r="V19"/>
  <c r="BA19"/>
  <c r="AX18"/>
  <c r="AZ18"/>
  <c r="AI18"/>
  <c r="AK18"/>
  <c r="T18"/>
  <c r="V18"/>
  <c r="BA18"/>
  <c r="AX17"/>
  <c r="AZ17"/>
  <c r="AI17"/>
  <c r="AK17"/>
  <c r="T17"/>
  <c r="V17"/>
  <c r="BA17"/>
  <c r="AX16"/>
  <c r="AZ16"/>
  <c r="AI16"/>
  <c r="AK16"/>
  <c r="T16"/>
  <c r="V16"/>
  <c r="BA16"/>
  <c r="AX15"/>
  <c r="AZ15"/>
  <c r="AI15"/>
  <c r="AK15"/>
  <c r="T15"/>
  <c r="V15"/>
  <c r="BA15"/>
  <c r="AX14"/>
  <c r="AZ14"/>
  <c r="AI14"/>
  <c r="AK14"/>
  <c r="T14"/>
  <c r="V14"/>
  <c r="BA14"/>
  <c r="AX13"/>
  <c r="AZ13"/>
  <c r="AI13"/>
  <c r="AK13"/>
  <c r="T13"/>
  <c r="V13"/>
  <c r="BA13"/>
  <c r="AX12"/>
  <c r="AZ12"/>
  <c r="AI12"/>
  <c r="AK12"/>
  <c r="T12"/>
  <c r="V12"/>
  <c r="BA12"/>
  <c r="AX11"/>
  <c r="AZ11"/>
  <c r="AI11"/>
  <c r="AK11"/>
  <c r="T11"/>
  <c r="V11"/>
  <c r="BA11"/>
  <c r="AX10"/>
  <c r="AZ10"/>
  <c r="AI10"/>
  <c r="AK10"/>
  <c r="T10"/>
  <c r="V10"/>
  <c r="BA10"/>
  <c r="AX9"/>
  <c r="AZ9"/>
  <c r="AI9"/>
  <c r="AK9"/>
  <c r="T9"/>
  <c r="V9"/>
  <c r="BA9"/>
  <c r="AX8"/>
  <c r="AZ8"/>
  <c r="AI8"/>
  <c r="AK8"/>
  <c r="T8"/>
  <c r="V8"/>
  <c r="BA8"/>
  <c r="AX7"/>
  <c r="AZ7"/>
  <c r="AI7"/>
  <c r="AK7"/>
  <c r="T7"/>
  <c r="V7"/>
  <c r="BA7"/>
  <c r="AX6"/>
  <c r="AZ6"/>
  <c r="AI6"/>
  <c r="AK6"/>
  <c r="T6"/>
  <c r="V6"/>
  <c r="BA6"/>
  <c r="AX5"/>
  <c r="AZ5"/>
  <c r="AI5"/>
  <c r="AK5"/>
  <c r="T5"/>
  <c r="V5"/>
  <c r="BA5"/>
  <c r="AX4"/>
  <c r="AZ4"/>
  <c r="AI4"/>
  <c r="AK4"/>
  <c r="T4"/>
  <c r="V4"/>
  <c r="BA4"/>
  <c r="T1"/>
</calcChain>
</file>

<file path=xl/sharedStrings.xml><?xml version="1.0" encoding="utf-8"?>
<sst xmlns="http://schemas.openxmlformats.org/spreadsheetml/2006/main" count="147" uniqueCount="98">
  <si>
    <t>PROM</t>
    <phoneticPr fontId="1" type="noConversion"/>
  </si>
  <si>
    <t>S10</t>
    <phoneticPr fontId="1" type="noConversion"/>
  </si>
  <si>
    <t>S11</t>
    <phoneticPr fontId="1" type="noConversion"/>
  </si>
  <si>
    <t>S15</t>
    <phoneticPr fontId="1" type="noConversion"/>
  </si>
  <si>
    <t>S16</t>
    <phoneticPr fontId="1" type="noConversion"/>
  </si>
  <si>
    <t>S17</t>
    <phoneticPr fontId="1" type="noConversion"/>
  </si>
  <si>
    <t>QS10</t>
    <phoneticPr fontId="1" type="noConversion"/>
  </si>
  <si>
    <t>QS11</t>
    <phoneticPr fontId="1" type="noConversion"/>
  </si>
  <si>
    <t>QS12</t>
    <phoneticPr fontId="1" type="noConversion"/>
  </si>
  <si>
    <t>QS13</t>
    <phoneticPr fontId="1" type="noConversion"/>
  </si>
  <si>
    <t>QS14</t>
    <phoneticPr fontId="1" type="noConversion"/>
  </si>
  <si>
    <t>QS15</t>
    <phoneticPr fontId="1" type="noConversion"/>
  </si>
  <si>
    <t>QS16</t>
    <phoneticPr fontId="1" type="noConversion"/>
  </si>
  <si>
    <t>QS17</t>
    <phoneticPr fontId="1" type="noConversion"/>
  </si>
  <si>
    <t>S20-23</t>
    <phoneticPr fontId="1" type="noConversion"/>
  </si>
  <si>
    <t>S24</t>
    <phoneticPr fontId="1" type="noConversion"/>
  </si>
  <si>
    <t>S25</t>
    <phoneticPr fontId="1" type="noConversion"/>
  </si>
  <si>
    <t>Ciclos controlados por centinelas y etc</t>
    <phoneticPr fontId="1" type="noConversion"/>
  </si>
  <si>
    <t>Warmup-2</t>
    <phoneticPr fontId="1" type="noConversion"/>
  </si>
  <si>
    <t>Logic-1</t>
    <phoneticPr fontId="1" type="noConversion"/>
  </si>
  <si>
    <t>QS18-28</t>
    <phoneticPr fontId="1" type="noConversion"/>
  </si>
  <si>
    <t>String-1</t>
    <phoneticPr fontId="1" type="noConversion"/>
  </si>
  <si>
    <t>Logic-2</t>
    <phoneticPr fontId="1" type="noConversion"/>
  </si>
  <si>
    <t>List-1</t>
    <phoneticPr fontId="1" type="noConversion"/>
  </si>
  <si>
    <t>String-2</t>
    <phoneticPr fontId="1" type="noConversion"/>
  </si>
  <si>
    <t>List-2</t>
    <phoneticPr fontId="1" type="noConversion"/>
  </si>
  <si>
    <t>SOTO ESPINOZA, CRISTOFER PERCY</t>
  </si>
  <si>
    <t>SOTO HIZO, DIEGO HUMBERTO</t>
  </si>
  <si>
    <t>TARQUI GOMEZ, BRYAN CARLOS</t>
  </si>
  <si>
    <t>HUALLPA YAURI, MIGUEL ANGEL</t>
    <phoneticPr fontId="1" type="noConversion"/>
  </si>
  <si>
    <t>Pcal</t>
    <phoneticPr fontId="1" type="noConversion"/>
  </si>
  <si>
    <t>COAGUILA CALAPUJA, GEAMPIER ALBERTO</t>
  </si>
  <si>
    <t>ALVAREZ VILLAGRA, CRISTIAN DANIEL</t>
  </si>
  <si>
    <t>CUADROS SALAZAR, RENZO MARIO</t>
  </si>
  <si>
    <t>GONZALES DUEÑAS, BRYAN EDUARDO</t>
  </si>
  <si>
    <t>HUILLCA CONDORI, MIGUEL ANGEL</t>
  </si>
  <si>
    <t>LAZO SANCHEZ, LEANDRO ALONSO</t>
  </si>
  <si>
    <t>LIPA OCHOA, JOSE ENRIQUE</t>
  </si>
  <si>
    <t>MAMANI HOLGUINO, LUIS ANGEL</t>
  </si>
  <si>
    <t>MAYTA ESCOBEDO, EDSON DANIEL</t>
  </si>
  <si>
    <t>MENDOZA PACHECO, JULIO CESAR</t>
  </si>
  <si>
    <t>ORTIZ RUBIN DE CELIS, SERGIO ELIAS</t>
  </si>
  <si>
    <t>PHOCCO COROPUNA, LUIS ALEJANDRO</t>
  </si>
  <si>
    <t xml:space="preserve"> </t>
    <phoneticPr fontId="1" type="noConversion"/>
  </si>
  <si>
    <t>RAMIREZ MALAGA, RENATO FABIAN</t>
  </si>
  <si>
    <t>RODRIGUEZ ZUÑIGA, JOSE CHRISTIAN</t>
  </si>
  <si>
    <t>TORIBIO OBANDO, BRYAN  GERALDO</t>
  </si>
  <si>
    <t>VERA CORDOVA, RENZO JESUS OMAR</t>
  </si>
  <si>
    <t>MONJE, RONALDO</t>
    <phoneticPr fontId="1" type="noConversion"/>
  </si>
  <si>
    <t>Codingbat</t>
    <phoneticPr fontId="1" type="noConversion"/>
  </si>
  <si>
    <t>Mier y Viern</t>
    <phoneticPr fontId="1" type="noConversion"/>
  </si>
  <si>
    <t>QS18</t>
    <phoneticPr fontId="1" type="noConversion"/>
  </si>
  <si>
    <t>Ciclos controlados por centinelas y etc</t>
  </si>
  <si>
    <t>Qs20-QS28</t>
    <phoneticPr fontId="1" type="noConversion"/>
  </si>
  <si>
    <t>Logic-2</t>
    <phoneticPr fontId="1" type="noConversion"/>
  </si>
  <si>
    <t>List-1</t>
    <phoneticPr fontId="1" type="noConversion"/>
  </si>
  <si>
    <t>String-2</t>
    <phoneticPr fontId="1" type="noConversion"/>
  </si>
  <si>
    <t>List-2</t>
    <phoneticPr fontId="1" type="noConversion"/>
  </si>
  <si>
    <t>Trab</t>
    <phoneticPr fontId="1" type="noConversion"/>
  </si>
  <si>
    <t>Pcal</t>
    <phoneticPr fontId="1" type="noConversion"/>
  </si>
  <si>
    <t>PROM</t>
    <phoneticPr fontId="1" type="noConversion"/>
  </si>
  <si>
    <t>AVENDAñO LLANQUE, CHRISTOPHER BRYAN</t>
    <phoneticPr fontId="1" type="noConversion"/>
  </si>
  <si>
    <t>BERRIOS ZUNIGA, ALVARO DANIEL</t>
  </si>
  <si>
    <t>CHACON HUAYTA, EDGARD SEBASTIAN</t>
  </si>
  <si>
    <t>COAQUIRA PINTO, RAFAEL KEVIN</t>
  </si>
  <si>
    <t>GAMERO CALLE, SERGIO ANDRE MIGUEL</t>
  </si>
  <si>
    <t>GAMIO NU—EZ, FABIAN SEBASTIAN</t>
  </si>
  <si>
    <t>GUEVARA FERIA, KEVIN JOEL</t>
  </si>
  <si>
    <t>HUERTA FABIAN, GIANCARLO</t>
  </si>
  <si>
    <t>LAURA OLIVA, ANDREA CAROLINA</t>
  </si>
  <si>
    <t>MAMANI CRUZ, MARY CARMEN</t>
  </si>
  <si>
    <t>MUNOZ CALSIN, JIMMY ESTIFER</t>
    <phoneticPr fontId="1" type="noConversion"/>
  </si>
  <si>
    <t>PENA VELAZCO, ROGER ALEXANDER</t>
    <phoneticPr fontId="1" type="noConversion"/>
  </si>
  <si>
    <t>PONCE TAPIA, ALEXANDER PAUL</t>
  </si>
  <si>
    <t>Martes y Viernes</t>
    <phoneticPr fontId="1" type="noConversion"/>
  </si>
  <si>
    <t>instruccion de ctrl</t>
    <phoneticPr fontId="1" type="noConversion"/>
  </si>
  <si>
    <t>algoritmo</t>
    <phoneticPr fontId="1" type="noConversion"/>
  </si>
  <si>
    <t>igual al 13</t>
    <phoneticPr fontId="1" type="noConversion"/>
  </si>
  <si>
    <t>S1 Tortuga</t>
    <phoneticPr fontId="1" type="noConversion"/>
  </si>
  <si>
    <t>QS1</t>
    <phoneticPr fontId="1" type="noConversion"/>
  </si>
  <si>
    <t>QS2</t>
    <phoneticPr fontId="1" type="noConversion"/>
  </si>
  <si>
    <t>QS3</t>
    <phoneticPr fontId="1" type="noConversion"/>
  </si>
  <si>
    <t>QS4</t>
    <phoneticPr fontId="1" type="noConversion"/>
  </si>
  <si>
    <t>QS5</t>
    <phoneticPr fontId="1" type="noConversion"/>
  </si>
  <si>
    <t>QS6</t>
    <phoneticPr fontId="1" type="noConversion"/>
  </si>
  <si>
    <t>QS7</t>
    <phoneticPr fontId="1" type="noConversion"/>
  </si>
  <si>
    <t>QS8</t>
    <phoneticPr fontId="1" type="noConversion"/>
  </si>
  <si>
    <t>QS9</t>
    <phoneticPr fontId="1" type="noConversion"/>
  </si>
  <si>
    <t>S1</t>
    <phoneticPr fontId="1" type="noConversion"/>
  </si>
  <si>
    <t>S2</t>
    <phoneticPr fontId="1" type="noConversion"/>
  </si>
  <si>
    <t>S3</t>
  </si>
  <si>
    <t>S4</t>
  </si>
  <si>
    <t>S5 Y 6</t>
    <phoneticPr fontId="1" type="noConversion"/>
  </si>
  <si>
    <t>S7</t>
  </si>
  <si>
    <t>S8</t>
    <phoneticPr fontId="1" type="noConversion"/>
  </si>
  <si>
    <t>S9</t>
    <phoneticPr fontId="1" type="noConversion"/>
  </si>
  <si>
    <t>Trab</t>
    <phoneticPr fontId="1" type="noConversion"/>
  </si>
  <si>
    <t>PCal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</si>
</sst>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name val="Verdana"/>
    </font>
    <font>
      <sz val="8"/>
      <name val="Verdana"/>
    </font>
    <font>
      <sz val="14"/>
      <color indexed="8"/>
      <name val="Times"/>
    </font>
    <font>
      <sz val="12"/>
      <color indexed="8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/>
    <xf numFmtId="9" fontId="0" fillId="3" borderId="0" xfId="0" applyNumberFormat="1" applyFill="1"/>
    <xf numFmtId="1" fontId="0" fillId="0" borderId="0" xfId="0" applyNumberFormat="1" applyFill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0" borderId="1" xfId="0" applyFill="1" applyBorder="1"/>
    <xf numFmtId="164" fontId="0" fillId="5" borderId="1" xfId="0" applyNumberFormat="1" applyFill="1" applyBorder="1"/>
    <xf numFmtId="0" fontId="0" fillId="0" borderId="1" xfId="0" applyBorder="1" applyAlignment="1"/>
    <xf numFmtId="164" fontId="0" fillId="0" borderId="1" xfId="0" applyNumberFormat="1" applyBorder="1" applyAlignment="1">
      <alignment horizontal="right"/>
    </xf>
    <xf numFmtId="0" fontId="0" fillId="0" borderId="2" xfId="0" applyFill="1" applyBorder="1"/>
    <xf numFmtId="0" fontId="0" fillId="0" borderId="0" xfId="0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21"/>
  <sheetViews>
    <sheetView view="pageLayout" workbookViewId="0">
      <selection sqref="A1:XFD1048576"/>
    </sheetView>
  </sheetViews>
  <sheetFormatPr baseColWidth="10" defaultRowHeight="13"/>
  <cols>
    <col min="1" max="1" width="2.5703125" customWidth="1"/>
    <col min="2" max="2" width="24.5703125" style="1" customWidth="1"/>
    <col min="3" max="3" width="1.85546875" style="1" customWidth="1"/>
    <col min="4" max="20" width="1.85546875" customWidth="1"/>
    <col min="21" max="22" width="4.42578125" style="2" customWidth="1"/>
    <col min="23" max="23" width="4.7109375" style="3" customWidth="1"/>
    <col min="24" max="37" width="2" customWidth="1"/>
    <col min="38" max="38" width="4.140625" style="2" customWidth="1"/>
    <col min="39" max="39" width="3.85546875" style="2" customWidth="1"/>
    <col min="40" max="40" width="4.140625" style="2" customWidth="1"/>
    <col min="41" max="41" width="2.28515625" customWidth="1"/>
    <col min="42" max="42" width="3.5703125" customWidth="1"/>
    <col min="43" max="43" width="3.42578125" customWidth="1"/>
    <col min="44" max="52" width="4" customWidth="1"/>
    <col min="53" max="55" width="4.28515625" style="2" customWidth="1"/>
    <col min="56" max="56" width="5.28515625" style="4" customWidth="1"/>
  </cols>
  <sheetData>
    <row r="1" spans="1:56">
      <c r="C1" s="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M1">
        <v>3</v>
      </c>
      <c r="N1">
        <v>4</v>
      </c>
      <c r="O1">
        <v>10</v>
      </c>
      <c r="P1">
        <v>1</v>
      </c>
      <c r="Q1">
        <v>4</v>
      </c>
      <c r="S1">
        <v>2</v>
      </c>
      <c r="T1">
        <v>2</v>
      </c>
      <c r="U1" s="2">
        <f>SUM(C1:T1)</f>
        <v>36</v>
      </c>
      <c r="AC1">
        <v>1</v>
      </c>
      <c r="AE1">
        <v>1</v>
      </c>
      <c r="AF1">
        <v>1</v>
      </c>
      <c r="AG1">
        <v>1</v>
      </c>
      <c r="AI1">
        <v>1</v>
      </c>
    </row>
    <row r="2" spans="1:56">
      <c r="B2" s="1" t="s">
        <v>74</v>
      </c>
      <c r="E2" t="s">
        <v>75</v>
      </c>
      <c r="F2" t="s">
        <v>76</v>
      </c>
      <c r="U2" s="5">
        <v>0.65</v>
      </c>
      <c r="V2" s="5">
        <v>0.35</v>
      </c>
      <c r="X2">
        <v>1</v>
      </c>
      <c r="Y2">
        <v>1</v>
      </c>
      <c r="Z2">
        <v>5</v>
      </c>
      <c r="AA2">
        <v>8</v>
      </c>
      <c r="AB2">
        <v>1</v>
      </c>
      <c r="AC2">
        <v>1</v>
      </c>
      <c r="AE2">
        <v>1</v>
      </c>
      <c r="AF2">
        <v>1</v>
      </c>
      <c r="AG2">
        <v>1</v>
      </c>
      <c r="AH2" t="s">
        <v>77</v>
      </c>
      <c r="AI2">
        <v>1</v>
      </c>
      <c r="AJ2">
        <v>1</v>
      </c>
      <c r="AK2">
        <v>1</v>
      </c>
      <c r="AL2" s="5">
        <v>0.65</v>
      </c>
      <c r="AM2" s="5">
        <v>0.35</v>
      </c>
      <c r="AN2" s="3"/>
      <c r="AO2">
        <v>4</v>
      </c>
      <c r="AP2">
        <v>1</v>
      </c>
      <c r="AQ2">
        <v>12</v>
      </c>
      <c r="AR2">
        <v>3</v>
      </c>
      <c r="AS2">
        <v>9</v>
      </c>
      <c r="AT2">
        <v>9</v>
      </c>
      <c r="AU2">
        <v>5</v>
      </c>
      <c r="AV2">
        <v>11</v>
      </c>
      <c r="AW2">
        <v>7</v>
      </c>
      <c r="AX2">
        <v>12</v>
      </c>
      <c r="AY2">
        <v>6</v>
      </c>
      <c r="AZ2">
        <v>6</v>
      </c>
      <c r="BA2" s="5">
        <v>0.65</v>
      </c>
      <c r="BB2" s="5">
        <v>0.35</v>
      </c>
    </row>
    <row r="3" spans="1:56">
      <c r="C3" s="1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s="2" t="s">
        <v>96</v>
      </c>
      <c r="V3" s="2" t="s">
        <v>97</v>
      </c>
      <c r="W3" s="3" t="s">
        <v>0</v>
      </c>
      <c r="X3" t="s">
        <v>1</v>
      </c>
      <c r="Y3" s="6" t="s">
        <v>2</v>
      </c>
      <c r="Z3" s="6" t="s">
        <v>3</v>
      </c>
      <c r="AA3" s="6" t="s">
        <v>4</v>
      </c>
      <c r="AB3" s="6" t="s">
        <v>5</v>
      </c>
      <c r="AC3" t="s">
        <v>6</v>
      </c>
      <c r="AD3" t="s">
        <v>7</v>
      </c>
      <c r="AE3" t="s">
        <v>8</v>
      </c>
      <c r="AF3" t="s">
        <v>8</v>
      </c>
      <c r="AG3" t="s">
        <v>9</v>
      </c>
      <c r="AH3" t="s">
        <v>10</v>
      </c>
      <c r="AI3" t="s">
        <v>11</v>
      </c>
      <c r="AJ3" t="s">
        <v>12</v>
      </c>
      <c r="AK3" t="s">
        <v>13</v>
      </c>
      <c r="AL3" s="2" t="s">
        <v>96</v>
      </c>
      <c r="AM3" s="2" t="s">
        <v>97</v>
      </c>
      <c r="AN3" s="3" t="s">
        <v>0</v>
      </c>
      <c r="AO3" t="s">
        <v>14</v>
      </c>
      <c r="AP3" t="s">
        <v>15</v>
      </c>
      <c r="AQ3" t="s">
        <v>16</v>
      </c>
      <c r="AR3" t="s">
        <v>17</v>
      </c>
      <c r="AS3" t="s">
        <v>18</v>
      </c>
      <c r="AT3" t="s">
        <v>19</v>
      </c>
      <c r="AU3" t="s">
        <v>20</v>
      </c>
      <c r="AV3" t="s">
        <v>21</v>
      </c>
      <c r="AW3" t="s">
        <v>22</v>
      </c>
      <c r="AX3" t="s">
        <v>23</v>
      </c>
      <c r="AY3" t="s">
        <v>24</v>
      </c>
      <c r="AZ3" t="s">
        <v>25</v>
      </c>
      <c r="BA3" s="2" t="s">
        <v>96</v>
      </c>
      <c r="BB3" s="2" t="s">
        <v>30</v>
      </c>
      <c r="BC3" s="2" t="s">
        <v>0</v>
      </c>
      <c r="BD3" s="4" t="s">
        <v>0</v>
      </c>
    </row>
    <row r="4" spans="1:56" ht="15">
      <c r="A4" s="7">
        <v>1</v>
      </c>
      <c r="B4" s="8" t="s">
        <v>31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>
        <v>3</v>
      </c>
      <c r="R4" s="10"/>
      <c r="S4" s="10"/>
      <c r="T4" s="10"/>
      <c r="U4" s="11">
        <f>SUM(C4:T4)/36*20</f>
        <v>1.6666666666666665</v>
      </c>
      <c r="V4" s="11"/>
      <c r="W4" s="12">
        <f t="shared" ref="W4:W5" si="0">+U4*0.65+V4*0.35</f>
        <v>1.0833333333333333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>
        <f>SUM(X4:AK4)/23*20</f>
        <v>0</v>
      </c>
      <c r="AM4" s="11"/>
      <c r="AN4" s="12">
        <f>+AL4*0.65+AM4*0.35</f>
        <v>0</v>
      </c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2">
        <f t="shared" ref="BA4:BA20" si="1">SUM(AO4:AZ4)/85*20</f>
        <v>0</v>
      </c>
      <c r="BB4" s="11"/>
      <c r="BC4" s="12">
        <f t="shared" ref="BC4:BC20" si="2">+BA4*0.65+BB4*0.35</f>
        <v>0</v>
      </c>
      <c r="BD4" s="13">
        <f>+(BC4+AN4+W4)/3</f>
        <v>0.3611111111111111</v>
      </c>
    </row>
    <row r="5" spans="1:56" ht="15">
      <c r="A5" s="7">
        <v>2</v>
      </c>
      <c r="B5" s="8" t="s">
        <v>32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>
        <v>1</v>
      </c>
      <c r="Q5" s="10">
        <v>5</v>
      </c>
      <c r="R5" s="10"/>
      <c r="S5" s="10"/>
      <c r="T5" s="10">
        <v>2</v>
      </c>
      <c r="U5" s="11">
        <f t="shared" ref="U5:U20" si="3">SUM(C5:T5)/36*20</f>
        <v>4.4444444444444446</v>
      </c>
      <c r="V5" s="11">
        <v>10</v>
      </c>
      <c r="W5" s="12">
        <f t="shared" si="0"/>
        <v>6.3888888888888893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>
        <f t="shared" ref="AL5:AL20" si="4">SUM(X5:AK5)/23*20</f>
        <v>0</v>
      </c>
      <c r="AM5" s="11">
        <v>10</v>
      </c>
      <c r="AN5" s="12">
        <f t="shared" ref="AN5:AN20" si="5">+AL5*0.65+AM5*0.35</f>
        <v>3.5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>
        <f t="shared" si="1"/>
        <v>0</v>
      </c>
      <c r="BB5" s="11"/>
      <c r="BC5" s="12">
        <f>+BA5*0.65+BB5*0.35</f>
        <v>0</v>
      </c>
      <c r="BD5" s="13">
        <f t="shared" ref="BD5:BD20" si="6">+(BC5+AN5+W5)/3</f>
        <v>3.2962962962962963</v>
      </c>
    </row>
    <row r="6" spans="1:56" ht="15">
      <c r="A6" s="7">
        <v>3</v>
      </c>
      <c r="B6" s="8" t="s">
        <v>33</v>
      </c>
      <c r="C6" s="9">
        <v>3</v>
      </c>
      <c r="D6" s="10">
        <v>0.5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4">
        <v>1</v>
      </c>
      <c r="L6" s="14">
        <v>1</v>
      </c>
      <c r="M6" s="10">
        <v>3</v>
      </c>
      <c r="N6" s="10">
        <v>4</v>
      </c>
      <c r="O6" s="10">
        <v>5</v>
      </c>
      <c r="P6" s="10"/>
      <c r="Q6" s="10">
        <v>3</v>
      </c>
      <c r="R6" s="10"/>
      <c r="S6" s="10">
        <v>1</v>
      </c>
      <c r="T6" s="10">
        <v>2</v>
      </c>
      <c r="U6" s="11">
        <f t="shared" si="3"/>
        <v>16.388888888888889</v>
      </c>
      <c r="V6" s="11">
        <v>6</v>
      </c>
      <c r="W6" s="12">
        <f>+U6*0.65+V6*0.35</f>
        <v>12.752777777777778</v>
      </c>
      <c r="X6" s="10"/>
      <c r="Y6" s="10"/>
      <c r="Z6" s="10">
        <v>5</v>
      </c>
      <c r="AA6" s="10">
        <v>8</v>
      </c>
      <c r="AB6" s="10">
        <v>1</v>
      </c>
      <c r="AC6" s="10">
        <v>1</v>
      </c>
      <c r="AD6" s="10"/>
      <c r="AE6" s="10"/>
      <c r="AF6" s="10"/>
      <c r="AG6" s="10">
        <v>1</v>
      </c>
      <c r="AH6" s="10"/>
      <c r="AI6" s="10">
        <v>1</v>
      </c>
      <c r="AJ6" s="10">
        <v>1</v>
      </c>
      <c r="AK6" s="10">
        <v>1</v>
      </c>
      <c r="AL6" s="11">
        <f t="shared" si="4"/>
        <v>16.521739130434781</v>
      </c>
      <c r="AM6" s="11">
        <v>11</v>
      </c>
      <c r="AN6" s="12">
        <f t="shared" si="5"/>
        <v>14.589130434782607</v>
      </c>
      <c r="AO6" s="10"/>
      <c r="AP6" s="10"/>
      <c r="AQ6" s="10">
        <v>12</v>
      </c>
      <c r="AR6" s="10">
        <v>2.2999999999999998</v>
      </c>
      <c r="AS6" s="10">
        <v>8</v>
      </c>
      <c r="AT6" s="10">
        <v>9</v>
      </c>
      <c r="AU6" s="10">
        <v>5</v>
      </c>
      <c r="AV6" s="10">
        <v>2</v>
      </c>
      <c r="AW6" s="10">
        <v>2</v>
      </c>
      <c r="AX6" s="10">
        <v>8</v>
      </c>
      <c r="AY6" s="10">
        <v>3</v>
      </c>
      <c r="AZ6" s="10">
        <v>4</v>
      </c>
      <c r="BA6" s="12">
        <f t="shared" si="1"/>
        <v>13.011764705882351</v>
      </c>
      <c r="BB6" s="11">
        <v>4</v>
      </c>
      <c r="BC6" s="12">
        <f t="shared" si="2"/>
        <v>9.8576470588235292</v>
      </c>
      <c r="BD6" s="13">
        <f t="shared" si="6"/>
        <v>12.399851757127971</v>
      </c>
    </row>
    <row r="7" spans="1:56" ht="15">
      <c r="A7" s="7">
        <v>4</v>
      </c>
      <c r="B7" s="8" t="s">
        <v>34</v>
      </c>
      <c r="C7" s="9"/>
      <c r="D7" s="10">
        <v>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>
        <v>2</v>
      </c>
      <c r="P7" s="10"/>
      <c r="Q7" s="10">
        <v>1</v>
      </c>
      <c r="R7" s="10"/>
      <c r="S7" s="10">
        <v>2</v>
      </c>
      <c r="T7" s="10"/>
      <c r="U7" s="11">
        <f t="shared" si="3"/>
        <v>3.333333333333333</v>
      </c>
      <c r="V7" s="11">
        <v>5</v>
      </c>
      <c r="W7" s="12">
        <f t="shared" ref="W7:W20" si="7">+U7*0.65+V7*0.35</f>
        <v>3.9166666666666665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1">
        <f t="shared" si="4"/>
        <v>0</v>
      </c>
      <c r="AM7" s="11"/>
      <c r="AN7" s="12">
        <f t="shared" si="5"/>
        <v>0</v>
      </c>
      <c r="AO7" s="10"/>
      <c r="AP7" s="10"/>
      <c r="AQ7" s="10"/>
      <c r="AR7" s="10"/>
      <c r="AS7" s="10"/>
      <c r="AT7" s="10">
        <v>4</v>
      </c>
      <c r="AU7" s="10"/>
      <c r="AV7" s="10"/>
      <c r="AW7" s="10"/>
      <c r="AX7" s="10"/>
      <c r="AY7" s="10"/>
      <c r="AZ7" s="10"/>
      <c r="BA7" s="12">
        <f t="shared" si="1"/>
        <v>0.94117647058823528</v>
      </c>
      <c r="BB7" s="11">
        <v>0</v>
      </c>
      <c r="BC7" s="12">
        <f t="shared" si="2"/>
        <v>0.61176470588235299</v>
      </c>
      <c r="BD7" s="13">
        <f t="shared" si="6"/>
        <v>1.5094771241830065</v>
      </c>
    </row>
    <row r="8" spans="1:56" ht="15">
      <c r="A8" s="7">
        <v>5</v>
      </c>
      <c r="B8" s="8" t="s">
        <v>35</v>
      </c>
      <c r="C8" s="9">
        <v>2</v>
      </c>
      <c r="D8" s="10"/>
      <c r="E8" s="10"/>
      <c r="F8" s="10"/>
      <c r="G8" s="10"/>
      <c r="H8" s="10"/>
      <c r="I8" s="10"/>
      <c r="J8" s="10"/>
      <c r="K8" s="10"/>
      <c r="L8" s="10"/>
      <c r="M8" s="10">
        <v>2</v>
      </c>
      <c r="N8" s="10">
        <v>3</v>
      </c>
      <c r="O8" s="10">
        <v>4</v>
      </c>
      <c r="P8" s="10"/>
      <c r="Q8" s="10"/>
      <c r="R8" s="10"/>
      <c r="S8" s="10"/>
      <c r="T8" s="10">
        <v>2</v>
      </c>
      <c r="U8" s="11">
        <f t="shared" si="3"/>
        <v>7.2222222222222223</v>
      </c>
      <c r="V8" s="11">
        <v>11</v>
      </c>
      <c r="W8" s="12">
        <f t="shared" si="7"/>
        <v>8.5444444444444443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>
        <f t="shared" si="4"/>
        <v>0</v>
      </c>
      <c r="AM8" s="11">
        <v>9</v>
      </c>
      <c r="AN8" s="12">
        <f t="shared" si="5"/>
        <v>3.15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2">
        <f t="shared" si="1"/>
        <v>0</v>
      </c>
      <c r="BB8" s="11"/>
      <c r="BC8" s="12">
        <f t="shared" si="2"/>
        <v>0</v>
      </c>
      <c r="BD8" s="13">
        <f t="shared" si="6"/>
        <v>3.8981481481481484</v>
      </c>
    </row>
    <row r="9" spans="1:56" ht="15">
      <c r="A9" s="7">
        <v>6</v>
      </c>
      <c r="B9" s="8" t="s">
        <v>36</v>
      </c>
      <c r="C9" s="9">
        <v>2</v>
      </c>
      <c r="D9" s="10">
        <v>1</v>
      </c>
      <c r="E9" s="10"/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4">
        <v>1</v>
      </c>
      <c r="L9" s="10"/>
      <c r="M9" s="10">
        <v>2</v>
      </c>
      <c r="N9" s="10">
        <v>2</v>
      </c>
      <c r="O9" s="10">
        <v>10</v>
      </c>
      <c r="P9" s="10">
        <v>1</v>
      </c>
      <c r="Q9" s="10">
        <v>1</v>
      </c>
      <c r="R9" s="10"/>
      <c r="S9" s="10">
        <v>2</v>
      </c>
      <c r="T9" s="10">
        <v>2</v>
      </c>
      <c r="U9" s="11">
        <f t="shared" si="3"/>
        <v>16.111111111111111</v>
      </c>
      <c r="V9" s="11">
        <v>15.5</v>
      </c>
      <c r="W9" s="12">
        <f t="shared" si="7"/>
        <v>15.897222222222222</v>
      </c>
      <c r="X9" s="10"/>
      <c r="Y9" s="10"/>
      <c r="Z9" s="10">
        <v>5</v>
      </c>
      <c r="AA9" s="10">
        <v>8</v>
      </c>
      <c r="AB9" s="10">
        <v>1</v>
      </c>
      <c r="AC9" s="10">
        <v>1</v>
      </c>
      <c r="AD9" s="10">
        <v>1</v>
      </c>
      <c r="AE9" s="10">
        <v>1</v>
      </c>
      <c r="AF9" s="10"/>
      <c r="AG9" s="10">
        <v>1</v>
      </c>
      <c r="AH9" s="10">
        <v>1</v>
      </c>
      <c r="AI9" s="10">
        <v>1</v>
      </c>
      <c r="AJ9" s="10">
        <v>1</v>
      </c>
      <c r="AK9" s="10">
        <v>1</v>
      </c>
      <c r="AL9" s="11">
        <f t="shared" si="4"/>
        <v>19.130434782608695</v>
      </c>
      <c r="AM9" s="11">
        <v>10</v>
      </c>
      <c r="AN9" s="12">
        <f t="shared" si="5"/>
        <v>15.934782608695652</v>
      </c>
      <c r="AO9" s="10"/>
      <c r="AP9" s="10"/>
      <c r="AQ9" s="10">
        <v>6</v>
      </c>
      <c r="AR9" s="10">
        <v>2</v>
      </c>
      <c r="AS9" s="10">
        <v>9</v>
      </c>
      <c r="AT9" s="10">
        <v>9</v>
      </c>
      <c r="AU9" s="10">
        <v>4</v>
      </c>
      <c r="AV9" s="10">
        <v>11</v>
      </c>
      <c r="AW9" s="10">
        <v>2</v>
      </c>
      <c r="AX9" s="10">
        <v>12</v>
      </c>
      <c r="AY9" s="10">
        <v>3</v>
      </c>
      <c r="AZ9" s="10">
        <v>2</v>
      </c>
      <c r="BA9" s="12">
        <f t="shared" si="1"/>
        <v>14.117647058823531</v>
      </c>
      <c r="BB9" s="11">
        <v>9</v>
      </c>
      <c r="BC9" s="12">
        <f t="shared" si="2"/>
        <v>12.326470588235296</v>
      </c>
      <c r="BD9" s="13">
        <f t="shared" si="6"/>
        <v>14.71949180638439</v>
      </c>
    </row>
    <row r="10" spans="1:56" ht="15">
      <c r="A10" s="7">
        <v>7</v>
      </c>
      <c r="B10" s="8" t="s">
        <v>37</v>
      </c>
      <c r="C10" s="9">
        <v>1.5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4">
        <v>1</v>
      </c>
      <c r="L10" s="10"/>
      <c r="M10" s="10">
        <v>4</v>
      </c>
      <c r="N10" s="10">
        <v>5</v>
      </c>
      <c r="O10" s="10">
        <v>10</v>
      </c>
      <c r="P10" s="10">
        <v>1</v>
      </c>
      <c r="Q10" s="10">
        <v>5</v>
      </c>
      <c r="R10" s="10"/>
      <c r="S10" s="10">
        <v>3</v>
      </c>
      <c r="T10" s="10">
        <v>2</v>
      </c>
      <c r="U10" s="11">
        <f t="shared" si="3"/>
        <v>21.944444444444446</v>
      </c>
      <c r="V10" s="11">
        <v>17</v>
      </c>
      <c r="W10" s="12">
        <f t="shared" si="7"/>
        <v>20.213888888888889</v>
      </c>
      <c r="X10" s="10"/>
      <c r="Y10" s="10">
        <v>2</v>
      </c>
      <c r="Z10" s="10">
        <v>5</v>
      </c>
      <c r="AA10" s="10">
        <v>8</v>
      </c>
      <c r="AB10" s="10">
        <v>3</v>
      </c>
      <c r="AC10" s="10">
        <v>1</v>
      </c>
      <c r="AD10" s="10"/>
      <c r="AE10" s="10"/>
      <c r="AF10" s="10"/>
      <c r="AG10" s="10">
        <v>1</v>
      </c>
      <c r="AH10" s="10"/>
      <c r="AI10" s="10">
        <v>1</v>
      </c>
      <c r="AJ10" s="10">
        <v>1</v>
      </c>
      <c r="AK10" s="10">
        <v>1</v>
      </c>
      <c r="AL10" s="11">
        <f t="shared" si="4"/>
        <v>20</v>
      </c>
      <c r="AM10" s="11">
        <v>20</v>
      </c>
      <c r="AN10" s="12">
        <f t="shared" si="5"/>
        <v>20</v>
      </c>
      <c r="AO10" s="10"/>
      <c r="AP10" s="10">
        <v>1</v>
      </c>
      <c r="AQ10" s="10">
        <v>12</v>
      </c>
      <c r="AR10" s="10">
        <v>3</v>
      </c>
      <c r="AS10" s="10">
        <v>9</v>
      </c>
      <c r="AT10" s="10">
        <v>9</v>
      </c>
      <c r="AU10" s="10">
        <v>6</v>
      </c>
      <c r="AV10" s="10">
        <v>11</v>
      </c>
      <c r="AW10" s="10">
        <v>7</v>
      </c>
      <c r="AX10" s="10">
        <v>12</v>
      </c>
      <c r="AY10" s="10">
        <v>6</v>
      </c>
      <c r="AZ10" s="10">
        <v>6</v>
      </c>
      <c r="BA10" s="12">
        <f t="shared" si="1"/>
        <v>19.294117647058822</v>
      </c>
      <c r="BB10" s="11">
        <v>20</v>
      </c>
      <c r="BC10" s="12">
        <f t="shared" si="2"/>
        <v>19.541176470588233</v>
      </c>
      <c r="BD10" s="13">
        <f t="shared" si="6"/>
        <v>19.918355119825708</v>
      </c>
    </row>
    <row r="11" spans="1:56" ht="15">
      <c r="A11" s="7">
        <v>8</v>
      </c>
      <c r="B11" s="8" t="s">
        <v>38</v>
      </c>
      <c r="C11" s="9">
        <v>1</v>
      </c>
      <c r="D11" s="10">
        <v>0.5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/>
      <c r="L11" s="10"/>
      <c r="M11" s="10">
        <v>1</v>
      </c>
      <c r="N11" s="10">
        <v>4</v>
      </c>
      <c r="O11" s="10">
        <v>10</v>
      </c>
      <c r="P11" s="10">
        <v>1</v>
      </c>
      <c r="Q11" s="10"/>
      <c r="R11" s="10"/>
      <c r="S11" s="10">
        <v>1</v>
      </c>
      <c r="T11" s="10">
        <v>2</v>
      </c>
      <c r="U11" s="11">
        <f t="shared" si="3"/>
        <v>14.722222222222223</v>
      </c>
      <c r="V11" s="11">
        <v>11</v>
      </c>
      <c r="W11" s="12">
        <f t="shared" si="7"/>
        <v>13.419444444444444</v>
      </c>
      <c r="X11" s="10"/>
      <c r="Y11" s="10"/>
      <c r="Z11" s="10">
        <v>7</v>
      </c>
      <c r="AA11" s="10">
        <v>8</v>
      </c>
      <c r="AB11" s="10">
        <v>1</v>
      </c>
      <c r="AC11" s="10"/>
      <c r="AD11" s="10">
        <v>1</v>
      </c>
      <c r="AE11" s="10">
        <v>1</v>
      </c>
      <c r="AF11" s="10"/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1">
        <f t="shared" si="4"/>
        <v>20</v>
      </c>
      <c r="AM11" s="11">
        <v>12</v>
      </c>
      <c r="AN11" s="12">
        <f t="shared" si="5"/>
        <v>17.2</v>
      </c>
      <c r="AO11" s="10"/>
      <c r="AP11" s="10"/>
      <c r="AQ11" s="10"/>
      <c r="AR11" s="10"/>
      <c r="AS11" s="10">
        <v>1</v>
      </c>
      <c r="AT11" s="10">
        <v>9</v>
      </c>
      <c r="AU11" s="10">
        <v>6</v>
      </c>
      <c r="AV11" s="10">
        <v>11</v>
      </c>
      <c r="AW11" s="10"/>
      <c r="AX11" s="10">
        <v>12</v>
      </c>
      <c r="AY11" s="10">
        <v>3</v>
      </c>
      <c r="AZ11" s="10">
        <v>0</v>
      </c>
      <c r="BA11" s="12">
        <f t="shared" si="1"/>
        <v>9.882352941176471</v>
      </c>
      <c r="BB11" s="11">
        <v>6</v>
      </c>
      <c r="BC11" s="12">
        <f t="shared" si="2"/>
        <v>8.5235294117647058</v>
      </c>
      <c r="BD11" s="13">
        <f t="shared" si="6"/>
        <v>13.047657952069718</v>
      </c>
    </row>
    <row r="12" spans="1:56" ht="15">
      <c r="A12" s="7">
        <v>9</v>
      </c>
      <c r="B12" s="8" t="s">
        <v>39</v>
      </c>
      <c r="C12" s="9">
        <v>1.5</v>
      </c>
      <c r="D12" s="10"/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0.5</v>
      </c>
      <c r="K12" s="14">
        <v>1</v>
      </c>
      <c r="L12" s="10"/>
      <c r="M12" s="10">
        <v>4</v>
      </c>
      <c r="N12" s="10">
        <v>3</v>
      </c>
      <c r="O12" s="10">
        <v>2</v>
      </c>
      <c r="P12" s="10">
        <v>1</v>
      </c>
      <c r="Q12" s="10">
        <v>5</v>
      </c>
      <c r="R12" s="10">
        <v>2</v>
      </c>
      <c r="S12" s="10">
        <v>2</v>
      </c>
      <c r="T12" s="10">
        <v>2</v>
      </c>
      <c r="U12" s="11">
        <f t="shared" si="3"/>
        <v>16.111111111111111</v>
      </c>
      <c r="V12" s="11">
        <v>18</v>
      </c>
      <c r="W12" s="12">
        <f t="shared" si="7"/>
        <v>16.772222222222222</v>
      </c>
      <c r="X12" s="10"/>
      <c r="Y12" s="10"/>
      <c r="Z12" s="10">
        <v>5</v>
      </c>
      <c r="AA12" s="10">
        <v>9</v>
      </c>
      <c r="AB12" s="10">
        <v>1</v>
      </c>
      <c r="AC12" s="10">
        <v>1</v>
      </c>
      <c r="AD12" s="10"/>
      <c r="AE12" s="10"/>
      <c r="AF12" s="10">
        <v>1</v>
      </c>
      <c r="AG12" s="10">
        <v>1</v>
      </c>
      <c r="AH12" s="10"/>
      <c r="AI12" s="10"/>
      <c r="AJ12" s="10">
        <v>1</v>
      </c>
      <c r="AK12" s="10">
        <v>1</v>
      </c>
      <c r="AL12" s="11">
        <f t="shared" si="4"/>
        <v>17.391304347826086</v>
      </c>
      <c r="AM12" s="11">
        <v>17</v>
      </c>
      <c r="AN12" s="12">
        <f t="shared" si="5"/>
        <v>17.254347826086956</v>
      </c>
      <c r="AO12" s="10"/>
      <c r="AP12" s="10">
        <v>1</v>
      </c>
      <c r="AQ12" s="10">
        <v>12</v>
      </c>
      <c r="AR12" s="10">
        <v>2.2999999999999998</v>
      </c>
      <c r="AS12" s="10">
        <v>8</v>
      </c>
      <c r="AT12" s="10">
        <v>9</v>
      </c>
      <c r="AU12" s="10">
        <v>10</v>
      </c>
      <c r="AV12" s="10">
        <v>11</v>
      </c>
      <c r="AW12" s="10">
        <v>2</v>
      </c>
      <c r="AX12" s="10">
        <v>12</v>
      </c>
      <c r="AY12" s="10">
        <v>6</v>
      </c>
      <c r="AZ12" s="10">
        <v>6</v>
      </c>
      <c r="BA12" s="12">
        <f t="shared" si="1"/>
        <v>18.658823529411762</v>
      </c>
      <c r="BB12" s="11">
        <v>20</v>
      </c>
      <c r="BC12" s="12">
        <f t="shared" si="2"/>
        <v>19.128235294117644</v>
      </c>
      <c r="BD12" s="13">
        <f t="shared" si="6"/>
        <v>17.718268447475609</v>
      </c>
    </row>
    <row r="13" spans="1:56" ht="15">
      <c r="A13" s="7">
        <v>10</v>
      </c>
      <c r="B13" s="8" t="s">
        <v>40</v>
      </c>
      <c r="C13" s="9">
        <v>3</v>
      </c>
      <c r="D13" s="10"/>
      <c r="E13" s="10"/>
      <c r="F13" s="10"/>
      <c r="G13" s="10"/>
      <c r="H13" s="10"/>
      <c r="I13" s="10"/>
      <c r="J13" s="10"/>
      <c r="K13" s="10"/>
      <c r="L13" s="10"/>
      <c r="M13" s="10">
        <v>3</v>
      </c>
      <c r="N13" s="10"/>
      <c r="O13" s="10"/>
      <c r="P13" s="10"/>
      <c r="Q13" s="10">
        <v>1</v>
      </c>
      <c r="R13" s="10"/>
      <c r="S13" s="10">
        <v>2</v>
      </c>
      <c r="T13" s="10"/>
      <c r="U13" s="11">
        <f t="shared" si="3"/>
        <v>5</v>
      </c>
      <c r="V13" s="11">
        <v>13</v>
      </c>
      <c r="W13" s="12">
        <f t="shared" si="7"/>
        <v>7.8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>
        <f t="shared" si="4"/>
        <v>0</v>
      </c>
      <c r="AM13" s="11"/>
      <c r="AN13" s="12">
        <f t="shared" si="5"/>
        <v>0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2">
        <f t="shared" si="1"/>
        <v>0</v>
      </c>
      <c r="BB13" s="11"/>
      <c r="BC13" s="12">
        <f t="shared" si="2"/>
        <v>0</v>
      </c>
      <c r="BD13" s="13">
        <f t="shared" si="6"/>
        <v>2.6</v>
      </c>
    </row>
    <row r="14" spans="1:56" ht="15">
      <c r="A14" s="7">
        <v>11</v>
      </c>
      <c r="B14" s="8" t="s">
        <v>41</v>
      </c>
      <c r="C14" s="9">
        <v>1.5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/>
      <c r="J14" s="10"/>
      <c r="K14" s="10"/>
      <c r="L14" s="10"/>
      <c r="M14" s="10">
        <v>1.5</v>
      </c>
      <c r="N14" s="10">
        <v>5</v>
      </c>
      <c r="O14" s="10">
        <v>5</v>
      </c>
      <c r="P14" s="10">
        <v>1</v>
      </c>
      <c r="Q14" s="10">
        <v>4</v>
      </c>
      <c r="R14" s="10">
        <v>2</v>
      </c>
      <c r="S14" s="10">
        <v>2</v>
      </c>
      <c r="T14" s="10">
        <v>2</v>
      </c>
      <c r="U14" s="11">
        <f t="shared" si="3"/>
        <v>16.111111111111111</v>
      </c>
      <c r="V14" s="11">
        <v>13</v>
      </c>
      <c r="W14" s="12">
        <f t="shared" si="7"/>
        <v>15.022222222222222</v>
      </c>
      <c r="X14" s="10"/>
      <c r="Y14" s="10"/>
      <c r="Z14" s="10">
        <v>5</v>
      </c>
      <c r="AA14" s="10">
        <v>8</v>
      </c>
      <c r="AB14" s="10">
        <v>1</v>
      </c>
      <c r="AC14" s="10">
        <v>1</v>
      </c>
      <c r="AD14" s="10"/>
      <c r="AE14" s="10"/>
      <c r="AF14" s="10"/>
      <c r="AG14" s="10"/>
      <c r="AH14" s="10"/>
      <c r="AI14" s="10"/>
      <c r="AJ14" s="10"/>
      <c r="AK14" s="10"/>
      <c r="AL14" s="11">
        <f t="shared" si="4"/>
        <v>13.043478260869566</v>
      </c>
      <c r="AM14" s="11">
        <v>20</v>
      </c>
      <c r="AN14" s="12">
        <f t="shared" si="5"/>
        <v>15.478260869565219</v>
      </c>
      <c r="AO14" s="10"/>
      <c r="AP14" s="10"/>
      <c r="AQ14" s="10">
        <v>9</v>
      </c>
      <c r="AR14" s="10">
        <v>3</v>
      </c>
      <c r="AS14" s="10">
        <v>5</v>
      </c>
      <c r="AT14" s="10">
        <v>9</v>
      </c>
      <c r="AU14" s="10">
        <v>5</v>
      </c>
      <c r="AV14" s="10">
        <v>11</v>
      </c>
      <c r="AW14" s="10">
        <v>4</v>
      </c>
      <c r="AX14" s="10">
        <v>12</v>
      </c>
      <c r="AY14" s="10">
        <v>5</v>
      </c>
      <c r="AZ14" s="10">
        <v>5</v>
      </c>
      <c r="BA14" s="12">
        <f t="shared" si="1"/>
        <v>16</v>
      </c>
      <c r="BB14" s="11">
        <v>20</v>
      </c>
      <c r="BC14" s="12">
        <f t="shared" si="2"/>
        <v>17.399999999999999</v>
      </c>
      <c r="BD14" s="13">
        <f t="shared" si="6"/>
        <v>15.966827697262479</v>
      </c>
    </row>
    <row r="15" spans="1:56" ht="15">
      <c r="A15" s="7">
        <v>12</v>
      </c>
      <c r="B15" s="8" t="s">
        <v>42</v>
      </c>
      <c r="C15" s="9">
        <v>3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4">
        <v>1</v>
      </c>
      <c r="L15" s="10"/>
      <c r="M15" s="10">
        <v>4</v>
      </c>
      <c r="N15" s="10">
        <v>4</v>
      </c>
      <c r="O15" s="10">
        <v>4</v>
      </c>
      <c r="P15" s="10">
        <v>1</v>
      </c>
      <c r="Q15" s="10">
        <v>5</v>
      </c>
      <c r="R15" s="10" t="s">
        <v>43</v>
      </c>
      <c r="S15" s="10">
        <v>2</v>
      </c>
      <c r="T15" s="10">
        <v>2</v>
      </c>
      <c r="U15" s="11">
        <f t="shared" si="3"/>
        <v>18.333333333333332</v>
      </c>
      <c r="V15" s="11">
        <v>15.5</v>
      </c>
      <c r="W15" s="12">
        <f t="shared" si="7"/>
        <v>17.341666666666665</v>
      </c>
      <c r="X15" s="10"/>
      <c r="Y15" s="10">
        <v>1</v>
      </c>
      <c r="Z15" s="10">
        <v>5</v>
      </c>
      <c r="AA15" s="10">
        <v>6</v>
      </c>
      <c r="AB15" s="10">
        <v>1</v>
      </c>
      <c r="AC15" s="10">
        <v>1</v>
      </c>
      <c r="AD15" s="10"/>
      <c r="AE15" s="10"/>
      <c r="AF15" s="10"/>
      <c r="AG15" s="10">
        <v>1</v>
      </c>
      <c r="AH15" s="10"/>
      <c r="AI15" s="10">
        <v>1</v>
      </c>
      <c r="AJ15" s="10">
        <v>1</v>
      </c>
      <c r="AK15" s="10">
        <v>1</v>
      </c>
      <c r="AL15" s="11">
        <f t="shared" si="4"/>
        <v>15.652173913043478</v>
      </c>
      <c r="AM15" s="11">
        <v>10</v>
      </c>
      <c r="AN15" s="12">
        <f t="shared" si="5"/>
        <v>13.673913043478262</v>
      </c>
      <c r="AO15" s="10"/>
      <c r="AP15" s="10">
        <v>1</v>
      </c>
      <c r="AQ15" s="10">
        <v>12</v>
      </c>
      <c r="AR15" s="10">
        <v>2</v>
      </c>
      <c r="AS15" s="10">
        <v>5</v>
      </c>
      <c r="AT15" s="10">
        <v>9</v>
      </c>
      <c r="AU15" s="10">
        <v>2</v>
      </c>
      <c r="AV15" s="10">
        <v>11</v>
      </c>
      <c r="AW15" s="10">
        <v>4</v>
      </c>
      <c r="AX15" s="10">
        <v>12</v>
      </c>
      <c r="AY15" s="10">
        <v>5</v>
      </c>
      <c r="AZ15" s="10">
        <v>5</v>
      </c>
      <c r="BA15" s="12">
        <f t="shared" si="1"/>
        <v>16</v>
      </c>
      <c r="BB15" s="11">
        <v>20</v>
      </c>
      <c r="BC15" s="12">
        <f t="shared" si="2"/>
        <v>17.399999999999999</v>
      </c>
      <c r="BD15" s="13">
        <f t="shared" si="6"/>
        <v>16.13852657004831</v>
      </c>
    </row>
    <row r="16" spans="1:56" ht="15">
      <c r="A16" s="7">
        <v>13</v>
      </c>
      <c r="B16" s="8" t="s">
        <v>44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>
        <f t="shared" si="3"/>
        <v>0</v>
      </c>
      <c r="V16" s="11"/>
      <c r="W16" s="12">
        <f t="shared" si="7"/>
        <v>0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>
        <f t="shared" si="4"/>
        <v>0</v>
      </c>
      <c r="AM16" s="11"/>
      <c r="AN16" s="12">
        <f t="shared" si="5"/>
        <v>0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2">
        <f t="shared" si="1"/>
        <v>0</v>
      </c>
      <c r="BB16" s="11"/>
      <c r="BC16" s="12">
        <f t="shared" si="2"/>
        <v>0</v>
      </c>
      <c r="BD16" s="13">
        <f t="shared" si="6"/>
        <v>0</v>
      </c>
    </row>
    <row r="17" spans="1:56" ht="15">
      <c r="A17" s="7">
        <v>14</v>
      </c>
      <c r="B17" s="8" t="s">
        <v>45</v>
      </c>
      <c r="C17" s="9">
        <v>3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/>
      <c r="K17" s="10"/>
      <c r="L17" s="10"/>
      <c r="M17" s="10">
        <v>3</v>
      </c>
      <c r="N17" s="10">
        <v>3</v>
      </c>
      <c r="O17" s="10">
        <v>3</v>
      </c>
      <c r="P17" s="10">
        <v>1</v>
      </c>
      <c r="Q17" s="10"/>
      <c r="R17" s="10" t="s">
        <v>43</v>
      </c>
      <c r="S17" s="10">
        <v>2</v>
      </c>
      <c r="T17" s="10"/>
      <c r="U17" s="11">
        <f t="shared" si="3"/>
        <v>11.666666666666668</v>
      </c>
      <c r="V17" s="11">
        <v>9</v>
      </c>
      <c r="W17" s="12">
        <f t="shared" si="7"/>
        <v>10.733333333333334</v>
      </c>
      <c r="X17" s="10"/>
      <c r="Y17" s="10"/>
      <c r="Z17" s="10"/>
      <c r="AA17" s="10">
        <v>8</v>
      </c>
      <c r="AB17" s="10">
        <v>1</v>
      </c>
      <c r="AC17" s="10"/>
      <c r="AD17" s="10"/>
      <c r="AE17" s="10">
        <v>1</v>
      </c>
      <c r="AF17" s="10"/>
      <c r="AG17" s="10"/>
      <c r="AH17" s="10"/>
      <c r="AI17" s="10">
        <v>1</v>
      </c>
      <c r="AJ17" s="10">
        <v>1</v>
      </c>
      <c r="AK17" s="10">
        <v>1</v>
      </c>
      <c r="AL17" s="11">
        <f t="shared" si="4"/>
        <v>11.304347826086955</v>
      </c>
      <c r="AM17" s="11">
        <v>11</v>
      </c>
      <c r="AN17" s="12">
        <f t="shared" si="5"/>
        <v>11.197826086956521</v>
      </c>
      <c r="AO17" s="10"/>
      <c r="AP17" s="10"/>
      <c r="AQ17" s="10"/>
      <c r="AR17" s="10"/>
      <c r="AS17" s="10">
        <v>0</v>
      </c>
      <c r="AT17" s="10">
        <v>5</v>
      </c>
      <c r="AU17" s="10">
        <v>7</v>
      </c>
      <c r="AV17" s="10">
        <v>9</v>
      </c>
      <c r="AW17" s="10"/>
      <c r="AX17" s="10">
        <v>12</v>
      </c>
      <c r="AY17" s="10">
        <v>6</v>
      </c>
      <c r="AZ17" s="10">
        <v>6</v>
      </c>
      <c r="BA17" s="12">
        <f t="shared" si="1"/>
        <v>10.588235294117647</v>
      </c>
      <c r="BB17" s="11">
        <v>5</v>
      </c>
      <c r="BC17" s="12">
        <f t="shared" si="2"/>
        <v>8.632352941176471</v>
      </c>
      <c r="BD17" s="13">
        <f t="shared" si="6"/>
        <v>10.187837453822109</v>
      </c>
    </row>
    <row r="18" spans="1:56" ht="15">
      <c r="A18" s="7">
        <v>15</v>
      </c>
      <c r="B18" s="8" t="s">
        <v>46</v>
      </c>
      <c r="C18" s="9">
        <v>2.5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4">
        <v>1</v>
      </c>
      <c r="L18" s="10"/>
      <c r="M18" s="10">
        <v>4</v>
      </c>
      <c r="N18" s="10">
        <v>5</v>
      </c>
      <c r="O18" s="10">
        <v>10</v>
      </c>
      <c r="P18" s="10">
        <v>1</v>
      </c>
      <c r="Q18" s="10">
        <v>6</v>
      </c>
      <c r="R18" s="10">
        <v>2</v>
      </c>
      <c r="S18" s="10">
        <v>2</v>
      </c>
      <c r="T18" s="10">
        <v>2</v>
      </c>
      <c r="U18" s="11">
        <f t="shared" si="3"/>
        <v>23.611111111111111</v>
      </c>
      <c r="V18" s="11">
        <v>14.5</v>
      </c>
      <c r="W18" s="12">
        <f t="shared" si="7"/>
        <v>20.422222222222224</v>
      </c>
      <c r="X18" s="10"/>
      <c r="Y18" s="10">
        <v>2</v>
      </c>
      <c r="Z18" s="10">
        <v>5</v>
      </c>
      <c r="AA18" s="10">
        <v>8</v>
      </c>
      <c r="AB18" s="10">
        <v>1</v>
      </c>
      <c r="AC18" s="10">
        <v>1</v>
      </c>
      <c r="AD18" s="10"/>
      <c r="AE18" s="10">
        <v>1</v>
      </c>
      <c r="AF18" s="10"/>
      <c r="AG18" s="10">
        <v>1</v>
      </c>
      <c r="AH18" s="10">
        <v>1</v>
      </c>
      <c r="AI18" s="10">
        <v>1</v>
      </c>
      <c r="AJ18" s="10">
        <v>1</v>
      </c>
      <c r="AK18" s="10">
        <v>1</v>
      </c>
      <c r="AL18" s="11">
        <f t="shared" si="4"/>
        <v>20</v>
      </c>
      <c r="AM18" s="11">
        <v>20</v>
      </c>
      <c r="AN18" s="15">
        <f>+AL18*0.65+AM18*0.35+1</f>
        <v>21</v>
      </c>
      <c r="AO18" s="10"/>
      <c r="AP18" s="10">
        <v>2</v>
      </c>
      <c r="AQ18" s="10">
        <v>12</v>
      </c>
      <c r="AR18" s="10">
        <v>3</v>
      </c>
      <c r="AS18" s="10">
        <v>9</v>
      </c>
      <c r="AT18" s="10">
        <v>9</v>
      </c>
      <c r="AU18" s="10">
        <v>10</v>
      </c>
      <c r="AV18" s="10">
        <v>11</v>
      </c>
      <c r="AW18" s="10">
        <v>7</v>
      </c>
      <c r="AX18" s="10">
        <v>12</v>
      </c>
      <c r="AY18" s="10">
        <v>6</v>
      </c>
      <c r="AZ18" s="10">
        <v>6</v>
      </c>
      <c r="BA18" s="12">
        <f t="shared" si="1"/>
        <v>20.470588235294116</v>
      </c>
      <c r="BB18" s="11">
        <v>12</v>
      </c>
      <c r="BC18" s="12">
        <f t="shared" si="2"/>
        <v>17.505882352941175</v>
      </c>
      <c r="BD18" s="13">
        <f t="shared" si="6"/>
        <v>19.642701525054466</v>
      </c>
    </row>
    <row r="19" spans="1:56" ht="15">
      <c r="A19" s="7">
        <v>16</v>
      </c>
      <c r="B19" s="8" t="s">
        <v>47</v>
      </c>
      <c r="C19" s="9">
        <v>1.5</v>
      </c>
      <c r="D19" s="10">
        <v>1</v>
      </c>
      <c r="E19" s="10"/>
      <c r="F19" s="10">
        <v>1</v>
      </c>
      <c r="G19" s="10">
        <v>1</v>
      </c>
      <c r="H19" s="10">
        <v>1</v>
      </c>
      <c r="I19" s="10">
        <v>1</v>
      </c>
      <c r="J19" s="10"/>
      <c r="K19" s="10"/>
      <c r="L19" s="10"/>
      <c r="M19" s="10">
        <v>1.5</v>
      </c>
      <c r="N19" s="10">
        <v>2</v>
      </c>
      <c r="O19" s="10">
        <v>7</v>
      </c>
      <c r="P19" s="10">
        <v>1</v>
      </c>
      <c r="Q19" s="10">
        <v>3</v>
      </c>
      <c r="R19" s="10"/>
      <c r="S19" s="10">
        <v>1</v>
      </c>
      <c r="T19" s="10">
        <v>2</v>
      </c>
      <c r="U19" s="11">
        <f t="shared" si="3"/>
        <v>13.333333333333332</v>
      </c>
      <c r="V19" s="11">
        <v>11.5</v>
      </c>
      <c r="W19" s="12">
        <f t="shared" si="7"/>
        <v>12.691666666666666</v>
      </c>
      <c r="X19" s="10"/>
      <c r="Y19" s="10"/>
      <c r="Z19" s="10">
        <v>8</v>
      </c>
      <c r="AA19" s="10">
        <v>8</v>
      </c>
      <c r="AB19" s="10">
        <v>1</v>
      </c>
      <c r="AC19" s="10">
        <v>1</v>
      </c>
      <c r="AD19" s="10"/>
      <c r="AE19" s="10"/>
      <c r="AF19" s="10">
        <v>1</v>
      </c>
      <c r="AG19" s="10">
        <v>1</v>
      </c>
      <c r="AH19" s="10">
        <v>1</v>
      </c>
      <c r="AI19" s="10">
        <v>1</v>
      </c>
      <c r="AJ19" s="10">
        <v>1</v>
      </c>
      <c r="AK19" s="10">
        <v>1</v>
      </c>
      <c r="AL19" s="11">
        <f t="shared" si="4"/>
        <v>20.869565217391305</v>
      </c>
      <c r="AM19" s="11">
        <v>15</v>
      </c>
      <c r="AN19" s="12">
        <f t="shared" si="5"/>
        <v>18.815217391304348</v>
      </c>
      <c r="AO19" s="10"/>
      <c r="AP19" s="10"/>
      <c r="AQ19" s="10">
        <v>10</v>
      </c>
      <c r="AR19" s="10">
        <v>2.2999999999999998</v>
      </c>
      <c r="AS19" s="10">
        <v>4</v>
      </c>
      <c r="AT19" s="10">
        <v>5</v>
      </c>
      <c r="AU19" s="10">
        <v>5</v>
      </c>
      <c r="AV19" s="10">
        <v>11</v>
      </c>
      <c r="AW19" s="10">
        <v>5</v>
      </c>
      <c r="AX19" s="10">
        <v>12</v>
      </c>
      <c r="AY19" s="10">
        <v>6</v>
      </c>
      <c r="AZ19" s="10">
        <v>4</v>
      </c>
      <c r="BA19" s="12">
        <f t="shared" si="1"/>
        <v>15.129411764705882</v>
      </c>
      <c r="BB19" s="11">
        <v>7</v>
      </c>
      <c r="BC19" s="12">
        <f t="shared" si="2"/>
        <v>12.284117647058823</v>
      </c>
      <c r="BD19" s="13">
        <f t="shared" si="6"/>
        <v>14.597000568343281</v>
      </c>
    </row>
    <row r="20" spans="1:56">
      <c r="A20" s="10"/>
      <c r="B20" s="16" t="s">
        <v>48</v>
      </c>
      <c r="C20" s="17">
        <v>2</v>
      </c>
      <c r="D20" s="10"/>
      <c r="E20" s="10"/>
      <c r="F20" s="10"/>
      <c r="G20" s="10"/>
      <c r="H20" s="10"/>
      <c r="I20" s="10"/>
      <c r="J20" s="10"/>
      <c r="K20" s="10"/>
      <c r="L20" s="10"/>
      <c r="M20" s="10">
        <v>2</v>
      </c>
      <c r="N20" s="10"/>
      <c r="O20" s="10"/>
      <c r="P20" s="10"/>
      <c r="Q20" s="10"/>
      <c r="R20" s="10"/>
      <c r="S20" s="10"/>
      <c r="T20" s="10"/>
      <c r="U20" s="11">
        <f t="shared" si="3"/>
        <v>2.2222222222222223</v>
      </c>
      <c r="V20" s="11"/>
      <c r="W20" s="12">
        <f t="shared" si="7"/>
        <v>1.4444444444444446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>
        <f t="shared" si="4"/>
        <v>0</v>
      </c>
      <c r="AM20" s="11"/>
      <c r="AN20" s="12">
        <f t="shared" si="5"/>
        <v>0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2">
        <f t="shared" si="1"/>
        <v>0</v>
      </c>
      <c r="BB20" s="11"/>
      <c r="BC20" s="12">
        <f t="shared" si="2"/>
        <v>0</v>
      </c>
      <c r="BD20" s="13">
        <f t="shared" si="6"/>
        <v>0.48148148148148157</v>
      </c>
    </row>
    <row r="21" spans="1:56">
      <c r="AO21">
        <v>4</v>
      </c>
      <c r="AP21">
        <v>1</v>
      </c>
      <c r="AQ21">
        <v>12</v>
      </c>
      <c r="AR21">
        <v>3</v>
      </c>
      <c r="AS21" s="18">
        <v>9</v>
      </c>
      <c r="AT21" s="18">
        <v>9</v>
      </c>
      <c r="AU21" s="19">
        <v>5</v>
      </c>
      <c r="AV21" s="18">
        <v>11</v>
      </c>
      <c r="AW21" s="19">
        <v>7</v>
      </c>
      <c r="AX21" s="19">
        <v>12</v>
      </c>
      <c r="AY21" s="19">
        <v>6</v>
      </c>
      <c r="AZ21" s="19">
        <v>6</v>
      </c>
      <c r="BA21" s="12">
        <f>SUM(AO21:AZ21)/85*20</f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A21"/>
  <sheetViews>
    <sheetView tabSelected="1" view="pageLayout" workbookViewId="0">
      <selection sqref="A1:XFD1048576"/>
    </sheetView>
  </sheetViews>
  <sheetFormatPr baseColWidth="10" defaultRowHeight="13"/>
  <cols>
    <col min="1" max="1" width="3.140625" customWidth="1"/>
    <col min="2" max="2" width="19.85546875" customWidth="1"/>
    <col min="3" max="19" width="2" customWidth="1"/>
    <col min="20" max="20" width="3.85546875" style="2" customWidth="1"/>
    <col min="21" max="21" width="4" style="2" customWidth="1"/>
    <col min="22" max="22" width="5.42578125" style="3" customWidth="1"/>
    <col min="23" max="23" width="2.42578125" customWidth="1"/>
    <col min="24" max="34" width="2.140625" customWidth="1"/>
    <col min="35" max="35" width="5.5703125" style="2" customWidth="1"/>
    <col min="36" max="36" width="4" style="2" customWidth="1"/>
    <col min="37" max="37" width="4.5703125" style="2" customWidth="1"/>
    <col min="38" max="38" width="3.42578125" customWidth="1"/>
    <col min="39" max="39" width="4.140625" customWidth="1"/>
    <col min="40" max="40" width="3.85546875" customWidth="1"/>
    <col min="41" max="49" width="4.140625" customWidth="1"/>
    <col min="50" max="50" width="5.28515625" style="3" customWidth="1"/>
    <col min="51" max="51" width="4.42578125" style="2" customWidth="1"/>
    <col min="52" max="52" width="5.28515625" style="2" customWidth="1"/>
    <col min="53" max="53" width="5.28515625" style="4" customWidth="1"/>
  </cols>
  <sheetData>
    <row r="1" spans="1:53"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L1">
        <v>3</v>
      </c>
      <c r="M1">
        <v>5</v>
      </c>
      <c r="N1">
        <v>10</v>
      </c>
      <c r="O1">
        <v>2</v>
      </c>
      <c r="P1">
        <v>4</v>
      </c>
      <c r="R1">
        <v>2</v>
      </c>
      <c r="S1">
        <v>2</v>
      </c>
      <c r="T1" s="2">
        <f>SUM(C1:S1)</f>
        <v>35</v>
      </c>
      <c r="AN1" t="s">
        <v>49</v>
      </c>
    </row>
    <row r="2" spans="1:53">
      <c r="B2" t="s">
        <v>50</v>
      </c>
      <c r="T2" s="5">
        <v>0.65</v>
      </c>
      <c r="U2" s="5">
        <v>0.35</v>
      </c>
      <c r="W2">
        <v>1</v>
      </c>
      <c r="X2">
        <v>1</v>
      </c>
      <c r="Y2">
        <v>5</v>
      </c>
      <c r="Z2">
        <v>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s="5">
        <v>0.65</v>
      </c>
      <c r="AJ2" s="5">
        <v>0.35</v>
      </c>
      <c r="AK2" s="3"/>
      <c r="AL2">
        <v>4</v>
      </c>
      <c r="AM2">
        <v>1</v>
      </c>
      <c r="AN2">
        <v>12</v>
      </c>
      <c r="AO2">
        <v>3</v>
      </c>
      <c r="AP2">
        <v>9</v>
      </c>
      <c r="AQ2">
        <v>9</v>
      </c>
      <c r="AR2">
        <v>5</v>
      </c>
      <c r="AS2">
        <v>11</v>
      </c>
      <c r="AT2">
        <v>7</v>
      </c>
      <c r="AU2">
        <v>12</v>
      </c>
      <c r="AV2">
        <v>6</v>
      </c>
      <c r="AW2">
        <v>6</v>
      </c>
      <c r="AX2" s="5">
        <v>0.65</v>
      </c>
      <c r="AY2" s="5">
        <v>0.35</v>
      </c>
    </row>
    <row r="3" spans="1:53"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s="2" t="s">
        <v>96</v>
      </c>
      <c r="U3" s="2" t="s">
        <v>30</v>
      </c>
      <c r="V3" s="3" t="s">
        <v>0</v>
      </c>
      <c r="W3" t="s">
        <v>1</v>
      </c>
      <c r="X3" s="20" t="s">
        <v>2</v>
      </c>
      <c r="Y3" s="20" t="s">
        <v>3</v>
      </c>
      <c r="Z3" s="20" t="s">
        <v>4</v>
      </c>
      <c r="AA3" s="20" t="s">
        <v>5</v>
      </c>
      <c r="AB3" t="s">
        <v>6</v>
      </c>
      <c r="AC3" t="s">
        <v>8</v>
      </c>
      <c r="AD3" t="s">
        <v>9</v>
      </c>
      <c r="AE3" t="s">
        <v>11</v>
      </c>
      <c r="AF3" t="s">
        <v>12</v>
      </c>
      <c r="AG3" t="s">
        <v>13</v>
      </c>
      <c r="AH3" t="s">
        <v>51</v>
      </c>
      <c r="AI3" s="2" t="s">
        <v>96</v>
      </c>
      <c r="AJ3" s="2" t="s">
        <v>30</v>
      </c>
      <c r="AK3" s="3" t="s">
        <v>0</v>
      </c>
      <c r="AL3" t="s">
        <v>14</v>
      </c>
      <c r="AM3" t="s">
        <v>15</v>
      </c>
      <c r="AN3" t="s">
        <v>16</v>
      </c>
      <c r="AO3" t="s">
        <v>52</v>
      </c>
      <c r="AP3" t="s">
        <v>18</v>
      </c>
      <c r="AQ3" t="s">
        <v>19</v>
      </c>
      <c r="AR3" t="s">
        <v>53</v>
      </c>
      <c r="AS3" t="s">
        <v>21</v>
      </c>
      <c r="AT3" t="s">
        <v>54</v>
      </c>
      <c r="AU3" t="s">
        <v>55</v>
      </c>
      <c r="AV3" t="s">
        <v>56</v>
      </c>
      <c r="AW3" t="s">
        <v>57</v>
      </c>
      <c r="AX3" s="3" t="s">
        <v>58</v>
      </c>
      <c r="AY3" s="2" t="s">
        <v>59</v>
      </c>
      <c r="AZ3" s="2" t="s">
        <v>60</v>
      </c>
      <c r="BA3" s="4" t="s">
        <v>60</v>
      </c>
    </row>
    <row r="4" spans="1:53">
      <c r="A4" s="10">
        <v>1</v>
      </c>
      <c r="B4" s="10" t="s">
        <v>61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/>
      <c r="I4" s="14">
        <v>1</v>
      </c>
      <c r="J4" s="10"/>
      <c r="K4" s="10"/>
      <c r="L4" s="10">
        <v>4</v>
      </c>
      <c r="M4" s="10">
        <v>5</v>
      </c>
      <c r="N4" s="10">
        <v>10</v>
      </c>
      <c r="O4" s="10">
        <v>2</v>
      </c>
      <c r="P4" s="10">
        <v>6</v>
      </c>
      <c r="Q4" s="10">
        <v>1</v>
      </c>
      <c r="R4" s="10">
        <v>4</v>
      </c>
      <c r="S4" s="10">
        <v>2</v>
      </c>
      <c r="T4" s="11">
        <f>SUM(C4:S4)/35*20</f>
        <v>22.857142857142854</v>
      </c>
      <c r="U4" s="11">
        <v>19</v>
      </c>
      <c r="V4" s="12">
        <f>+T4*0.65+U4*0.35</f>
        <v>21.507142857142856</v>
      </c>
      <c r="W4" s="10">
        <v>2</v>
      </c>
      <c r="X4" s="10"/>
      <c r="Y4" s="10">
        <v>5</v>
      </c>
      <c r="Z4" s="10">
        <v>10</v>
      </c>
      <c r="AA4" s="10">
        <v>1</v>
      </c>
      <c r="AB4" s="10">
        <v>1</v>
      </c>
      <c r="AC4" s="10"/>
      <c r="AD4" s="10">
        <v>1</v>
      </c>
      <c r="AE4" s="10">
        <v>1</v>
      </c>
      <c r="AF4" s="10"/>
      <c r="AG4" s="10"/>
      <c r="AH4" s="10"/>
      <c r="AI4" s="11">
        <f>SUM(W4:AH4)/23*20</f>
        <v>18.260869565217391</v>
      </c>
      <c r="AJ4" s="11">
        <v>18</v>
      </c>
      <c r="AK4" s="15">
        <f>+AI4*0.65+AJ4*0.35+1</f>
        <v>19.169565217391305</v>
      </c>
      <c r="AL4" s="10">
        <v>9</v>
      </c>
      <c r="AM4" s="10">
        <v>1</v>
      </c>
      <c r="AN4" s="10">
        <v>12</v>
      </c>
      <c r="AO4" s="10">
        <v>3</v>
      </c>
      <c r="AP4" s="10">
        <v>8</v>
      </c>
      <c r="AQ4" s="10">
        <v>9</v>
      </c>
      <c r="AR4" s="10"/>
      <c r="AS4" s="10">
        <v>11</v>
      </c>
      <c r="AT4" s="10">
        <v>6</v>
      </c>
      <c r="AU4" s="10">
        <v>12</v>
      </c>
      <c r="AV4" s="10">
        <v>6</v>
      </c>
      <c r="AW4" s="10">
        <v>6</v>
      </c>
      <c r="AX4" s="12">
        <f t="shared" ref="AX4:AX20" si="0">SUM(AL4:AW4)/85*20</f>
        <v>19.52941176470588</v>
      </c>
      <c r="AY4" s="11">
        <v>20</v>
      </c>
      <c r="AZ4" s="12">
        <f t="shared" ref="AZ4:AZ20" si="1">+AX4*0.65+AY4*0.35</f>
        <v>19.694117647058825</v>
      </c>
      <c r="BA4" s="13">
        <f>+(AZ4+AK4+V4)/3</f>
        <v>20.123608573864328</v>
      </c>
    </row>
    <row r="5" spans="1:53">
      <c r="A5" s="10">
        <v>2</v>
      </c>
      <c r="B5" s="10" t="s">
        <v>62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4">
        <v>1</v>
      </c>
      <c r="J5" s="10"/>
      <c r="K5" s="10"/>
      <c r="L5" s="14">
        <v>1.5</v>
      </c>
      <c r="M5" s="14">
        <v>5</v>
      </c>
      <c r="N5" s="14">
        <v>10</v>
      </c>
      <c r="O5" s="14">
        <v>2</v>
      </c>
      <c r="P5" s="14">
        <v>3</v>
      </c>
      <c r="Q5" s="10"/>
      <c r="R5" s="10"/>
      <c r="S5" s="10">
        <v>2</v>
      </c>
      <c r="T5" s="11">
        <f t="shared" ref="T5:T20" si="2">SUM(C5:S5)/35*20</f>
        <v>17.428571428571431</v>
      </c>
      <c r="U5" s="11">
        <v>12</v>
      </c>
      <c r="V5" s="12">
        <f t="shared" ref="V5:V20" si="3">+T5*0.65+U5*0.35</f>
        <v>15.52857142857143</v>
      </c>
      <c r="W5" s="10"/>
      <c r="X5" s="10"/>
      <c r="Y5" s="10"/>
      <c r="Z5" s="10">
        <v>8</v>
      </c>
      <c r="AA5" s="10">
        <v>0.5</v>
      </c>
      <c r="AB5" s="10">
        <v>1</v>
      </c>
      <c r="AC5" s="10">
        <v>1</v>
      </c>
      <c r="AD5" s="10">
        <v>1</v>
      </c>
      <c r="AE5" s="10">
        <v>1</v>
      </c>
      <c r="AF5" s="10">
        <v>1</v>
      </c>
      <c r="AG5" s="10">
        <v>1</v>
      </c>
      <c r="AH5" s="10">
        <v>1</v>
      </c>
      <c r="AI5" s="11">
        <f t="shared" ref="AI5:AI20" si="4">SUM(W5:AH5)/23*20</f>
        <v>13.478260869565217</v>
      </c>
      <c r="AJ5" s="11">
        <v>10</v>
      </c>
      <c r="AK5" s="12">
        <f t="shared" ref="AK5:AK20" si="5">+AI5*0.65+AJ5*0.35</f>
        <v>12.260869565217391</v>
      </c>
      <c r="AL5" s="10"/>
      <c r="AM5" s="10">
        <v>1</v>
      </c>
      <c r="AN5" s="10">
        <v>13</v>
      </c>
      <c r="AO5" s="10">
        <v>2.2999999999999998</v>
      </c>
      <c r="AP5" s="10">
        <v>9</v>
      </c>
      <c r="AQ5" s="10"/>
      <c r="AR5" s="10">
        <v>5</v>
      </c>
      <c r="AS5" s="10">
        <v>11</v>
      </c>
      <c r="AT5" s="10"/>
      <c r="AU5" s="10">
        <v>12</v>
      </c>
      <c r="AV5" s="10"/>
      <c r="AW5" s="10"/>
      <c r="AX5" s="12">
        <f t="shared" si="0"/>
        <v>12.541176470588235</v>
      </c>
      <c r="AY5" s="11">
        <v>3</v>
      </c>
      <c r="AZ5" s="12">
        <f>+AX5*0.65+AY5*0.35</f>
        <v>9.2017647058823542</v>
      </c>
      <c r="BA5" s="13">
        <f t="shared" ref="BA5:BA20" si="6">+(AZ5+AK5+V5)/3</f>
        <v>12.330401899890392</v>
      </c>
    </row>
    <row r="6" spans="1:53">
      <c r="A6" s="10">
        <v>3</v>
      </c>
      <c r="B6" s="10" t="s">
        <v>63</v>
      </c>
      <c r="C6" s="10"/>
      <c r="D6" s="10"/>
      <c r="E6" s="10"/>
      <c r="F6" s="10"/>
      <c r="G6" s="10"/>
      <c r="H6" s="10"/>
      <c r="I6" s="10"/>
      <c r="J6" s="10"/>
      <c r="K6" s="10"/>
      <c r="L6" s="10">
        <v>4</v>
      </c>
      <c r="M6" s="10"/>
      <c r="N6" s="10">
        <v>10</v>
      </c>
      <c r="O6" s="10">
        <v>2</v>
      </c>
      <c r="P6" s="10">
        <v>5</v>
      </c>
      <c r="Q6" s="10"/>
      <c r="R6" s="10"/>
      <c r="S6" s="10"/>
      <c r="T6" s="11">
        <f t="shared" si="2"/>
        <v>12</v>
      </c>
      <c r="U6" s="11">
        <v>3</v>
      </c>
      <c r="V6" s="12">
        <f t="shared" si="3"/>
        <v>8.8500000000000014</v>
      </c>
      <c r="W6" s="10">
        <v>2</v>
      </c>
      <c r="X6" s="10"/>
      <c r="Y6" s="10"/>
      <c r="Z6" s="10"/>
      <c r="AA6" s="10">
        <v>1</v>
      </c>
      <c r="AB6" s="10"/>
      <c r="AC6" s="10"/>
      <c r="AD6" s="10"/>
      <c r="AE6" s="10"/>
      <c r="AF6" s="10"/>
      <c r="AG6" s="10"/>
      <c r="AH6" s="10"/>
      <c r="AI6" s="11">
        <f t="shared" si="4"/>
        <v>2.6086956521739131</v>
      </c>
      <c r="AJ6" s="11">
        <v>16</v>
      </c>
      <c r="AK6" s="12">
        <f t="shared" si="5"/>
        <v>7.2956521739130427</v>
      </c>
      <c r="AL6" s="10"/>
      <c r="AM6" s="10"/>
      <c r="AN6" s="10"/>
      <c r="AO6" s="10">
        <v>2</v>
      </c>
      <c r="AP6" s="10"/>
      <c r="AQ6" s="10"/>
      <c r="AR6" s="10"/>
      <c r="AS6" s="10">
        <v>9</v>
      </c>
      <c r="AT6" s="10"/>
      <c r="AU6" s="10"/>
      <c r="AV6" s="10">
        <v>6</v>
      </c>
      <c r="AW6" s="10">
        <v>0</v>
      </c>
      <c r="AX6" s="12">
        <f t="shared" si="0"/>
        <v>4</v>
      </c>
      <c r="AY6" s="11">
        <v>2</v>
      </c>
      <c r="AZ6" s="12">
        <f t="shared" si="1"/>
        <v>3.3</v>
      </c>
      <c r="BA6" s="13">
        <f t="shared" si="6"/>
        <v>6.4818840579710146</v>
      </c>
    </row>
    <row r="7" spans="1:53">
      <c r="A7" s="10">
        <v>4</v>
      </c>
      <c r="B7" s="10" t="s">
        <v>64</v>
      </c>
      <c r="C7" s="10"/>
      <c r="D7" s="10"/>
      <c r="E7" s="10"/>
      <c r="F7" s="10">
        <v>1</v>
      </c>
      <c r="G7" s="10">
        <v>1</v>
      </c>
      <c r="H7" s="10">
        <v>1</v>
      </c>
      <c r="I7" s="10">
        <v>1</v>
      </c>
      <c r="J7" s="10"/>
      <c r="K7" s="10"/>
      <c r="L7" s="14">
        <v>2.5</v>
      </c>
      <c r="M7" s="14">
        <v>2</v>
      </c>
      <c r="N7" s="14">
        <v>10</v>
      </c>
      <c r="O7" s="14">
        <v>2</v>
      </c>
      <c r="P7" s="14">
        <v>3</v>
      </c>
      <c r="Q7" s="10"/>
      <c r="R7" s="10">
        <v>1</v>
      </c>
      <c r="S7" s="10"/>
      <c r="T7" s="11">
        <f t="shared" si="2"/>
        <v>14</v>
      </c>
      <c r="U7" s="11">
        <v>11</v>
      </c>
      <c r="V7" s="12">
        <f t="shared" si="3"/>
        <v>12.95</v>
      </c>
      <c r="W7" s="10">
        <v>1</v>
      </c>
      <c r="X7" s="10"/>
      <c r="Y7" s="10"/>
      <c r="Z7" s="10"/>
      <c r="AA7" s="10">
        <v>1</v>
      </c>
      <c r="AB7" s="10">
        <v>1</v>
      </c>
      <c r="AC7" s="10"/>
      <c r="AD7" s="10"/>
      <c r="AE7" s="10"/>
      <c r="AF7" s="10"/>
      <c r="AG7" s="10"/>
      <c r="AH7" s="10"/>
      <c r="AI7" s="11">
        <f t="shared" si="4"/>
        <v>2.6086956521739131</v>
      </c>
      <c r="AJ7" s="11">
        <v>10</v>
      </c>
      <c r="AK7" s="12">
        <f t="shared" si="5"/>
        <v>5.195652173913043</v>
      </c>
      <c r="AL7" s="10"/>
      <c r="AM7" s="10"/>
      <c r="AN7" s="10">
        <v>4</v>
      </c>
      <c r="AO7" s="10">
        <v>2</v>
      </c>
      <c r="AP7" s="10"/>
      <c r="AQ7" s="10">
        <v>4</v>
      </c>
      <c r="AR7" s="10"/>
      <c r="AS7" s="10"/>
      <c r="AT7" s="10"/>
      <c r="AU7" s="10"/>
      <c r="AV7" s="10"/>
      <c r="AW7" s="10"/>
      <c r="AX7" s="12">
        <f t="shared" si="0"/>
        <v>2.3529411764705883</v>
      </c>
      <c r="AY7" s="11">
        <v>3</v>
      </c>
      <c r="AZ7" s="12">
        <f t="shared" si="1"/>
        <v>2.5794117647058821</v>
      </c>
      <c r="BA7" s="13">
        <f t="shared" si="6"/>
        <v>6.9083546462063081</v>
      </c>
    </row>
    <row r="8" spans="1:53">
      <c r="A8" s="10">
        <v>5</v>
      </c>
      <c r="B8" s="10" t="s">
        <v>65</v>
      </c>
      <c r="C8" s="10">
        <v>0.5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4">
        <v>1</v>
      </c>
      <c r="J8" s="10"/>
      <c r="K8" s="10"/>
      <c r="L8" s="10"/>
      <c r="M8" s="14">
        <v>4</v>
      </c>
      <c r="N8" s="14">
        <v>10</v>
      </c>
      <c r="O8" s="14">
        <v>2</v>
      </c>
      <c r="P8" s="14">
        <v>4</v>
      </c>
      <c r="Q8" s="10"/>
      <c r="R8" s="10">
        <v>2</v>
      </c>
      <c r="S8" s="10">
        <v>1</v>
      </c>
      <c r="T8" s="11">
        <f t="shared" si="2"/>
        <v>16.857142857142858</v>
      </c>
      <c r="U8" s="11">
        <v>15.5</v>
      </c>
      <c r="V8" s="12">
        <f t="shared" si="3"/>
        <v>16.382142857142856</v>
      </c>
      <c r="W8" s="10">
        <v>1</v>
      </c>
      <c r="X8" s="10"/>
      <c r="Y8" s="10"/>
      <c r="Z8" s="10">
        <v>8</v>
      </c>
      <c r="AA8" s="10">
        <v>1</v>
      </c>
      <c r="AB8" s="10"/>
      <c r="AC8" s="10"/>
      <c r="AD8" s="10">
        <v>1</v>
      </c>
      <c r="AE8" s="10"/>
      <c r="AF8" s="10"/>
      <c r="AG8" s="10"/>
      <c r="AH8" s="10"/>
      <c r="AI8" s="11">
        <f t="shared" si="4"/>
        <v>9.5652173913043477</v>
      </c>
      <c r="AJ8" s="11">
        <v>12</v>
      </c>
      <c r="AK8" s="12">
        <f t="shared" si="5"/>
        <v>10.417391304347825</v>
      </c>
      <c r="AL8" s="10"/>
      <c r="AM8" s="10">
        <v>1</v>
      </c>
      <c r="AN8" s="10">
        <v>10</v>
      </c>
      <c r="AO8" s="10">
        <v>3</v>
      </c>
      <c r="AP8" s="10">
        <v>8</v>
      </c>
      <c r="AQ8" s="10">
        <v>9</v>
      </c>
      <c r="AR8" s="10">
        <v>4</v>
      </c>
      <c r="AS8" s="10">
        <v>11</v>
      </c>
      <c r="AT8" s="10">
        <v>2</v>
      </c>
      <c r="AU8" s="10">
        <v>12</v>
      </c>
      <c r="AV8" s="10">
        <v>5</v>
      </c>
      <c r="AW8" s="10">
        <v>3</v>
      </c>
      <c r="AX8" s="12">
        <f t="shared" si="0"/>
        <v>16</v>
      </c>
      <c r="AY8" s="11">
        <v>9</v>
      </c>
      <c r="AZ8" s="12">
        <f t="shared" si="1"/>
        <v>13.55</v>
      </c>
      <c r="BA8" s="13">
        <f t="shared" si="6"/>
        <v>13.449844720496893</v>
      </c>
    </row>
    <row r="9" spans="1:53">
      <c r="A9" s="10">
        <v>6</v>
      </c>
      <c r="B9" s="10" t="s">
        <v>66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>
        <f t="shared" si="2"/>
        <v>0</v>
      </c>
      <c r="U9" s="11"/>
      <c r="V9" s="12">
        <f t="shared" si="3"/>
        <v>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1">
        <f t="shared" si="4"/>
        <v>0</v>
      </c>
      <c r="AJ9" s="11"/>
      <c r="AK9" s="12">
        <f t="shared" si="5"/>
        <v>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2">
        <f t="shared" si="0"/>
        <v>0</v>
      </c>
      <c r="AY9" s="11"/>
      <c r="AZ9" s="12">
        <f t="shared" si="1"/>
        <v>0</v>
      </c>
      <c r="BA9" s="13">
        <f t="shared" si="6"/>
        <v>0</v>
      </c>
    </row>
    <row r="10" spans="1:53">
      <c r="A10" s="10">
        <v>7</v>
      </c>
      <c r="B10" s="10" t="s">
        <v>67</v>
      </c>
      <c r="C10" s="10"/>
      <c r="D10" s="10"/>
      <c r="E10" s="10"/>
      <c r="F10" s="10">
        <v>1</v>
      </c>
      <c r="G10" s="10">
        <v>1</v>
      </c>
      <c r="H10" s="10"/>
      <c r="I10" s="10">
        <v>1</v>
      </c>
      <c r="J10" s="10"/>
      <c r="K10" s="10"/>
      <c r="L10" s="10">
        <v>2.5</v>
      </c>
      <c r="M10" s="10">
        <v>4</v>
      </c>
      <c r="N10" s="10">
        <v>10</v>
      </c>
      <c r="O10" s="10">
        <v>2</v>
      </c>
      <c r="P10" s="10">
        <v>4</v>
      </c>
      <c r="Q10" s="10"/>
      <c r="R10" s="10"/>
      <c r="S10" s="10">
        <v>2</v>
      </c>
      <c r="T10" s="11">
        <f t="shared" si="2"/>
        <v>15.714285714285714</v>
      </c>
      <c r="U10" s="11">
        <v>12</v>
      </c>
      <c r="V10" s="12">
        <f t="shared" si="3"/>
        <v>14.414285714285713</v>
      </c>
      <c r="W10" s="10">
        <v>1</v>
      </c>
      <c r="X10" s="10"/>
      <c r="Y10" s="10"/>
      <c r="Z10" s="10"/>
      <c r="AA10" s="10">
        <v>1</v>
      </c>
      <c r="AB10" s="10"/>
      <c r="AC10" s="10"/>
      <c r="AD10" s="10"/>
      <c r="AE10" s="10"/>
      <c r="AF10" s="10"/>
      <c r="AG10" s="10"/>
      <c r="AH10" s="10"/>
      <c r="AI10" s="11">
        <f t="shared" si="4"/>
        <v>1.7391304347826086</v>
      </c>
      <c r="AJ10" s="11">
        <v>10</v>
      </c>
      <c r="AK10" s="12">
        <f t="shared" si="5"/>
        <v>4.6304347826086953</v>
      </c>
      <c r="AL10" s="10"/>
      <c r="AM10" s="10"/>
      <c r="AN10" s="10"/>
      <c r="AO10" s="10">
        <v>1</v>
      </c>
      <c r="AP10" s="10"/>
      <c r="AQ10" s="10"/>
      <c r="AR10" s="10"/>
      <c r="AS10" s="10"/>
      <c r="AT10" s="10"/>
      <c r="AU10" s="10"/>
      <c r="AV10" s="10"/>
      <c r="AW10" s="10"/>
      <c r="AX10" s="12">
        <f t="shared" si="0"/>
        <v>0.23529411764705882</v>
      </c>
      <c r="AY10" s="11"/>
      <c r="AZ10" s="12">
        <f t="shared" si="1"/>
        <v>0.15294117647058825</v>
      </c>
      <c r="BA10" s="13">
        <f t="shared" si="6"/>
        <v>6.3992205577883325</v>
      </c>
    </row>
    <row r="11" spans="1:53">
      <c r="A11" s="10">
        <v>8</v>
      </c>
      <c r="B11" s="10" t="s">
        <v>68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4">
        <v>1</v>
      </c>
      <c r="J11" s="10"/>
      <c r="K11" s="10"/>
      <c r="L11" s="14">
        <v>2</v>
      </c>
      <c r="M11" s="14">
        <v>3</v>
      </c>
      <c r="N11" s="14">
        <v>10</v>
      </c>
      <c r="O11" s="14">
        <v>2</v>
      </c>
      <c r="P11" s="14">
        <v>4</v>
      </c>
      <c r="Q11" s="10"/>
      <c r="R11" s="10"/>
      <c r="S11" s="10"/>
      <c r="T11" s="11">
        <f t="shared" si="2"/>
        <v>16</v>
      </c>
      <c r="U11" s="11">
        <v>11.5</v>
      </c>
      <c r="V11" s="12">
        <f t="shared" si="3"/>
        <v>14.425000000000001</v>
      </c>
      <c r="W11" s="10">
        <v>1</v>
      </c>
      <c r="X11" s="10"/>
      <c r="Y11" s="10"/>
      <c r="Z11" s="10">
        <v>8</v>
      </c>
      <c r="AA11" s="10">
        <v>1</v>
      </c>
      <c r="AB11" s="10"/>
      <c r="AC11" s="10"/>
      <c r="AD11" s="10"/>
      <c r="AE11" s="10"/>
      <c r="AF11" s="10"/>
      <c r="AG11" s="10"/>
      <c r="AH11" s="10"/>
      <c r="AI11" s="11">
        <f t="shared" si="4"/>
        <v>8.695652173913043</v>
      </c>
      <c r="AJ11" s="11">
        <v>10</v>
      </c>
      <c r="AK11" s="12">
        <f t="shared" si="5"/>
        <v>9.1521739130434785</v>
      </c>
      <c r="AL11" s="10"/>
      <c r="AM11" s="10"/>
      <c r="AN11" s="10">
        <v>10</v>
      </c>
      <c r="AO11" s="10">
        <v>1</v>
      </c>
      <c r="AP11" s="10"/>
      <c r="AQ11" s="10">
        <v>8</v>
      </c>
      <c r="AR11" s="10">
        <v>2</v>
      </c>
      <c r="AS11" s="10">
        <v>11</v>
      </c>
      <c r="AT11" s="10"/>
      <c r="AU11" s="10"/>
      <c r="AV11" s="10">
        <v>4</v>
      </c>
      <c r="AW11" s="10">
        <v>0</v>
      </c>
      <c r="AX11" s="12">
        <f t="shared" si="0"/>
        <v>8.4705882352941178</v>
      </c>
      <c r="AY11" s="11">
        <v>3</v>
      </c>
      <c r="AZ11" s="12">
        <f t="shared" si="1"/>
        <v>6.5558823529411763</v>
      </c>
      <c r="BA11" s="13">
        <f t="shared" si="6"/>
        <v>10.044352088661553</v>
      </c>
    </row>
    <row r="12" spans="1:53">
      <c r="A12" s="10">
        <v>9</v>
      </c>
      <c r="B12" s="10" t="s">
        <v>69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4">
        <v>1</v>
      </c>
      <c r="J12" s="10"/>
      <c r="K12" s="10"/>
      <c r="L12" s="14">
        <v>4</v>
      </c>
      <c r="M12" s="14">
        <v>5</v>
      </c>
      <c r="N12" s="14">
        <v>10</v>
      </c>
      <c r="O12" s="14">
        <v>2</v>
      </c>
      <c r="P12" s="14">
        <v>7</v>
      </c>
      <c r="Q12" s="14">
        <v>1</v>
      </c>
      <c r="R12" s="14">
        <v>1</v>
      </c>
      <c r="S12" s="14">
        <v>2</v>
      </c>
      <c r="T12" s="11">
        <f t="shared" si="2"/>
        <v>22.285714285714285</v>
      </c>
      <c r="U12" s="11">
        <v>8</v>
      </c>
      <c r="V12" s="12">
        <f t="shared" si="3"/>
        <v>17.285714285714285</v>
      </c>
      <c r="W12" s="14">
        <v>1</v>
      </c>
      <c r="X12" s="14"/>
      <c r="Y12" s="10"/>
      <c r="Z12" s="10">
        <v>8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1">
        <f t="shared" si="4"/>
        <v>14.782608695652172</v>
      </c>
      <c r="AJ12" s="11">
        <v>5</v>
      </c>
      <c r="AK12" s="15">
        <f>+AI12*0.65+AJ12*0.35+1</f>
        <v>12.358695652173912</v>
      </c>
      <c r="AL12" s="10">
        <v>3</v>
      </c>
      <c r="AM12" s="10">
        <v>3</v>
      </c>
      <c r="AN12" s="10">
        <v>13</v>
      </c>
      <c r="AO12" s="10">
        <v>2.2999999999999998</v>
      </c>
      <c r="AP12" s="10">
        <v>9</v>
      </c>
      <c r="AQ12" s="10">
        <v>9</v>
      </c>
      <c r="AR12" s="10">
        <v>9</v>
      </c>
      <c r="AS12" s="10">
        <v>11</v>
      </c>
      <c r="AT12" s="10">
        <v>6</v>
      </c>
      <c r="AU12" s="10">
        <v>12</v>
      </c>
      <c r="AV12" s="10">
        <v>6</v>
      </c>
      <c r="AW12" s="10">
        <v>6</v>
      </c>
      <c r="AX12" s="12">
        <f t="shared" si="0"/>
        <v>21.011764705882353</v>
      </c>
      <c r="AY12" s="11">
        <v>8</v>
      </c>
      <c r="AZ12" s="12">
        <f t="shared" si="1"/>
        <v>16.457647058823529</v>
      </c>
      <c r="BA12" s="13">
        <f t="shared" si="6"/>
        <v>15.367352332237241</v>
      </c>
    </row>
    <row r="13" spans="1:53">
      <c r="A13" s="10">
        <v>10</v>
      </c>
      <c r="B13" s="10" t="s">
        <v>70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>
        <f t="shared" si="2"/>
        <v>0</v>
      </c>
      <c r="U13" s="11"/>
      <c r="V13" s="12">
        <f t="shared" si="3"/>
        <v>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>
        <f t="shared" si="4"/>
        <v>0</v>
      </c>
      <c r="AJ13" s="11"/>
      <c r="AK13" s="12">
        <f t="shared" si="5"/>
        <v>0</v>
      </c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2">
        <f t="shared" si="0"/>
        <v>0</v>
      </c>
      <c r="AY13" s="11"/>
      <c r="AZ13" s="12">
        <f t="shared" si="1"/>
        <v>0</v>
      </c>
      <c r="BA13" s="13">
        <f t="shared" si="6"/>
        <v>0</v>
      </c>
    </row>
    <row r="14" spans="1:53">
      <c r="A14" s="10">
        <v>11</v>
      </c>
      <c r="B14" s="10" t="s">
        <v>71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1">
        <f t="shared" si="2"/>
        <v>0</v>
      </c>
      <c r="U14" s="11"/>
      <c r="V14" s="12">
        <f t="shared" si="3"/>
        <v>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>
        <f t="shared" si="4"/>
        <v>0</v>
      </c>
      <c r="AJ14" s="11"/>
      <c r="AK14" s="12">
        <f t="shared" si="5"/>
        <v>0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2">
        <f t="shared" si="0"/>
        <v>0</v>
      </c>
      <c r="AY14" s="11"/>
      <c r="AZ14" s="12">
        <f t="shared" si="1"/>
        <v>0</v>
      </c>
      <c r="BA14" s="13">
        <f t="shared" si="6"/>
        <v>0</v>
      </c>
    </row>
    <row r="15" spans="1:53">
      <c r="A15" s="10">
        <v>12</v>
      </c>
      <c r="B15" s="10" t="s">
        <v>72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4">
        <v>1</v>
      </c>
      <c r="J15" s="14">
        <v>1</v>
      </c>
      <c r="K15" s="14">
        <v>1</v>
      </c>
      <c r="L15" s="14">
        <v>2.5</v>
      </c>
      <c r="M15" s="14">
        <v>5</v>
      </c>
      <c r="N15" s="14">
        <v>10</v>
      </c>
      <c r="O15" s="14">
        <v>2</v>
      </c>
      <c r="P15" s="14">
        <v>2</v>
      </c>
      <c r="Q15" s="10"/>
      <c r="R15" s="10"/>
      <c r="S15" s="10">
        <v>2</v>
      </c>
      <c r="T15" s="11">
        <f t="shared" si="2"/>
        <v>18.571428571428573</v>
      </c>
      <c r="U15" s="11">
        <v>3</v>
      </c>
      <c r="V15" s="12">
        <f t="shared" si="3"/>
        <v>13.121428571428574</v>
      </c>
      <c r="W15" s="10">
        <v>1</v>
      </c>
      <c r="X15" s="10"/>
      <c r="Y15" s="10"/>
      <c r="Z15" s="10">
        <v>8</v>
      </c>
      <c r="AA15" s="10">
        <v>0.5</v>
      </c>
      <c r="AB15" s="10">
        <v>1</v>
      </c>
      <c r="AC15" s="10"/>
      <c r="AD15" s="10"/>
      <c r="AE15" s="10"/>
      <c r="AF15" s="10"/>
      <c r="AG15" s="10"/>
      <c r="AH15" s="10"/>
      <c r="AI15" s="11">
        <f t="shared" si="4"/>
        <v>9.1304347826086953</v>
      </c>
      <c r="AJ15" s="11">
        <v>8</v>
      </c>
      <c r="AK15" s="12">
        <f t="shared" si="5"/>
        <v>8.734782608695653</v>
      </c>
      <c r="AL15" s="10"/>
      <c r="AM15" s="10"/>
      <c r="AN15" s="10"/>
      <c r="AO15" s="10">
        <v>2</v>
      </c>
      <c r="AP15" s="10"/>
      <c r="AQ15" s="10">
        <v>2</v>
      </c>
      <c r="AR15" s="10"/>
      <c r="AS15" s="10">
        <v>9</v>
      </c>
      <c r="AT15" s="10">
        <v>2</v>
      </c>
      <c r="AU15" s="10">
        <v>11</v>
      </c>
      <c r="AV15" s="10">
        <v>4</v>
      </c>
      <c r="AW15" s="10">
        <v>3</v>
      </c>
      <c r="AX15" s="12">
        <f t="shared" si="0"/>
        <v>7.7647058823529411</v>
      </c>
      <c r="AY15" s="11">
        <v>2</v>
      </c>
      <c r="AZ15" s="12">
        <f t="shared" si="1"/>
        <v>5.7470588235294118</v>
      </c>
      <c r="BA15" s="13">
        <f t="shared" si="6"/>
        <v>9.2010900012178798</v>
      </c>
    </row>
    <row r="16" spans="1:53">
      <c r="A16" s="10">
        <v>13</v>
      </c>
      <c r="B16" s="10" t="s">
        <v>73</v>
      </c>
      <c r="C16" s="10">
        <v>1</v>
      </c>
      <c r="D16" s="10"/>
      <c r="E16" s="10">
        <v>1</v>
      </c>
      <c r="F16" s="10"/>
      <c r="G16" s="10"/>
      <c r="H16" s="10"/>
      <c r="I16" s="10">
        <v>0.5</v>
      </c>
      <c r="J16" s="10">
        <v>1</v>
      </c>
      <c r="K16" s="10">
        <v>1</v>
      </c>
      <c r="L16" s="10">
        <v>3.5</v>
      </c>
      <c r="M16" s="10">
        <v>5</v>
      </c>
      <c r="N16" s="10"/>
      <c r="O16" s="10">
        <v>2</v>
      </c>
      <c r="P16" s="10">
        <v>4</v>
      </c>
      <c r="Q16" s="10"/>
      <c r="R16" s="10"/>
      <c r="S16" s="10"/>
      <c r="T16" s="11">
        <f t="shared" si="2"/>
        <v>10.857142857142856</v>
      </c>
      <c r="U16" s="11">
        <v>12</v>
      </c>
      <c r="V16" s="12">
        <f t="shared" si="3"/>
        <v>11.257142857142856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>
        <f t="shared" si="4"/>
        <v>0</v>
      </c>
      <c r="AJ16" s="11">
        <v>8</v>
      </c>
      <c r="AK16" s="12">
        <f t="shared" si="5"/>
        <v>2.8</v>
      </c>
      <c r="AL16" s="10"/>
      <c r="AM16" s="10"/>
      <c r="AN16" s="10"/>
      <c r="AO16" s="10">
        <v>2</v>
      </c>
      <c r="AP16" s="10"/>
      <c r="AQ16" s="10"/>
      <c r="AR16" s="10"/>
      <c r="AS16" s="10"/>
      <c r="AT16" s="10"/>
      <c r="AU16" s="10"/>
      <c r="AV16" s="10"/>
      <c r="AW16" s="10"/>
      <c r="AX16" s="12">
        <f t="shared" si="0"/>
        <v>0.47058823529411764</v>
      </c>
      <c r="AY16" s="11">
        <v>3</v>
      </c>
      <c r="AZ16" s="12">
        <f t="shared" si="1"/>
        <v>1.3558823529411763</v>
      </c>
      <c r="BA16" s="13">
        <f t="shared" si="6"/>
        <v>5.1376750700280107</v>
      </c>
    </row>
    <row r="17" spans="1:53">
      <c r="A17" s="10">
        <v>14</v>
      </c>
      <c r="B17" s="10" t="s">
        <v>26</v>
      </c>
      <c r="C17" s="10"/>
      <c r="D17" s="10"/>
      <c r="E17" s="10"/>
      <c r="F17" s="10"/>
      <c r="G17" s="10"/>
      <c r="H17" s="10"/>
      <c r="I17" s="10"/>
      <c r="J17" s="10"/>
      <c r="K17" s="10"/>
      <c r="L17" s="10">
        <v>1</v>
      </c>
      <c r="M17" s="10"/>
      <c r="N17" s="10">
        <v>10</v>
      </c>
      <c r="O17" s="10"/>
      <c r="P17" s="10"/>
      <c r="Q17" s="10"/>
      <c r="R17" s="10"/>
      <c r="S17" s="10"/>
      <c r="T17" s="11">
        <f t="shared" si="2"/>
        <v>6.2857142857142856</v>
      </c>
      <c r="U17" s="11"/>
      <c r="V17" s="12">
        <f t="shared" si="3"/>
        <v>4.0857142857142854</v>
      </c>
      <c r="W17" s="10"/>
      <c r="X17" s="10">
        <v>1</v>
      </c>
      <c r="Y17" s="10"/>
      <c r="Z17" s="10">
        <v>8</v>
      </c>
      <c r="AA17" s="10">
        <v>1</v>
      </c>
      <c r="AB17" s="10">
        <v>1</v>
      </c>
      <c r="AC17" s="10"/>
      <c r="AD17" s="10"/>
      <c r="AE17" s="10"/>
      <c r="AF17" s="10"/>
      <c r="AG17" s="10"/>
      <c r="AH17" s="10"/>
      <c r="AI17" s="11">
        <f t="shared" si="4"/>
        <v>9.5652173913043477</v>
      </c>
      <c r="AJ17" s="11">
        <v>8</v>
      </c>
      <c r="AK17" s="12">
        <f t="shared" si="5"/>
        <v>9.0173913043478251</v>
      </c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2">
        <f t="shared" si="0"/>
        <v>0</v>
      </c>
      <c r="AY17" s="11"/>
      <c r="AZ17" s="12">
        <f t="shared" si="1"/>
        <v>0</v>
      </c>
      <c r="BA17" s="13">
        <f t="shared" si="6"/>
        <v>4.3677018633540365</v>
      </c>
    </row>
    <row r="18" spans="1:53">
      <c r="A18" s="10">
        <v>15</v>
      </c>
      <c r="B18" s="10" t="s">
        <v>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>
        <f t="shared" si="2"/>
        <v>0</v>
      </c>
      <c r="U18" s="11"/>
      <c r="V18" s="12">
        <f t="shared" si="3"/>
        <v>0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>
        <f t="shared" si="4"/>
        <v>0</v>
      </c>
      <c r="AJ18" s="11"/>
      <c r="AK18" s="12">
        <f t="shared" si="5"/>
        <v>0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2">
        <f t="shared" si="0"/>
        <v>0</v>
      </c>
      <c r="AY18" s="11"/>
      <c r="AZ18" s="12">
        <f t="shared" si="1"/>
        <v>0</v>
      </c>
      <c r="BA18" s="13">
        <f t="shared" si="6"/>
        <v>0</v>
      </c>
    </row>
    <row r="19" spans="1:53">
      <c r="A19" s="10">
        <v>16</v>
      </c>
      <c r="B19" s="10" t="s">
        <v>28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/>
      <c r="J19" s="10"/>
      <c r="K19" s="10"/>
      <c r="L19" s="10">
        <v>2.5</v>
      </c>
      <c r="M19" s="10">
        <v>3</v>
      </c>
      <c r="N19" s="10">
        <v>5</v>
      </c>
      <c r="O19" s="10">
        <v>2</v>
      </c>
      <c r="P19" s="10">
        <v>4</v>
      </c>
      <c r="Q19" s="10"/>
      <c r="R19" s="10"/>
      <c r="S19" s="10"/>
      <c r="T19" s="11">
        <f t="shared" si="2"/>
        <v>12.857142857142858</v>
      </c>
      <c r="U19" s="11"/>
      <c r="V19" s="12">
        <f t="shared" si="3"/>
        <v>8.3571428571428577</v>
      </c>
      <c r="W19" s="10"/>
      <c r="X19" s="10"/>
      <c r="Y19" s="10"/>
      <c r="Z19" s="10">
        <v>8</v>
      </c>
      <c r="AA19" s="10">
        <v>1</v>
      </c>
      <c r="AB19" s="10"/>
      <c r="AC19" s="10"/>
      <c r="AD19" s="10"/>
      <c r="AE19" s="10"/>
      <c r="AF19" s="10"/>
      <c r="AG19" s="10"/>
      <c r="AH19" s="10"/>
      <c r="AI19" s="11">
        <f t="shared" si="4"/>
        <v>7.8260869565217392</v>
      </c>
      <c r="AJ19" s="11">
        <v>5</v>
      </c>
      <c r="AK19" s="12">
        <f t="shared" si="5"/>
        <v>6.8369565217391308</v>
      </c>
      <c r="AL19" s="10"/>
      <c r="AM19" s="10"/>
      <c r="AN19" s="10">
        <v>9</v>
      </c>
      <c r="AO19" s="10">
        <v>2.2999999999999998</v>
      </c>
      <c r="AP19" s="10">
        <v>8</v>
      </c>
      <c r="AQ19" s="10">
        <v>8</v>
      </c>
      <c r="AR19" s="10"/>
      <c r="AS19" s="10"/>
      <c r="AT19" s="10">
        <v>4</v>
      </c>
      <c r="AU19" s="10">
        <v>12</v>
      </c>
      <c r="AV19" s="10">
        <v>4</v>
      </c>
      <c r="AW19" s="10">
        <v>3</v>
      </c>
      <c r="AX19" s="12">
        <f t="shared" si="0"/>
        <v>11.835294117647058</v>
      </c>
      <c r="AY19" s="11">
        <v>4</v>
      </c>
      <c r="AZ19" s="12">
        <f t="shared" si="1"/>
        <v>9.0929411764705872</v>
      </c>
      <c r="BA19" s="13">
        <f t="shared" si="6"/>
        <v>8.0956801851175246</v>
      </c>
    </row>
    <row r="20" spans="1:53">
      <c r="B20" s="14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>
        <f t="shared" si="2"/>
        <v>0</v>
      </c>
      <c r="U20" s="11"/>
      <c r="V20" s="12">
        <f t="shared" si="3"/>
        <v>0</v>
      </c>
      <c r="W20" s="10">
        <v>1</v>
      </c>
      <c r="X20" s="10">
        <v>1</v>
      </c>
      <c r="Y20" s="10"/>
      <c r="Z20" s="10"/>
      <c r="AA20" s="10">
        <v>1</v>
      </c>
      <c r="AB20" s="10"/>
      <c r="AC20" s="10"/>
      <c r="AD20" s="10"/>
      <c r="AE20" s="10"/>
      <c r="AF20" s="10"/>
      <c r="AG20" s="10"/>
      <c r="AH20" s="10"/>
      <c r="AI20" s="11">
        <f t="shared" si="4"/>
        <v>2.6086956521739131</v>
      </c>
      <c r="AJ20" s="11">
        <v>5</v>
      </c>
      <c r="AK20" s="12">
        <f t="shared" si="5"/>
        <v>3.4456521739130435</v>
      </c>
      <c r="AL20" s="10"/>
      <c r="AM20" s="10"/>
      <c r="AN20" s="10">
        <v>4</v>
      </c>
      <c r="AO20" s="10"/>
      <c r="AP20" s="10"/>
      <c r="AQ20" s="10">
        <v>1</v>
      </c>
      <c r="AR20" s="10"/>
      <c r="AS20" s="10">
        <v>3</v>
      </c>
      <c r="AT20" s="10">
        <v>2</v>
      </c>
      <c r="AU20" s="10">
        <v>7</v>
      </c>
      <c r="AV20" s="10">
        <v>3</v>
      </c>
      <c r="AW20" s="10">
        <v>1</v>
      </c>
      <c r="AX20" s="12">
        <f t="shared" si="0"/>
        <v>4.9411764705882355</v>
      </c>
      <c r="AY20" s="11">
        <v>0</v>
      </c>
      <c r="AZ20" s="12">
        <f t="shared" si="1"/>
        <v>3.2117647058823531</v>
      </c>
      <c r="BA20" s="13">
        <f t="shared" si="6"/>
        <v>2.219138959931799</v>
      </c>
    </row>
    <row r="21" spans="1:53">
      <c r="AL21">
        <v>4</v>
      </c>
      <c r="AM21">
        <v>1</v>
      </c>
      <c r="AN21">
        <v>12</v>
      </c>
      <c r="AO21">
        <v>3</v>
      </c>
      <c r="AP21">
        <v>9</v>
      </c>
      <c r="AQ21">
        <v>9</v>
      </c>
      <c r="AR21">
        <v>5</v>
      </c>
      <c r="AS21">
        <v>11</v>
      </c>
      <c r="AT21">
        <v>7</v>
      </c>
      <c r="AU21">
        <v>12</v>
      </c>
      <c r="AV21">
        <v>6</v>
      </c>
      <c r="AW21">
        <v>6</v>
      </c>
      <c r="AX21" s="12">
        <f>SUM(AL21:AW21)/85*20</f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 2</vt:lpstr>
      <vt:lpstr>MP 3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2017-07-12T20:10:12Z</dcterms:created>
  <dcterms:modified xsi:type="dcterms:W3CDTF">2017-07-13T14:03:29Z</dcterms:modified>
</cp:coreProperties>
</file>