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arlocorrales/Documents/UCSM/UCSMn/Notas UCSM/"/>
    </mc:Choice>
  </mc:AlternateContent>
  <xr:revisionPtr revIDLastSave="0" documentId="13_ncr:1_{3C301E9D-DB51-354B-9E97-756E1FEB9A16}" xr6:coauthVersionLast="47" xr6:coauthVersionMax="47" xr10:uidLastSave="{00000000-0000-0000-0000-000000000000}"/>
  <bookViews>
    <workbookView xWindow="0" yWindow="1060" windowWidth="28800" windowHeight="13820" activeTab="1" xr2:uid="{00000000-000D-0000-FFFF-FFFF00000000}"/>
  </bookViews>
  <sheets>
    <sheet name="ED3" sheetId="8" r:id="rId1"/>
    <sheet name="ED4" sheetId="7" r:id="rId2"/>
    <sheet name="ED5" sheetId="6" r:id="rId3"/>
    <sheet name="OO" sheetId="9" r:id="rId4"/>
    <sheet name="OO1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9" l="1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9" i="9"/>
  <c r="H8" i="9"/>
  <c r="H7" i="9"/>
  <c r="H6" i="9"/>
  <c r="H10" i="9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6" i="10"/>
  <c r="O7" i="10"/>
  <c r="L35" i="7" l="1"/>
  <c r="Q27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6" i="6"/>
  <c r="H42" i="9" l="1"/>
  <c r="H43" i="9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6" i="7"/>
  <c r="L37" i="7"/>
  <c r="L38" i="7"/>
  <c r="L39" i="7"/>
  <c r="L6" i="7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39" i="8"/>
</calcChain>
</file>

<file path=xl/sharedStrings.xml><?xml version="1.0" encoding="utf-8"?>
<sst xmlns="http://schemas.openxmlformats.org/spreadsheetml/2006/main" count="615" uniqueCount="326">
  <si>
    <t xml:space="preserve">COD. P.P. </t>
  </si>
  <si>
    <t>71</t>
  </si>
  <si>
    <t xml:space="preserve">PROGRAMA PROFESIONAL      
</t>
  </si>
  <si>
    <t>INGENIERIA DE SISTEMAS</t>
  </si>
  <si>
    <t>Arequipa</t>
  </si>
  <si>
    <t>ASIGNATURA</t>
  </si>
  <si>
    <t>ESTRUCTURAS DISCRETAS</t>
  </si>
  <si>
    <t>COD. ASI.</t>
  </si>
  <si>
    <t>7102333</t>
  </si>
  <si>
    <t>SEC/GRU</t>
  </si>
  <si>
    <t>DOCENTE</t>
  </si>
  <si>
    <t>CORRALES DELGADO CARLO JOSE LUIS</t>
  </si>
  <si>
    <t>COD. DOC</t>
  </si>
  <si>
    <t>1564</t>
  </si>
  <si>
    <t>NRO</t>
  </si>
  <si>
    <t>CODIGO</t>
  </si>
  <si>
    <t>NOMBRE</t>
  </si>
  <si>
    <t>2021205821</t>
  </si>
  <si>
    <t>APAZA QUISPE, LUIS RODRIGO</t>
  </si>
  <si>
    <t>2021203281</t>
  </si>
  <si>
    <t>BRICEÑO VERA, JESUS ALBERTO</t>
  </si>
  <si>
    <t>2021241051</t>
  </si>
  <si>
    <t>CAMA CACERES, DENNYS JIORDAN</t>
  </si>
  <si>
    <t>2021253931</t>
  </si>
  <si>
    <t>CCAMA PALOMINO, LEAO DARWIN</t>
  </si>
  <si>
    <t>2021221261</t>
  </si>
  <si>
    <t>CCASO MAMANI, ANDRES ISAIAS</t>
  </si>
  <si>
    <t>2013221201</t>
  </si>
  <si>
    <t>CHINCHAY TORANZO, RODRIGO MIGUEL</t>
  </si>
  <si>
    <t>2021404872</t>
  </si>
  <si>
    <t>COYOCHE MAMANI, MARILUNA JEANETH</t>
  </si>
  <si>
    <t>2020242661</t>
  </si>
  <si>
    <t>DIAZ ZAPANA, DARNER ISZAT</t>
  </si>
  <si>
    <t>2020176871</t>
  </si>
  <si>
    <t>HUAMAN VALENCIA, ANDERSON XAVIER</t>
  </si>
  <si>
    <t>2021252661</t>
  </si>
  <si>
    <t>MAMANI HUANCA, SERGIO ERNESTO</t>
  </si>
  <si>
    <t>2021244481</t>
  </si>
  <si>
    <t>MAMANI JARATA, JOHAN ISAC</t>
  </si>
  <si>
    <t>2020244822</t>
  </si>
  <si>
    <t>MEDINA TITO, GINA ANAIS</t>
  </si>
  <si>
    <t>2017223481</t>
  </si>
  <si>
    <t>NUÑEZ DEL PRADO CESPEDES, MATEO ESTEBAN</t>
  </si>
  <si>
    <t>2021245351</t>
  </si>
  <si>
    <t>PACHECO LUQUE, SERGIO</t>
  </si>
  <si>
    <t>2021201751</t>
  </si>
  <si>
    <t>RODRIGUEZ VALDIVIESO, FABIAN ANDRES</t>
  </si>
  <si>
    <t>2020100921</t>
  </si>
  <si>
    <t>SALINAS SALAS, SANTIAGO ALONSO</t>
  </si>
  <si>
    <t>2020247531</t>
  </si>
  <si>
    <t>TERRONES ORTEGA, LUIS MARIANO</t>
  </si>
  <si>
    <t>2020248001</t>
  </si>
  <si>
    <t>VARGAS LOAYZA, HENRRY EDUARDO</t>
  </si>
  <si>
    <t>2017203391</t>
  </si>
  <si>
    <t>VERA CORDOVA, RENZO JESUS OMAR</t>
  </si>
  <si>
    <t>2017250671</t>
  </si>
  <si>
    <t>VILCA HUAYHUA, BRANDO JESUS ENRIQUE</t>
  </si>
  <si>
    <t>2021400261</t>
  </si>
  <si>
    <t>VIVEROS GUZMAN, DIEGO RODRIGO</t>
  </si>
  <si>
    <t>P</t>
  </si>
  <si>
    <t>VALDIVIA GARCIA, JORDAN JEFFERSON JAMIL</t>
  </si>
  <si>
    <t>MANSILLA TITO, DANIEL FELIX</t>
  </si>
  <si>
    <t xml:space="preserve">RENDON PINEDO, ISAIAS </t>
  </si>
  <si>
    <t>TICONA SANDOVAL, BERTHINS LEON</t>
  </si>
  <si>
    <t>TORRES RODRIGUEZ, RENZO</t>
  </si>
  <si>
    <t>2021252552</t>
  </si>
  <si>
    <t xml:space="preserve">APAZA ALVAREZ, CAMILA SANTOS </t>
  </si>
  <si>
    <t>2020249451</t>
  </si>
  <si>
    <t>BERENGUEL OLIVARES, MAURICIO JAVIER</t>
  </si>
  <si>
    <t>2021204941</t>
  </si>
  <si>
    <t>CASTILLO FLORES, JESUS ALEJANDRO</t>
  </si>
  <si>
    <t>2019814091</t>
  </si>
  <si>
    <t>CHOQUEPATA JIMÉNEZ, ADRIANO JAMIL</t>
  </si>
  <si>
    <t>2020700011</t>
  </si>
  <si>
    <t>CORNEJO GONZALES, JOSUE VADIR</t>
  </si>
  <si>
    <t>2021221911</t>
  </si>
  <si>
    <t>CUADROS ARANIBAR, DEYNER MANUEL</t>
  </si>
  <si>
    <t>2021130061</t>
  </si>
  <si>
    <t>DUEÑAS VASQUEZ, ROBERT JOEL</t>
  </si>
  <si>
    <t>2018702691</t>
  </si>
  <si>
    <t>FERNANDEZ MARTINEZ, JORGE LUIS</t>
  </si>
  <si>
    <t>2021242821</t>
  </si>
  <si>
    <t>FLORES MONZÓN, ADDY ANTHONY</t>
  </si>
  <si>
    <t>2021242911</t>
  </si>
  <si>
    <t>FLORES PORTUGAL, ROBERTO RAMSES</t>
  </si>
  <si>
    <t>2021243051</t>
  </si>
  <si>
    <t>GOMEZ QUISPE, GERALD EDWIN</t>
  </si>
  <si>
    <t>2021243211</t>
  </si>
  <si>
    <t>GUIA HUAMANI, ARMANDO LEONIDAS</t>
  </si>
  <si>
    <t>2021118241</t>
  </si>
  <si>
    <t>HURACCAHUA ALFERES, RAUL</t>
  </si>
  <si>
    <t>2021223161</t>
  </si>
  <si>
    <t>LAURENTE TICONA, JOSUE SANTIAGO</t>
  </si>
  <si>
    <t>2021223461</t>
  </si>
  <si>
    <t>MAMANI APAZA, JHOEL JESUS</t>
  </si>
  <si>
    <t>2021223581</t>
  </si>
  <si>
    <t>MAQUEN PEÑA, CHRISTOPHER JIONAIKER</t>
  </si>
  <si>
    <t>2021200571</t>
  </si>
  <si>
    <t>MEJIA GIRON, JOSE ALONSO</t>
  </si>
  <si>
    <t>2021201971</t>
  </si>
  <si>
    <t>MENDOZA CORNEJO, SEBASTIAN FERNANDO</t>
  </si>
  <si>
    <t>2021701671</t>
  </si>
  <si>
    <t>NEYRA CACERES, DIEGO SEBASTIAN</t>
  </si>
  <si>
    <t>2021224191</t>
  </si>
  <si>
    <t>NÚÑEZ ARENAS, MARCELO SEBASTIAN</t>
  </si>
  <si>
    <t>2021245451</t>
  </si>
  <si>
    <t>PALOMINO JARA, BRAYTON ENRIQUE</t>
  </si>
  <si>
    <t>2021224431</t>
  </si>
  <si>
    <t>PAREDES ZAMORA, FRANCO SALVADOR</t>
  </si>
  <si>
    <t>2021224541</t>
  </si>
  <si>
    <t>PEREZ RODRIGUEZ, PIERO ARNEL</t>
  </si>
  <si>
    <t>2016224132</t>
  </si>
  <si>
    <t>RODRIGUEZ CARDEÑA, KELLY VERONICA</t>
  </si>
  <si>
    <t>2021101192</t>
  </si>
  <si>
    <t>ROQUE MONTERROSO, GERALDYNE BEATRIZ</t>
  </si>
  <si>
    <t>2021101231</t>
  </si>
  <si>
    <t>SALDARRIAGA GONZALES, DANTE LEONARDO</t>
  </si>
  <si>
    <t>2016246572</t>
  </si>
  <si>
    <t>TALAVERA MANZANARES, LESLIE FAVIOLA</t>
  </si>
  <si>
    <t>2021225991</t>
  </si>
  <si>
    <t>TORRES MOGROVEJO, BRYAN FABIAN</t>
  </si>
  <si>
    <t>2021247391</t>
  </si>
  <si>
    <t>TURPO TITO, ADEMIR JORDY</t>
  </si>
  <si>
    <t>2021203781</t>
  </si>
  <si>
    <t>VIZCARRA SOLÍS, FERNANDO JOSÉ</t>
  </si>
  <si>
    <t>ZAPANA REQUENA, FABRICIO DANIEL</t>
  </si>
  <si>
    <t>2021252821</t>
  </si>
  <si>
    <t>VILLAFUERTE GUEVARA, MANUEL ALEJANDRO</t>
  </si>
  <si>
    <t>2021602081</t>
  </si>
  <si>
    <t>VILCAPAZA DIAZ, MARIO ALAIN</t>
  </si>
  <si>
    <t>2021404891</t>
  </si>
  <si>
    <t>SALAS CHUQUIRIMAY, JHON EMIL</t>
  </si>
  <si>
    <t>2020249471</t>
  </si>
  <si>
    <t>RODRIGUEZ BROWN VELARDE, CAMILA ALEJANDRA</t>
  </si>
  <si>
    <t>2021252782</t>
  </si>
  <si>
    <t>REYES HUMIÑA, PAÚL EDWIN MÁRTIN</t>
  </si>
  <si>
    <t>2021205651</t>
  </si>
  <si>
    <t>PARISACA RAMIREZ, JUAN MARTIN</t>
  </si>
  <si>
    <t>2020802331</t>
  </si>
  <si>
    <t>NAVARRO LOPEZ, MIDWAR WILLY</t>
  </si>
  <si>
    <t>2021252711</t>
  </si>
  <si>
    <t>MECHAN CARI, RODRIGO ERIC</t>
  </si>
  <si>
    <t>2021202891</t>
  </si>
  <si>
    <t>MANSILLA VARGAS, CLAUDIA XIMENA</t>
  </si>
  <si>
    <t>2021252692</t>
  </si>
  <si>
    <t>JARITA APAZA, CRISTHIAN GUSTAVO</t>
  </si>
  <si>
    <t>2021243861</t>
  </si>
  <si>
    <t>HUERTA FABIAN, GIANCARLO</t>
  </si>
  <si>
    <t>2017801521</t>
  </si>
  <si>
    <t>HUAYTA MERMA, DAVID MIGUEL</t>
  </si>
  <si>
    <t>2017245091</t>
  </si>
  <si>
    <t>HUAYHUA NOA, BENJAMIN</t>
  </si>
  <si>
    <t>2021243701</t>
  </si>
  <si>
    <t>HUAYAPA ALATA, GABRIEL JARET</t>
  </si>
  <si>
    <t>2021203531</t>
  </si>
  <si>
    <t>GUILLEN PUMA, ANGEL FABRIZIO</t>
  </si>
  <si>
    <t>2020228171</t>
  </si>
  <si>
    <t>GALLEGOS LLERENA, GONZALO FABIAN</t>
  </si>
  <si>
    <t>2021203151</t>
  </si>
  <si>
    <t>FERRO AQUINO, SAMIR GIOVANI</t>
  </si>
  <si>
    <t>2020242841</t>
  </si>
  <si>
    <t>EGUREN CHINO, ADRIAN HENRY</t>
  </si>
  <si>
    <t>2021222161</t>
  </si>
  <si>
    <t>DEL AGUILA BRAVO, GONZALO</t>
  </si>
  <si>
    <t>2021253801</t>
  </si>
  <si>
    <t>CARDENAS ZAPATA, SEBASTIAN ALEJANDRRO</t>
  </si>
  <si>
    <t>2020812371</t>
  </si>
  <si>
    <t>CARCAUSTO PONCE, SEBASTIAN LEONARDO</t>
  </si>
  <si>
    <t>2021221081</t>
  </si>
  <si>
    <t>CANDIA BARRIOS, DIEGO MOISES</t>
  </si>
  <si>
    <t>2021205431</t>
  </si>
  <si>
    <t>CANAZA HAYTARA, EHIZELT DANTE</t>
  </si>
  <si>
    <t>2020200861</t>
  </si>
  <si>
    <t>ALCAMARI PERALTA, ISAAC ANDRE</t>
  </si>
  <si>
    <t>2020600051</t>
  </si>
  <si>
    <t>OPTIMIZACION DE OPERACIONES</t>
  </si>
  <si>
    <t>7108191</t>
  </si>
  <si>
    <t>A</t>
  </si>
  <si>
    <t>2018200191</t>
  </si>
  <si>
    <t>ALOSILLA SANCHEZ MORENO, GUILLERMO</t>
  </si>
  <si>
    <t>2018800071</t>
  </si>
  <si>
    <t>ALVAREZ AGUILAR, LUIS ALONSO</t>
  </si>
  <si>
    <t>2020600121</t>
  </si>
  <si>
    <t>APAZA CRUZ, CRYS REY</t>
  </si>
  <si>
    <t>2018240211</t>
  </si>
  <si>
    <t>ARANIBAR CASTILLO, AYRTON DAVID</t>
  </si>
  <si>
    <t>2018700201</t>
  </si>
  <si>
    <t>ARCE PINTO, JEAN PIERE</t>
  </si>
  <si>
    <t>2018220741</t>
  </si>
  <si>
    <t>BELIZARIO ORTIZ, FABIAN GUILLERMO</t>
  </si>
  <si>
    <t>2018201111</t>
  </si>
  <si>
    <t>CANDIA BARRIGA, JOAQUIN ALONSO</t>
  </si>
  <si>
    <t>2020700451</t>
  </si>
  <si>
    <t>CARDOZO FERNANDEZ, BRANDON HARRY</t>
  </si>
  <si>
    <t>2018700581</t>
  </si>
  <si>
    <t>CORNEJO TEJADA, DIEGO SEBASTIAN</t>
  </si>
  <si>
    <t>2017200271</t>
  </si>
  <si>
    <t>GONZALES DUEÑAS, BRYAN EDUARDO</t>
  </si>
  <si>
    <t>2018203041</t>
  </si>
  <si>
    <t>LAZO ACUÑA, FRANCO ALFREDO</t>
  </si>
  <si>
    <t>2018203421</t>
  </si>
  <si>
    <t>MAMANI PACCORI, RAY JOSE ENRIQUE</t>
  </si>
  <si>
    <t>2017201091</t>
  </si>
  <si>
    <t>MANRIQUE TEJADA, MARIO JESUS</t>
  </si>
  <si>
    <t>2008700611</t>
  </si>
  <si>
    <t>MAYORI SALAZAR, JOSE LUIS</t>
  </si>
  <si>
    <t>2006150252</t>
  </si>
  <si>
    <t>MEJIA VILCA, GISELLE SOLEDAD</t>
  </si>
  <si>
    <t>2016250451</t>
  </si>
  <si>
    <t>MONJE BOLIVAR, RONALDO ALEJANDRO</t>
  </si>
  <si>
    <t>2015224141</t>
  </si>
  <si>
    <t>PANCA CAYO, HUGO ARNALDO</t>
  </si>
  <si>
    <t>2018204671</t>
  </si>
  <si>
    <t>PRENTICE SARAYA, MARTIN HERNAN</t>
  </si>
  <si>
    <t>2013100611</t>
  </si>
  <si>
    <t>QUISPE CUSI, JEAN LUIS</t>
  </si>
  <si>
    <t>2016246491</t>
  </si>
  <si>
    <t>RAMOS ALATRISTA, EDDY ROBINSON</t>
  </si>
  <si>
    <t>2018802161</t>
  </si>
  <si>
    <t>RODRIGUEZ LOPEZ, PAOLO CALAYO</t>
  </si>
  <si>
    <t>2018244222</t>
  </si>
  <si>
    <t>SALAS TALAVERA, JASMIN ADRIANA</t>
  </si>
  <si>
    <t>2013204091</t>
  </si>
  <si>
    <t>SOTO HIZO, DIEGO HUMBERTO</t>
  </si>
  <si>
    <t>2018248591</t>
  </si>
  <si>
    <t>SULLCAPUMA GONZALES, MAURICIO MARCELO</t>
  </si>
  <si>
    <t>2018119021</t>
  </si>
  <si>
    <t>VASQUEZ BALDARRAGO, BRANDON ANDRE</t>
  </si>
  <si>
    <t>2020893991</t>
  </si>
  <si>
    <t>VILLA FLORES, BRIAN PABLO</t>
  </si>
  <si>
    <t>2018210331</t>
  </si>
  <si>
    <t>YLAQUITA ATENCIO, JORGE MAURICIO</t>
  </si>
  <si>
    <t>01</t>
  </si>
  <si>
    <t>Participación</t>
  </si>
  <si>
    <t>Voluntario listas, tuplas, etc</t>
  </si>
  <si>
    <t>1</t>
  </si>
  <si>
    <t>Voluntarios Listas</t>
  </si>
  <si>
    <t>2</t>
  </si>
  <si>
    <t>4</t>
  </si>
  <si>
    <t>SOTELO MUÑANTE, SEBASTIAN GABRIEL</t>
  </si>
  <si>
    <t>VARGAS PAREJA, FREDY</t>
  </si>
  <si>
    <t>CALDERON BEGAZO, ADRIAN ALESSANDRO</t>
  </si>
  <si>
    <t xml:space="preserve">AGUIRRE QUISPE, CHRISTIAN CESAR </t>
  </si>
  <si>
    <t>Lab1B</t>
  </si>
  <si>
    <t>3</t>
  </si>
  <si>
    <t>Lab01B</t>
  </si>
  <si>
    <t>ZEVALLOS HERRERA, ANDRES</t>
  </si>
  <si>
    <t>EjeLab01</t>
  </si>
  <si>
    <t>EjLab01</t>
  </si>
  <si>
    <t>CCAPA YUPA, PAUL</t>
  </si>
  <si>
    <t>Ejercicios Lab1</t>
  </si>
  <si>
    <t>Codingbat</t>
  </si>
  <si>
    <t>AGUIRRE QUISPE, CHRISTIAN</t>
  </si>
  <si>
    <t>MAQUERA ALCASIHUINCHA, GERSON</t>
  </si>
  <si>
    <t>TORRES FLORES, JOAQUIN</t>
  </si>
  <si>
    <t>MANSIILLA TITO, DANIEL</t>
  </si>
  <si>
    <t>Codingbat2</t>
  </si>
  <si>
    <t>ARROYO CHARA, MICHAEL ALBERTO</t>
  </si>
  <si>
    <t>CONDORI HUASHUAYO, JOSE GABRIEL</t>
  </si>
  <si>
    <t>Lab2Clases</t>
  </si>
  <si>
    <t>2018210332</t>
  </si>
  <si>
    <t>2Problemas PenalizacM</t>
  </si>
  <si>
    <t>ORCOAPAZA DIANDERAS, GABRIEL</t>
  </si>
  <si>
    <t>PenalizM</t>
  </si>
  <si>
    <t>Asist</t>
  </si>
  <si>
    <t>CONJUNTOS</t>
  </si>
  <si>
    <t>Ptos</t>
  </si>
  <si>
    <t>SabadoL2</t>
  </si>
  <si>
    <t>5</t>
  </si>
  <si>
    <t>LAB1</t>
  </si>
  <si>
    <t>ALCCA RODRIGUEZ, MAYCOL YANELL</t>
  </si>
  <si>
    <t>0</t>
  </si>
  <si>
    <t>COAQUIRA PINTO, RAFAEL KEVIN</t>
  </si>
  <si>
    <t>COLCA CALLATA, LUIS MIGUEL</t>
  </si>
  <si>
    <t>10</t>
  </si>
  <si>
    <t>12</t>
  </si>
  <si>
    <t>20</t>
  </si>
  <si>
    <t>18</t>
  </si>
  <si>
    <t>CARABALLO PEREZ, ALONSO RAFAEL</t>
  </si>
  <si>
    <t>GUZMAN CONDORI, LIZANDRO ALVARO</t>
  </si>
  <si>
    <t>ORTIZ ANCCO, MILTON DAVID</t>
  </si>
  <si>
    <t>ROMAN PINTO, LEROY RAUL</t>
  </si>
  <si>
    <t>SOLARI RIVERA, SALVADOR RODRIGO</t>
  </si>
  <si>
    <t>ALCCA VIZCARRA, FERNANDO RENATO</t>
  </si>
  <si>
    <t>ORCOAPAZA DIANDERAS, GABRIEL CARLOS</t>
  </si>
  <si>
    <t>EJELAB1</t>
  </si>
  <si>
    <t>LAB2</t>
  </si>
  <si>
    <t>LAB3</t>
  </si>
  <si>
    <t>PCAL1</t>
  </si>
  <si>
    <t>PROM1</t>
  </si>
  <si>
    <t>PCal1</t>
  </si>
  <si>
    <t>EXAM1</t>
  </si>
  <si>
    <t>FALCON TAPIA, JEFF EDVI</t>
  </si>
  <si>
    <t>9.5</t>
  </si>
  <si>
    <t>17</t>
  </si>
  <si>
    <t>11.5</t>
  </si>
  <si>
    <t>6.5</t>
  </si>
  <si>
    <t>2.5</t>
  </si>
  <si>
    <t>8.5</t>
  </si>
  <si>
    <t>8</t>
  </si>
  <si>
    <t>11</t>
  </si>
  <si>
    <t>15</t>
  </si>
  <si>
    <t>14</t>
  </si>
  <si>
    <t>17.5</t>
  </si>
  <si>
    <t>13</t>
  </si>
  <si>
    <t>13.5</t>
  </si>
  <si>
    <t>MONROY PAREDES XTOBAL ANDRES</t>
  </si>
  <si>
    <t>Ejms Recursividad</t>
  </si>
  <si>
    <t>Pto Mas</t>
  </si>
  <si>
    <t>autista y Asperger</t>
  </si>
  <si>
    <t>Grupo Trabajo Responsabilidad Social</t>
  </si>
  <si>
    <t>implementac Recursividad</t>
  </si>
  <si>
    <t>Grupos Exposicion 3ra Fase</t>
  </si>
  <si>
    <t>Temas</t>
  </si>
  <si>
    <t>Estudio de Variables exogenas</t>
  </si>
  <si>
    <t>Variables aleatorias y Distribucion Uniforme</t>
  </si>
  <si>
    <t>Generación de variables aleatorias discretas, distribuciones empírica, geométrica, Pascal, binomial y Poisson (1)</t>
  </si>
  <si>
    <t>Problema Semaforo y vendedor Ambulante</t>
  </si>
  <si>
    <t>Problema de reparacion de máquinas y problema del depósito</t>
  </si>
  <si>
    <t>Problema Restaurante y parada autobus</t>
  </si>
  <si>
    <t>Problema de inventario y Problema de control de la calidad</t>
  </si>
  <si>
    <t>Problema telefono y hospital</t>
  </si>
  <si>
    <t>Problema estaciones serie y paralelo</t>
  </si>
  <si>
    <t>Tema</t>
  </si>
  <si>
    <t>Ptos extra</t>
  </si>
  <si>
    <t>EjerciciosRecursiv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</si>
</sst>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</font>
    <font>
      <b/>
      <sz val="9"/>
      <color rgb="FF000000"/>
      <name val="Microsoft Sans Serif"/>
      <family val="2"/>
    </font>
    <font>
      <sz val="7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 style="thick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C0C0C0"/>
      </bottom>
      <diagonal/>
    </border>
    <border>
      <left/>
      <right/>
      <top style="thick">
        <color rgb="FFC0C0C0"/>
      </top>
      <bottom style="thick">
        <color rgb="FFC0C0C0"/>
      </bottom>
      <diagonal/>
    </border>
    <border>
      <left style="thick">
        <color rgb="FFC0C0C0"/>
      </left>
      <right/>
      <top style="thick">
        <color rgb="FFC0C0C0"/>
      </top>
      <bottom style="thick">
        <color rgb="FFC0C0C0"/>
      </bottom>
      <diagonal/>
    </border>
    <border>
      <left style="thick">
        <color rgb="FFC0C0C0"/>
      </left>
      <right/>
      <top style="thick">
        <color rgb="FFC0C0C0"/>
      </top>
      <bottom style="thin">
        <color indexed="64"/>
      </bottom>
      <diagonal/>
    </border>
    <border>
      <left/>
      <right style="thick">
        <color rgb="FFC0C0C0"/>
      </right>
      <top style="thick">
        <color rgb="FFC0C0C0"/>
      </top>
      <bottom style="thin">
        <color indexed="64"/>
      </bottom>
      <diagonal/>
    </border>
    <border>
      <left style="thick">
        <color rgb="FFC0C0C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C0C0C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2" xfId="0" applyFont="1" applyFill="1" applyBorder="1" applyAlignment="1">
      <alignment horizontal="center" vertical="center" wrapText="1" shrinkToFit="1" readingOrder="1"/>
    </xf>
    <xf numFmtId="0" fontId="0" fillId="0" borderId="5" xfId="0" applyBorder="1"/>
    <xf numFmtId="49" fontId="1" fillId="0" borderId="0" xfId="0" applyNumberFormat="1" applyFont="1" applyBorder="1" applyAlignment="1">
      <alignment horizontal="left" vertical="center" wrapText="1" indent="1" shrinkToFit="1" readingOrder="1"/>
    </xf>
    <xf numFmtId="49" fontId="1" fillId="0" borderId="5" xfId="0" applyNumberFormat="1" applyFont="1" applyBorder="1" applyAlignment="1">
      <alignment horizontal="center" vertical="center" wrapText="1" shrinkToFit="1" readingOrder="1"/>
    </xf>
    <xf numFmtId="49" fontId="1" fillId="0" borderId="6" xfId="0" applyNumberFormat="1" applyFont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left" vertical="center" wrapText="1" shrinkToFit="1" readingOrder="1"/>
    </xf>
    <xf numFmtId="49" fontId="1" fillId="0" borderId="3" xfId="0" applyNumberFormat="1" applyFont="1" applyBorder="1" applyAlignment="1">
      <alignment horizontal="center" vertical="center" wrapText="1" shrinkToFit="1" readingOrder="1"/>
    </xf>
    <xf numFmtId="49" fontId="1" fillId="0" borderId="3" xfId="0" applyNumberFormat="1" applyFont="1" applyBorder="1" applyAlignment="1">
      <alignment horizontal="left" vertical="center" wrapText="1" indent="1" shrinkToFit="1" readingOrder="1"/>
    </xf>
    <xf numFmtId="49" fontId="1" fillId="0" borderId="2" xfId="0" applyNumberFormat="1" applyFont="1" applyBorder="1" applyAlignment="1">
      <alignment horizontal="center" vertical="center" wrapText="1" shrinkToFit="1" readingOrder="1"/>
    </xf>
    <xf numFmtId="49" fontId="3" fillId="0" borderId="3" xfId="0" applyNumberFormat="1" applyFont="1" applyBorder="1" applyAlignment="1">
      <alignment horizontal="center" vertical="center" wrapText="1" shrinkToFit="1" readingOrder="1"/>
    </xf>
    <xf numFmtId="0" fontId="5" fillId="0" borderId="5" xfId="0" applyFont="1" applyBorder="1"/>
    <xf numFmtId="0" fontId="5" fillId="0" borderId="5" xfId="0" applyFont="1" applyBorder="1" applyAlignment="1"/>
    <xf numFmtId="0" fontId="0" fillId="0" borderId="0" xfId="0" applyAlignment="1"/>
    <xf numFmtId="0" fontId="0" fillId="0" borderId="5" xfId="0" applyBorder="1" applyAlignment="1"/>
    <xf numFmtId="49" fontId="1" fillId="0" borderId="5" xfId="0" applyNumberFormat="1" applyFont="1" applyBorder="1" applyAlignment="1">
      <alignment horizontal="left" vertical="center" shrinkToFit="1" readingOrder="1"/>
    </xf>
    <xf numFmtId="49" fontId="1" fillId="0" borderId="5" xfId="0" applyNumberFormat="1" applyFont="1" applyBorder="1" applyAlignment="1">
      <alignment vertical="center" shrinkToFit="1" readingOrder="1"/>
    </xf>
    <xf numFmtId="0" fontId="2" fillId="2" borderId="1" xfId="0" applyNumberFormat="1" applyFont="1" applyFill="1" applyBorder="1" applyAlignment="1">
      <alignment vertical="center" wrapText="1" shrinkToFit="1" readingOrder="1"/>
    </xf>
    <xf numFmtId="49" fontId="1" fillId="0" borderId="2" xfId="0" applyNumberFormat="1" applyFont="1" applyBorder="1" applyAlignment="1">
      <alignment vertical="center" wrapText="1" shrinkToFit="1" readingOrder="1"/>
    </xf>
    <xf numFmtId="49" fontId="1" fillId="0" borderId="3" xfId="0" applyNumberFormat="1" applyFont="1" applyBorder="1" applyAlignment="1">
      <alignment vertical="center" wrapText="1" shrinkToFit="1" readingOrder="1"/>
    </xf>
    <xf numFmtId="0" fontId="1" fillId="0" borderId="5" xfId="0" applyFont="1" applyBorder="1" applyAlignment="1">
      <alignment vertical="top" wrapText="1" shrinkToFit="1" readingOrder="1"/>
    </xf>
    <xf numFmtId="49" fontId="1" fillId="0" borderId="5" xfId="0" applyNumberFormat="1" applyFont="1" applyBorder="1" applyAlignment="1">
      <alignment vertical="center" wrapText="1" shrinkToFit="1" readingOrder="1"/>
    </xf>
    <xf numFmtId="0" fontId="2" fillId="3" borderId="5" xfId="0" applyFont="1" applyFill="1" applyBorder="1" applyAlignment="1">
      <alignment vertical="top" wrapText="1" shrinkToFit="1" readingOrder="1"/>
    </xf>
    <xf numFmtId="0" fontId="2" fillId="3" borderId="5" xfId="0" applyFont="1" applyFill="1" applyBorder="1" applyAlignment="1">
      <alignment vertical="center" wrapText="1" shrinkToFit="1" readingOrder="1"/>
    </xf>
    <xf numFmtId="0" fontId="6" fillId="3" borderId="5" xfId="0" applyFont="1" applyFill="1" applyBorder="1"/>
    <xf numFmtId="0" fontId="4" fillId="3" borderId="5" xfId="0" applyFont="1" applyFill="1" applyBorder="1"/>
    <xf numFmtId="0" fontId="4" fillId="3" borderId="0" xfId="0" applyFont="1" applyFill="1"/>
    <xf numFmtId="0" fontId="2" fillId="3" borderId="5" xfId="0" applyNumberFormat="1" applyFont="1" applyFill="1" applyBorder="1" applyAlignment="1">
      <alignment vertical="top" wrapText="1" shrinkToFit="1" readingOrder="1"/>
    </xf>
    <xf numFmtId="0" fontId="2" fillId="3" borderId="5" xfId="0" applyNumberFormat="1" applyFont="1" applyFill="1" applyBorder="1" applyAlignment="1">
      <alignment vertical="center" wrapText="1" shrinkToFit="1" readingOrder="1"/>
    </xf>
    <xf numFmtId="0" fontId="0" fillId="3" borderId="5" xfId="0" applyFill="1" applyBorder="1" applyAlignment="1"/>
    <xf numFmtId="0" fontId="0" fillId="3" borderId="0" xfId="0" applyFill="1" applyAlignment="1"/>
    <xf numFmtId="49" fontId="1" fillId="0" borderId="7" xfId="0" applyNumberFormat="1" applyFont="1" applyBorder="1" applyAlignment="1">
      <alignment horizontal="center" vertical="center" wrapText="1" shrinkToFit="1" readingOrder="1"/>
    </xf>
    <xf numFmtId="0" fontId="2" fillId="3" borderId="5" xfId="0" applyFont="1" applyFill="1" applyBorder="1" applyAlignment="1">
      <alignment horizontal="center" vertical="center" wrapText="1" shrinkToFit="1" readingOrder="1"/>
    </xf>
    <xf numFmtId="0" fontId="0" fillId="3" borderId="5" xfId="0" applyFill="1" applyBorder="1"/>
    <xf numFmtId="0" fontId="0" fillId="3" borderId="0" xfId="0" applyFill="1"/>
    <xf numFmtId="0" fontId="6" fillId="3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 shrinkToFit="1" readingOrder="1"/>
    </xf>
    <xf numFmtId="0" fontId="4" fillId="3" borderId="0" xfId="0" applyFont="1" applyFill="1" applyAlignment="1">
      <alignment wrapText="1"/>
    </xf>
    <xf numFmtId="0" fontId="2" fillId="2" borderId="0" xfId="0" applyFont="1" applyFill="1" applyBorder="1" applyAlignment="1">
      <alignment horizontal="left" vertical="center" wrapText="1" shrinkToFit="1" readingOrder="1"/>
    </xf>
    <xf numFmtId="49" fontId="1" fillId="0" borderId="0" xfId="0" applyNumberFormat="1" applyFont="1" applyBorder="1" applyAlignment="1">
      <alignment vertical="center" wrapText="1" shrinkToFit="1" readingOrder="1"/>
    </xf>
    <xf numFmtId="0" fontId="2" fillId="2" borderId="12" xfId="0" applyFont="1" applyFill="1" applyBorder="1" applyAlignment="1">
      <alignment horizontal="center" vertical="center" wrapText="1" shrinkToFit="1" readingOrder="1"/>
    </xf>
    <xf numFmtId="49" fontId="1" fillId="0" borderId="12" xfId="0" applyNumberFormat="1" applyFont="1" applyBorder="1" applyAlignment="1">
      <alignment horizontal="center" vertical="center" wrapText="1" shrinkToFit="1" readingOrder="1"/>
    </xf>
    <xf numFmtId="0" fontId="2" fillId="2" borderId="0" xfId="0" applyFont="1" applyFill="1" applyBorder="1" applyAlignment="1">
      <alignment horizontal="center" vertical="center" wrapText="1" shrinkToFit="1" readingOrder="1"/>
    </xf>
    <xf numFmtId="164" fontId="0" fillId="4" borderId="0" xfId="0" applyNumberFormat="1" applyFill="1"/>
    <xf numFmtId="164" fontId="4" fillId="4" borderId="5" xfId="0" applyNumberFormat="1" applyFont="1" applyFill="1" applyBorder="1"/>
    <xf numFmtId="164" fontId="0" fillId="4" borderId="5" xfId="0" applyNumberFormat="1" applyFill="1" applyBorder="1"/>
    <xf numFmtId="0" fontId="7" fillId="0" borderId="5" xfId="0" applyFont="1" applyBorder="1"/>
    <xf numFmtId="0" fontId="2" fillId="2" borderId="12" xfId="0" applyNumberFormat="1" applyFont="1" applyFill="1" applyBorder="1" applyAlignment="1">
      <alignment horizontal="center" vertical="center" wrapText="1" shrinkToFit="1" readingOrder="1"/>
    </xf>
    <xf numFmtId="0" fontId="2" fillId="2" borderId="0" xfId="0" applyNumberFormat="1" applyFont="1" applyFill="1" applyBorder="1" applyAlignment="1">
      <alignment horizontal="center" vertical="center" wrapText="1" shrinkToFit="1" readingOrder="1"/>
    </xf>
    <xf numFmtId="164" fontId="2" fillId="2" borderId="12" xfId="0" applyNumberFormat="1" applyFont="1" applyFill="1" applyBorder="1" applyAlignment="1">
      <alignment horizontal="center" vertical="center" wrapText="1" shrinkToFit="1" readingOrder="1"/>
    </xf>
    <xf numFmtId="49" fontId="1" fillId="0" borderId="14" xfId="0" applyNumberFormat="1" applyFont="1" applyBorder="1" applyAlignment="1">
      <alignment horizontal="center" vertical="center" wrapText="1" shrinkToFit="1" readingOrder="1"/>
    </xf>
    <xf numFmtId="0" fontId="2" fillId="2" borderId="5" xfId="0" applyNumberFormat="1" applyFont="1" applyFill="1" applyBorder="1" applyAlignment="1">
      <alignment horizontal="center" vertical="center" wrapText="1" shrinkToFit="1" readingOrder="1"/>
    </xf>
    <xf numFmtId="164" fontId="0" fillId="4" borderId="5" xfId="0" applyNumberFormat="1" applyFill="1" applyBorder="1" applyAlignment="1"/>
    <xf numFmtId="164" fontId="0" fillId="4" borderId="0" xfId="0" applyNumberFormat="1" applyFill="1" applyAlignment="1"/>
    <xf numFmtId="1" fontId="4" fillId="4" borderId="5" xfId="0" applyNumberFormat="1" applyFont="1" applyFill="1" applyBorder="1"/>
    <xf numFmtId="1" fontId="0" fillId="4" borderId="0" xfId="0" applyNumberFormat="1" applyFill="1"/>
    <xf numFmtId="0" fontId="4" fillId="3" borderId="5" xfId="0" applyFont="1" applyFill="1" applyBorder="1" applyAlignment="1">
      <alignment vertical="top" wrapText="1"/>
    </xf>
    <xf numFmtId="0" fontId="5" fillId="0" borderId="15" xfId="0" applyFont="1" applyFill="1" applyBorder="1"/>
    <xf numFmtId="0" fontId="7" fillId="0" borderId="15" xfId="0" applyFont="1" applyFill="1" applyBorder="1"/>
    <xf numFmtId="164" fontId="3" fillId="4" borderId="3" xfId="0" applyNumberFormat="1" applyFont="1" applyFill="1" applyBorder="1" applyAlignment="1">
      <alignment horizontal="center" vertical="center" wrapText="1" shrinkToFit="1" readingOrder="1"/>
    </xf>
    <xf numFmtId="164" fontId="1" fillId="4" borderId="3" xfId="0" applyNumberFormat="1" applyFont="1" applyFill="1" applyBorder="1" applyAlignment="1">
      <alignment horizontal="center" vertical="center" wrapText="1" shrinkToFit="1" readingOrder="1"/>
    </xf>
    <xf numFmtId="164" fontId="4" fillId="4" borderId="5" xfId="0" applyNumberFormat="1" applyFont="1" applyFill="1" applyBorder="1" applyAlignment="1">
      <alignment wrapText="1"/>
    </xf>
    <xf numFmtId="0" fontId="8" fillId="0" borderId="0" xfId="0" applyFont="1"/>
    <xf numFmtId="0" fontId="2" fillId="2" borderId="0" xfId="0" applyNumberFormat="1" applyFont="1" applyFill="1" applyBorder="1" applyAlignment="1">
      <alignment horizontal="center" vertical="center" wrapText="1" shrinkToFit="1" readingOrder="1"/>
    </xf>
    <xf numFmtId="49" fontId="1" fillId="0" borderId="6" xfId="0" applyNumberFormat="1" applyFont="1" applyBorder="1" applyAlignment="1">
      <alignment horizontal="center" vertical="center" wrapText="1" shrinkToFit="1" readingOrder="1"/>
    </xf>
    <xf numFmtId="0" fontId="2" fillId="2" borderId="6" xfId="0" applyNumberFormat="1" applyFont="1" applyFill="1" applyBorder="1" applyAlignment="1">
      <alignment horizontal="center" vertical="center" wrapText="1" shrinkToFit="1" readingOrder="1"/>
    </xf>
    <xf numFmtId="0" fontId="2" fillId="2" borderId="11" xfId="0" applyNumberFormat="1" applyFont="1" applyFill="1" applyBorder="1" applyAlignment="1">
      <alignment horizontal="center" vertical="center" wrapText="1" shrinkToFit="1" readingOrder="1"/>
    </xf>
    <xf numFmtId="0" fontId="2" fillId="2" borderId="12" xfId="0" applyNumberFormat="1" applyFont="1" applyFill="1" applyBorder="1" applyAlignment="1">
      <alignment horizontal="center" vertical="center" wrapText="1" shrinkToFit="1" readingOrder="1"/>
    </xf>
    <xf numFmtId="0" fontId="2" fillId="2" borderId="2" xfId="0" applyNumberFormat="1" applyFont="1" applyFill="1" applyBorder="1" applyAlignment="1">
      <alignment horizontal="left" vertical="center" wrapText="1" shrinkToFit="1" readingOrder="1"/>
    </xf>
    <xf numFmtId="49" fontId="1" fillId="0" borderId="3" xfId="0" applyNumberFormat="1" applyFont="1" applyBorder="1" applyAlignment="1">
      <alignment horizontal="left" vertical="center" wrapText="1" indent="1" shrinkToFit="1" readingOrder="1"/>
    </xf>
    <xf numFmtId="0" fontId="2" fillId="2" borderId="9" xfId="0" applyNumberFormat="1" applyFont="1" applyFill="1" applyBorder="1" applyAlignment="1">
      <alignment horizontal="center" vertical="center" wrapText="1" shrinkToFit="1" readingOrder="1"/>
    </xf>
    <xf numFmtId="0" fontId="2" fillId="2" borderId="10" xfId="0" applyNumberFormat="1" applyFont="1" applyFill="1" applyBorder="1" applyAlignment="1">
      <alignment horizontal="center" vertical="center" wrapText="1" shrinkToFit="1" readingOrder="1"/>
    </xf>
    <xf numFmtId="0" fontId="2" fillId="2" borderId="8" xfId="0" applyNumberFormat="1" applyFont="1" applyFill="1" applyBorder="1" applyAlignment="1">
      <alignment horizontal="center" vertical="center" wrapText="1" shrinkToFit="1" readingOrder="1"/>
    </xf>
    <xf numFmtId="0" fontId="2" fillId="2" borderId="4" xfId="0" applyNumberFormat="1" applyFont="1" applyFill="1" applyBorder="1" applyAlignment="1">
      <alignment horizontal="center" vertical="center" wrapText="1" shrinkToFit="1" readingOrder="1"/>
    </xf>
    <xf numFmtId="49" fontId="3" fillId="0" borderId="3" xfId="0" applyNumberFormat="1" applyFont="1" applyBorder="1" applyAlignment="1">
      <alignment horizontal="center" vertical="center" wrapText="1" shrinkToFit="1" readingOrder="1"/>
    </xf>
    <xf numFmtId="0" fontId="2" fillId="2" borderId="1" xfId="0" applyFont="1" applyFill="1" applyBorder="1" applyAlignment="1">
      <alignment horizontal="left" vertical="center" wrapText="1" shrinkToFit="1" readingOrder="1"/>
    </xf>
    <xf numFmtId="49" fontId="3" fillId="0" borderId="13" xfId="0" applyNumberFormat="1" applyFont="1" applyBorder="1" applyAlignment="1">
      <alignment horizontal="center" vertical="center" wrapText="1" shrinkToFit="1" readingOrder="1"/>
    </xf>
    <xf numFmtId="49" fontId="3" fillId="0" borderId="0" xfId="0" applyNumberFormat="1" applyFont="1" applyBorder="1" applyAlignment="1">
      <alignment horizontal="center" vertical="center" wrapText="1" shrinkToFit="1" readingOrder="1"/>
    </xf>
    <xf numFmtId="0" fontId="2" fillId="2" borderId="11" xfId="0" applyFont="1" applyFill="1" applyBorder="1" applyAlignment="1">
      <alignment horizontal="center" vertical="center" wrapText="1" shrinkToFit="1" readingOrder="1"/>
    </xf>
    <xf numFmtId="0" fontId="2" fillId="2" borderId="12" xfId="0" applyFont="1" applyFill="1" applyBorder="1" applyAlignment="1">
      <alignment horizontal="center" vertical="center" wrapText="1" shrinkToFit="1" readingOrder="1"/>
    </xf>
    <xf numFmtId="0" fontId="2" fillId="2" borderId="6" xfId="0" applyFont="1" applyFill="1" applyBorder="1" applyAlignment="1">
      <alignment horizontal="center" vertical="center" wrapText="1" shrinkToFit="1" readingOrder="1"/>
    </xf>
    <xf numFmtId="0" fontId="2" fillId="2" borderId="0" xfId="0" applyFont="1" applyFill="1" applyBorder="1" applyAlignment="1">
      <alignment horizontal="center" vertical="center" wrapText="1" shrinkToFit="1" readingOrder="1"/>
    </xf>
    <xf numFmtId="49" fontId="1" fillId="0" borderId="12" xfId="0" applyNumberFormat="1" applyFont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left" vertical="center" wrapText="1" shrinkToFit="1" readingOrder="1"/>
    </xf>
    <xf numFmtId="49" fontId="1" fillId="0" borderId="0" xfId="0" applyNumberFormat="1" applyFont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8F92-AB49-2C4E-ACEF-A1B8F7F008F1}">
  <dimension ref="A1:Y39"/>
  <sheetViews>
    <sheetView zoomScale="120" zoomScaleNormal="120" workbookViewId="0">
      <selection activeCell="O5" sqref="O5"/>
    </sheetView>
  </sheetViews>
  <sheetFormatPr baseColWidth="10" defaultRowHeight="15" x14ac:dyDescent="0.2"/>
  <cols>
    <col min="1" max="1" width="4.33203125" bestFit="1" customWidth="1"/>
    <col min="2" max="2" width="9.5" bestFit="1" customWidth="1"/>
    <col min="3" max="3" width="36.1640625" customWidth="1"/>
    <col min="4" max="6" width="5.1640625" customWidth="1"/>
    <col min="7" max="7" width="5.83203125" customWidth="1"/>
    <col min="8" max="8" width="7.33203125" customWidth="1"/>
    <col min="9" max="9" width="5.1640625" customWidth="1"/>
    <col min="10" max="10" width="6.1640625" customWidth="1"/>
    <col min="11" max="11" width="5.1640625" customWidth="1"/>
    <col min="12" max="12" width="6.5" style="45" customWidth="1"/>
    <col min="13" max="24" width="5.1640625" customWidth="1"/>
  </cols>
  <sheetData>
    <row r="1" spans="1:25" ht="21.75" customHeight="1" thickTop="1" thickBot="1" x14ac:dyDescent="0.25">
      <c r="A1" s="74" t="s">
        <v>0</v>
      </c>
      <c r="B1" s="75"/>
      <c r="C1" s="9" t="s">
        <v>1</v>
      </c>
      <c r="D1" s="17"/>
      <c r="E1" s="9"/>
      <c r="F1" s="13"/>
      <c r="G1" s="13"/>
      <c r="H1" s="13"/>
      <c r="I1" s="13"/>
      <c r="J1" s="70" t="s">
        <v>2</v>
      </c>
      <c r="K1" s="70"/>
      <c r="L1" s="70"/>
      <c r="M1" s="71" t="s">
        <v>3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10" t="s">
        <v>4</v>
      </c>
    </row>
    <row r="2" spans="1:25" ht="15" customHeight="1" thickTop="1" thickBot="1" x14ac:dyDescent="0.25">
      <c r="A2" s="74" t="s">
        <v>5</v>
      </c>
      <c r="B2" s="75"/>
      <c r="C2" s="18" t="s">
        <v>6</v>
      </c>
      <c r="D2" s="65" t="s">
        <v>7</v>
      </c>
      <c r="E2" s="65"/>
      <c r="F2" s="65"/>
      <c r="G2" s="65"/>
      <c r="H2" s="65"/>
      <c r="I2" s="65"/>
      <c r="J2" s="66" t="s">
        <v>8</v>
      </c>
      <c r="K2" s="66"/>
      <c r="L2" s="66"/>
      <c r="M2" s="67" t="s">
        <v>7</v>
      </c>
      <c r="N2" s="67"/>
      <c r="O2" s="67"/>
      <c r="P2" s="67"/>
      <c r="Q2" s="67"/>
      <c r="R2" s="67"/>
      <c r="S2">
        <v>3</v>
      </c>
    </row>
    <row r="3" spans="1:25" ht="15.75" customHeight="1" thickTop="1" x14ac:dyDescent="0.2">
      <c r="A3" s="72" t="s">
        <v>10</v>
      </c>
      <c r="B3" s="73"/>
      <c r="C3" s="19" t="s">
        <v>11</v>
      </c>
      <c r="D3" s="68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</row>
    <row r="4" spans="1:25" ht="15.75" customHeight="1" x14ac:dyDescent="0.2">
      <c r="A4" s="49"/>
      <c r="B4" s="49"/>
      <c r="C4" s="41"/>
      <c r="D4" s="49">
        <v>2</v>
      </c>
      <c r="E4" s="49">
        <v>2</v>
      </c>
      <c r="F4" s="49">
        <v>2</v>
      </c>
      <c r="G4" s="49">
        <v>2</v>
      </c>
      <c r="H4" s="49">
        <v>2</v>
      </c>
      <c r="I4" s="49">
        <v>3</v>
      </c>
      <c r="J4" s="49">
        <v>8</v>
      </c>
      <c r="K4" s="49">
        <v>2</v>
      </c>
      <c r="L4" s="51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5" s="34" customFormat="1" ht="36" customHeight="1" x14ac:dyDescent="0.2">
      <c r="A5" s="22" t="s">
        <v>14</v>
      </c>
      <c r="B5" s="23" t="s">
        <v>15</v>
      </c>
      <c r="C5" s="23" t="s">
        <v>16</v>
      </c>
      <c r="D5" s="32" t="s">
        <v>236</v>
      </c>
      <c r="E5" s="32" t="s">
        <v>243</v>
      </c>
      <c r="F5" s="32" t="s">
        <v>248</v>
      </c>
      <c r="G5" s="32" t="s">
        <v>251</v>
      </c>
      <c r="H5" s="24" t="s">
        <v>267</v>
      </c>
      <c r="I5" s="32" t="s">
        <v>269</v>
      </c>
      <c r="J5" s="32" t="s">
        <v>290</v>
      </c>
      <c r="K5" s="32" t="s">
        <v>264</v>
      </c>
      <c r="L5" s="46" t="s">
        <v>289</v>
      </c>
      <c r="M5" s="29" t="s">
        <v>307</v>
      </c>
      <c r="N5" s="33" t="s">
        <v>311</v>
      </c>
      <c r="O5" s="33" t="s">
        <v>325</v>
      </c>
      <c r="P5" s="33"/>
      <c r="Q5" s="33"/>
      <c r="R5" s="33"/>
      <c r="S5" s="33"/>
      <c r="T5" s="33"/>
      <c r="U5" s="33"/>
      <c r="V5" s="33"/>
      <c r="W5" s="33"/>
      <c r="X5" s="33"/>
    </row>
    <row r="6" spans="1:25" ht="17" customHeight="1" x14ac:dyDescent="0.2">
      <c r="A6" s="20">
        <v>1</v>
      </c>
      <c r="B6" s="21">
        <v>2018240071</v>
      </c>
      <c r="C6" s="21" t="s">
        <v>270</v>
      </c>
      <c r="D6" s="4"/>
      <c r="E6" s="4"/>
      <c r="F6" s="4"/>
      <c r="G6" s="4"/>
      <c r="H6" s="4"/>
      <c r="I6" s="4" t="s">
        <v>271</v>
      </c>
      <c r="J6" s="52"/>
      <c r="K6" s="48">
        <v>0</v>
      </c>
      <c r="L6" s="47">
        <f t="shared" ref="L6:L38" si="0">+(K6/6*2+J6/20*8+I6/20*3+H6+G6+F6+E6+D6)/23*20</f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7" customHeight="1" x14ac:dyDescent="0.2">
      <c r="A7" s="20">
        <v>2</v>
      </c>
      <c r="B7" s="21" t="s">
        <v>65</v>
      </c>
      <c r="C7" s="21" t="s">
        <v>66</v>
      </c>
      <c r="D7" s="4"/>
      <c r="E7" s="4"/>
      <c r="F7" s="4" t="s">
        <v>235</v>
      </c>
      <c r="G7" s="4" t="s">
        <v>235</v>
      </c>
      <c r="H7" s="4"/>
      <c r="I7" s="4" t="s">
        <v>274</v>
      </c>
      <c r="J7" s="52"/>
      <c r="K7" s="48">
        <v>6</v>
      </c>
      <c r="L7" s="47">
        <f t="shared" si="0"/>
        <v>4.7826086956521738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ht="17" customHeight="1" x14ac:dyDescent="0.2">
      <c r="A8" s="20">
        <v>3</v>
      </c>
      <c r="B8" s="21" t="s">
        <v>67</v>
      </c>
      <c r="C8" s="21" t="s">
        <v>68</v>
      </c>
      <c r="D8" s="4"/>
      <c r="E8" s="4"/>
      <c r="F8" s="4"/>
      <c r="G8" s="4"/>
      <c r="H8" s="4"/>
      <c r="I8" s="4" t="s">
        <v>275</v>
      </c>
      <c r="J8" s="52" t="s">
        <v>298</v>
      </c>
      <c r="K8" s="48">
        <v>5</v>
      </c>
      <c r="L8" s="47">
        <f t="shared" si="0"/>
        <v>5.9710144927536222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ht="17" customHeight="1" x14ac:dyDescent="0.2">
      <c r="A9" s="20">
        <v>4</v>
      </c>
      <c r="B9" s="21" t="s">
        <v>69</v>
      </c>
      <c r="C9" s="21" t="s">
        <v>70</v>
      </c>
      <c r="D9" s="4"/>
      <c r="E9" s="4"/>
      <c r="F9" s="4" t="s">
        <v>237</v>
      </c>
      <c r="G9" s="4"/>
      <c r="H9" s="4"/>
      <c r="I9" s="4" t="s">
        <v>275</v>
      </c>
      <c r="J9" s="52" t="s">
        <v>237</v>
      </c>
      <c r="K9" s="48">
        <v>6</v>
      </c>
      <c r="L9" s="47">
        <f t="shared" si="0"/>
        <v>5.7391304347826093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 ht="17" customHeight="1" x14ac:dyDescent="0.2">
      <c r="A10" s="20">
        <v>5</v>
      </c>
      <c r="B10" s="21" t="s">
        <v>71</v>
      </c>
      <c r="C10" s="21" t="s">
        <v>72</v>
      </c>
      <c r="D10" s="4"/>
      <c r="E10" s="4"/>
      <c r="F10" s="4"/>
      <c r="G10" s="4"/>
      <c r="H10" s="4"/>
      <c r="I10" s="4" t="s">
        <v>271</v>
      </c>
      <c r="J10" s="52" t="s">
        <v>293</v>
      </c>
      <c r="K10" s="48">
        <v>2</v>
      </c>
      <c r="L10" s="47">
        <f t="shared" si="0"/>
        <v>3.8840579710144931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ht="17" customHeight="1" x14ac:dyDescent="0.2">
      <c r="A11" s="20">
        <v>6</v>
      </c>
      <c r="B11" s="21">
        <v>2017600711</v>
      </c>
      <c r="C11" s="21" t="s">
        <v>272</v>
      </c>
      <c r="D11" s="4"/>
      <c r="E11" s="4"/>
      <c r="F11" s="4"/>
      <c r="G11" s="4"/>
      <c r="H11" s="4"/>
      <c r="I11" s="4" t="s">
        <v>271</v>
      </c>
      <c r="J11" s="52" t="s">
        <v>274</v>
      </c>
      <c r="K11" s="48">
        <v>0</v>
      </c>
      <c r="L11" s="47">
        <f t="shared" si="0"/>
        <v>3.4782608695652173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ht="17" customHeight="1" x14ac:dyDescent="0.2">
      <c r="A12" s="20">
        <v>7</v>
      </c>
      <c r="B12" s="21">
        <v>2021252591</v>
      </c>
      <c r="C12" s="21" t="s">
        <v>273</v>
      </c>
      <c r="D12" s="4"/>
      <c r="E12" s="4"/>
      <c r="F12" s="4"/>
      <c r="G12" s="4"/>
      <c r="H12" s="4"/>
      <c r="I12" s="4" t="s">
        <v>271</v>
      </c>
      <c r="J12" s="52"/>
      <c r="K12" s="48">
        <v>2</v>
      </c>
      <c r="L12" s="47">
        <f t="shared" si="0"/>
        <v>0.57971014492753614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 ht="17" customHeight="1" x14ac:dyDescent="0.2">
      <c r="A13" s="20">
        <v>8</v>
      </c>
      <c r="B13" s="21" t="s">
        <v>73</v>
      </c>
      <c r="C13" s="21" t="s">
        <v>74</v>
      </c>
      <c r="D13" s="4"/>
      <c r="E13" s="4"/>
      <c r="F13" s="4"/>
      <c r="G13" s="4"/>
      <c r="H13" s="4"/>
      <c r="I13" s="4" t="s">
        <v>276</v>
      </c>
      <c r="J13" s="52" t="s">
        <v>297</v>
      </c>
      <c r="K13" s="48">
        <v>6</v>
      </c>
      <c r="L13" s="47">
        <f t="shared" si="0"/>
        <v>5.2173913043478262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ht="17" customHeight="1" x14ac:dyDescent="0.2">
      <c r="A14" s="20">
        <v>9</v>
      </c>
      <c r="B14" s="21" t="s">
        <v>75</v>
      </c>
      <c r="C14" s="21" t="s">
        <v>76</v>
      </c>
      <c r="D14" s="4" t="s">
        <v>237</v>
      </c>
      <c r="E14" s="4" t="s">
        <v>237</v>
      </c>
      <c r="F14" s="4" t="s">
        <v>235</v>
      </c>
      <c r="G14" s="4" t="s">
        <v>237</v>
      </c>
      <c r="H14" s="4"/>
      <c r="I14" s="4" t="s">
        <v>276</v>
      </c>
      <c r="J14" s="52" t="s">
        <v>301</v>
      </c>
      <c r="K14" s="48">
        <v>6</v>
      </c>
      <c r="L14" s="47">
        <f t="shared" si="0"/>
        <v>15.652173913043478</v>
      </c>
      <c r="M14" s="2"/>
      <c r="N14" s="2"/>
      <c r="O14" s="2">
        <v>1</v>
      </c>
      <c r="P14" s="2"/>
      <c r="Q14" s="2"/>
      <c r="R14" s="2"/>
      <c r="S14" s="2"/>
      <c r="T14" s="2"/>
      <c r="U14" s="2"/>
      <c r="V14" s="2"/>
      <c r="W14" s="2"/>
      <c r="X14" s="2"/>
    </row>
    <row r="15" spans="1:25" ht="17" customHeight="1" x14ac:dyDescent="0.2">
      <c r="A15" s="20">
        <v>10</v>
      </c>
      <c r="B15" s="21" t="s">
        <v>77</v>
      </c>
      <c r="C15" s="21" t="s">
        <v>78</v>
      </c>
      <c r="D15" s="4" t="s">
        <v>238</v>
      </c>
      <c r="E15" s="4" t="s">
        <v>244</v>
      </c>
      <c r="F15" s="4" t="s">
        <v>244</v>
      </c>
      <c r="G15" s="4" t="s">
        <v>244</v>
      </c>
      <c r="H15" s="4" t="s">
        <v>268</v>
      </c>
      <c r="I15" s="4" t="s">
        <v>277</v>
      </c>
      <c r="J15" s="52" t="s">
        <v>302</v>
      </c>
      <c r="K15" s="48">
        <v>6</v>
      </c>
      <c r="L15" s="47">
        <f t="shared" si="0"/>
        <v>24.608695652173914</v>
      </c>
      <c r="M15" s="2">
        <v>2</v>
      </c>
      <c r="N15" s="2">
        <v>2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</row>
    <row r="16" spans="1:25" ht="17" customHeight="1" x14ac:dyDescent="0.2">
      <c r="A16" s="20">
        <v>11</v>
      </c>
      <c r="B16" s="21" t="s">
        <v>79</v>
      </c>
      <c r="C16" s="21" t="s">
        <v>80</v>
      </c>
      <c r="D16" s="4"/>
      <c r="E16" s="4"/>
      <c r="F16" s="4"/>
      <c r="G16" s="4"/>
      <c r="H16" s="4"/>
      <c r="I16" s="4" t="s">
        <v>275</v>
      </c>
      <c r="J16" s="52" t="s">
        <v>299</v>
      </c>
      <c r="K16" s="48">
        <v>6</v>
      </c>
      <c r="L16" s="47">
        <f t="shared" si="0"/>
        <v>6.0869565217391308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t="s">
        <v>309</v>
      </c>
    </row>
    <row r="17" spans="1:24" ht="17" customHeight="1" x14ac:dyDescent="0.2">
      <c r="A17" s="20">
        <v>12</v>
      </c>
      <c r="B17" s="21" t="s">
        <v>81</v>
      </c>
      <c r="C17" s="21" t="s">
        <v>82</v>
      </c>
      <c r="D17" s="4"/>
      <c r="E17" s="4" t="s">
        <v>235</v>
      </c>
      <c r="F17" s="4" t="s">
        <v>237</v>
      </c>
      <c r="G17" s="4"/>
      <c r="H17" s="4" t="s">
        <v>237</v>
      </c>
      <c r="I17" s="4" t="s">
        <v>275</v>
      </c>
      <c r="J17" s="52" t="s">
        <v>301</v>
      </c>
      <c r="K17" s="48">
        <v>6</v>
      </c>
      <c r="L17" s="47">
        <f t="shared" si="0"/>
        <v>12.869565217391305</v>
      </c>
      <c r="M17" s="2">
        <v>0.5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7" customHeight="1" x14ac:dyDescent="0.2">
      <c r="A18" s="20">
        <v>13</v>
      </c>
      <c r="B18" s="21" t="s">
        <v>83</v>
      </c>
      <c r="C18" s="21" t="s">
        <v>84</v>
      </c>
      <c r="D18" s="4"/>
      <c r="E18" s="4"/>
      <c r="F18" s="4"/>
      <c r="G18" s="4"/>
      <c r="H18" s="4"/>
      <c r="I18" s="4" t="s">
        <v>276</v>
      </c>
      <c r="J18" s="52" t="s">
        <v>297</v>
      </c>
      <c r="K18" s="48">
        <v>6</v>
      </c>
      <c r="L18" s="47">
        <f t="shared" si="0"/>
        <v>5.2173913043478262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7" customHeight="1" x14ac:dyDescent="0.2">
      <c r="A19" s="20">
        <v>14</v>
      </c>
      <c r="B19" s="21" t="s">
        <v>85</v>
      </c>
      <c r="C19" s="21" t="s">
        <v>86</v>
      </c>
      <c r="D19" s="4"/>
      <c r="E19" s="4"/>
      <c r="F19" s="4"/>
      <c r="G19" s="4"/>
      <c r="H19" s="4"/>
      <c r="I19" s="4" t="s">
        <v>271</v>
      </c>
      <c r="J19" s="52" t="s">
        <v>304</v>
      </c>
      <c r="K19" s="48">
        <v>5</v>
      </c>
      <c r="L19" s="47">
        <f t="shared" si="0"/>
        <v>5.9710144927536231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7" customHeight="1" x14ac:dyDescent="0.2">
      <c r="A20" s="20">
        <v>15</v>
      </c>
      <c r="B20" s="21" t="s">
        <v>87</v>
      </c>
      <c r="C20" s="21" t="s">
        <v>88</v>
      </c>
      <c r="D20" s="4"/>
      <c r="E20" s="4" t="s">
        <v>235</v>
      </c>
      <c r="F20" s="4"/>
      <c r="G20" s="4" t="s">
        <v>235</v>
      </c>
      <c r="H20" s="4"/>
      <c r="I20" s="4" t="s">
        <v>276</v>
      </c>
      <c r="J20" s="52" t="s">
        <v>293</v>
      </c>
      <c r="K20" s="48">
        <v>6</v>
      </c>
      <c r="L20" s="47">
        <f t="shared" si="0"/>
        <v>9.3913043478260878</v>
      </c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7" customHeight="1" x14ac:dyDescent="0.2">
      <c r="A21" s="20">
        <v>16</v>
      </c>
      <c r="B21" s="21" t="s">
        <v>89</v>
      </c>
      <c r="C21" s="21" t="s">
        <v>90</v>
      </c>
      <c r="D21" s="4" t="s">
        <v>235</v>
      </c>
      <c r="E21" s="4" t="s">
        <v>235</v>
      </c>
      <c r="F21" s="4" t="s">
        <v>235</v>
      </c>
      <c r="G21" s="4"/>
      <c r="H21" s="4" t="s">
        <v>237</v>
      </c>
      <c r="I21" s="4" t="s">
        <v>275</v>
      </c>
      <c r="J21" s="52" t="s">
        <v>293</v>
      </c>
      <c r="K21" s="48">
        <v>6</v>
      </c>
      <c r="L21" s="47">
        <f t="shared" si="0"/>
        <v>10.956521739130434</v>
      </c>
      <c r="M21" s="2"/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7" customHeight="1" x14ac:dyDescent="0.2">
      <c r="A22" s="20">
        <v>17</v>
      </c>
      <c r="B22" s="21" t="s">
        <v>91</v>
      </c>
      <c r="C22" s="21" t="s">
        <v>92</v>
      </c>
      <c r="D22" s="4" t="s">
        <v>235</v>
      </c>
      <c r="E22" s="4" t="s">
        <v>235</v>
      </c>
      <c r="F22" s="4"/>
      <c r="G22" s="4" t="s">
        <v>235</v>
      </c>
      <c r="H22" s="4"/>
      <c r="I22" s="4" t="s">
        <v>271</v>
      </c>
      <c r="J22" s="52" t="s">
        <v>305</v>
      </c>
      <c r="K22" s="48">
        <v>6</v>
      </c>
      <c r="L22" s="47">
        <f t="shared" si="0"/>
        <v>9.0434782608695645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7" customHeight="1" x14ac:dyDescent="0.2">
      <c r="A23" s="20">
        <v>18</v>
      </c>
      <c r="B23" s="21" t="s">
        <v>93</v>
      </c>
      <c r="C23" s="21" t="s">
        <v>94</v>
      </c>
      <c r="D23" s="4"/>
      <c r="E23" s="4"/>
      <c r="F23" s="4"/>
      <c r="G23" s="4"/>
      <c r="H23" s="4"/>
      <c r="I23" s="4" t="s">
        <v>276</v>
      </c>
      <c r="J23" s="52" t="s">
        <v>296</v>
      </c>
      <c r="K23" s="48">
        <v>6</v>
      </c>
      <c r="L23" s="47">
        <f t="shared" si="0"/>
        <v>6.6086956521739122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7" customHeight="1" x14ac:dyDescent="0.2">
      <c r="A24" s="20">
        <v>19</v>
      </c>
      <c r="B24" s="21" t="s">
        <v>95</v>
      </c>
      <c r="C24" s="21" t="s">
        <v>96</v>
      </c>
      <c r="D24" s="4"/>
      <c r="E24" s="4"/>
      <c r="F24" s="4"/>
      <c r="G24" s="4"/>
      <c r="H24" s="4"/>
      <c r="I24" s="4" t="s">
        <v>271</v>
      </c>
      <c r="J24" s="52" t="s">
        <v>297</v>
      </c>
      <c r="K24" s="48">
        <v>5</v>
      </c>
      <c r="L24" s="47">
        <f t="shared" si="0"/>
        <v>2.3188405797101455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7" customHeight="1" x14ac:dyDescent="0.2">
      <c r="A25" s="20">
        <v>20</v>
      </c>
      <c r="B25" s="21" t="s">
        <v>97</v>
      </c>
      <c r="C25" s="21" t="s">
        <v>98</v>
      </c>
      <c r="D25" s="4" t="s">
        <v>235</v>
      </c>
      <c r="E25" s="4"/>
      <c r="F25" s="4"/>
      <c r="G25" s="4" t="s">
        <v>237</v>
      </c>
      <c r="H25" s="4"/>
      <c r="I25" s="4" t="s">
        <v>275</v>
      </c>
      <c r="J25" s="52" t="s">
        <v>271</v>
      </c>
      <c r="K25" s="48">
        <v>5</v>
      </c>
      <c r="L25" s="47">
        <f t="shared" si="0"/>
        <v>5.6231884057971016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7" customHeight="1" x14ac:dyDescent="0.2">
      <c r="A26" s="20">
        <v>21</v>
      </c>
      <c r="B26" s="21" t="s">
        <v>99</v>
      </c>
      <c r="C26" s="21" t="s">
        <v>100</v>
      </c>
      <c r="D26" s="4"/>
      <c r="E26" s="4"/>
      <c r="F26" s="4"/>
      <c r="G26" s="4"/>
      <c r="H26" s="4"/>
      <c r="I26" s="4" t="s">
        <v>271</v>
      </c>
      <c r="J26" s="52" t="s">
        <v>271</v>
      </c>
      <c r="K26" s="48">
        <v>3</v>
      </c>
      <c r="L26" s="47">
        <f t="shared" si="0"/>
        <v>0.86956521739130432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7" customHeight="1" x14ac:dyDescent="0.2">
      <c r="A27" s="20">
        <v>22</v>
      </c>
      <c r="B27" s="21" t="s">
        <v>101</v>
      </c>
      <c r="C27" s="21" t="s">
        <v>102</v>
      </c>
      <c r="D27" s="4" t="s">
        <v>237</v>
      </c>
      <c r="E27" s="4" t="s">
        <v>235</v>
      </c>
      <c r="F27" s="4"/>
      <c r="G27" s="4" t="s">
        <v>237</v>
      </c>
      <c r="H27" s="4" t="s">
        <v>237</v>
      </c>
      <c r="I27" s="4" t="s">
        <v>275</v>
      </c>
      <c r="J27" s="52" t="s">
        <v>293</v>
      </c>
      <c r="K27" s="48">
        <v>6</v>
      </c>
      <c r="L27" s="47">
        <f t="shared" si="0"/>
        <v>12.695652173913043</v>
      </c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</row>
    <row r="28" spans="1:24" ht="17" customHeight="1" x14ac:dyDescent="0.2">
      <c r="A28" s="20">
        <v>23</v>
      </c>
      <c r="B28" s="21" t="s">
        <v>103</v>
      </c>
      <c r="C28" s="21" t="s">
        <v>104</v>
      </c>
      <c r="D28" s="4" t="s">
        <v>237</v>
      </c>
      <c r="E28" s="4"/>
      <c r="F28" s="4" t="s">
        <v>237</v>
      </c>
      <c r="G28" s="4" t="s">
        <v>235</v>
      </c>
      <c r="H28" s="4"/>
      <c r="I28" s="4" t="s">
        <v>276</v>
      </c>
      <c r="J28" s="52" t="s">
        <v>274</v>
      </c>
      <c r="K28" s="48">
        <v>6</v>
      </c>
      <c r="L28" s="47">
        <f t="shared" si="0"/>
        <v>12.173913043478262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7" customHeight="1" x14ac:dyDescent="0.2">
      <c r="A29" s="20">
        <v>24</v>
      </c>
      <c r="B29" s="21" t="s">
        <v>105</v>
      </c>
      <c r="C29" s="21" t="s">
        <v>106</v>
      </c>
      <c r="D29" s="4" t="s">
        <v>237</v>
      </c>
      <c r="E29" s="4" t="s">
        <v>235</v>
      </c>
      <c r="F29" s="4" t="s">
        <v>237</v>
      </c>
      <c r="G29" s="4" t="s">
        <v>237</v>
      </c>
      <c r="H29" s="4"/>
      <c r="I29" s="4" t="s">
        <v>274</v>
      </c>
      <c r="J29" s="52" t="s">
        <v>303</v>
      </c>
      <c r="K29" s="48">
        <v>5</v>
      </c>
      <c r="L29" s="47">
        <f t="shared" si="0"/>
        <v>14.927536231884055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7" customHeight="1" x14ac:dyDescent="0.2">
      <c r="A30" s="20">
        <v>25</v>
      </c>
      <c r="B30" s="21" t="s">
        <v>107</v>
      </c>
      <c r="C30" s="21" t="s">
        <v>108</v>
      </c>
      <c r="D30" s="4"/>
      <c r="E30" s="4"/>
      <c r="F30" s="4"/>
      <c r="G30" s="4"/>
      <c r="H30" s="4"/>
      <c r="I30" s="4" t="s">
        <v>276</v>
      </c>
      <c r="J30" s="52" t="s">
        <v>296</v>
      </c>
      <c r="K30" s="48">
        <v>6</v>
      </c>
      <c r="L30" s="47">
        <f t="shared" si="0"/>
        <v>6.6086956521739122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7" customHeight="1" x14ac:dyDescent="0.2">
      <c r="A31" s="20">
        <v>26</v>
      </c>
      <c r="B31" s="21" t="s">
        <v>109</v>
      </c>
      <c r="C31" s="21" t="s">
        <v>110</v>
      </c>
      <c r="D31" s="4" t="s">
        <v>235</v>
      </c>
      <c r="E31" s="4"/>
      <c r="F31" s="4" t="s">
        <v>237</v>
      </c>
      <c r="G31" s="4"/>
      <c r="H31" s="4"/>
      <c r="I31" s="4" t="s">
        <v>276</v>
      </c>
      <c r="J31" s="52" t="s">
        <v>296</v>
      </c>
      <c r="K31" s="48">
        <v>6</v>
      </c>
      <c r="L31" s="47">
        <f t="shared" si="0"/>
        <v>9.2173913043478262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7" customHeight="1" x14ac:dyDescent="0.2">
      <c r="A32" s="20">
        <v>27</v>
      </c>
      <c r="B32" s="21" t="s">
        <v>111</v>
      </c>
      <c r="C32" s="21" t="s">
        <v>112</v>
      </c>
      <c r="D32" s="4"/>
      <c r="E32" s="4"/>
      <c r="F32" s="4"/>
      <c r="G32" s="4"/>
      <c r="H32" s="4"/>
      <c r="I32" s="4" t="s">
        <v>271</v>
      </c>
      <c r="J32" s="52" t="s">
        <v>304</v>
      </c>
      <c r="K32" s="48">
        <v>5</v>
      </c>
      <c r="L32" s="47">
        <f t="shared" si="0"/>
        <v>5.9710144927536231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7" customHeight="1" x14ac:dyDescent="0.2">
      <c r="A33" s="20">
        <v>28</v>
      </c>
      <c r="B33" s="21" t="s">
        <v>113</v>
      </c>
      <c r="C33" s="21" t="s">
        <v>114</v>
      </c>
      <c r="D33" s="4" t="s">
        <v>235</v>
      </c>
      <c r="E33" s="4"/>
      <c r="F33" s="4" t="s">
        <v>237</v>
      </c>
      <c r="G33" s="4" t="s">
        <v>235</v>
      </c>
      <c r="H33" s="4" t="s">
        <v>244</v>
      </c>
      <c r="I33" s="4" t="s">
        <v>275</v>
      </c>
      <c r="J33" s="52" t="s">
        <v>295</v>
      </c>
      <c r="K33" s="48">
        <v>6</v>
      </c>
      <c r="L33" s="47">
        <f t="shared" si="0"/>
        <v>13.391304347826086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7" customHeight="1" x14ac:dyDescent="0.2">
      <c r="A34" s="20">
        <v>29</v>
      </c>
      <c r="B34" s="21" t="s">
        <v>115</v>
      </c>
      <c r="C34" s="21" t="s">
        <v>116</v>
      </c>
      <c r="D34" s="4"/>
      <c r="E34" s="4"/>
      <c r="F34" s="4"/>
      <c r="G34" s="4"/>
      <c r="H34" s="4"/>
      <c r="I34" s="4" t="s">
        <v>271</v>
      </c>
      <c r="J34" s="52" t="s">
        <v>271</v>
      </c>
      <c r="K34" s="48">
        <v>5</v>
      </c>
      <c r="L34" s="47">
        <f t="shared" si="0"/>
        <v>1.4492753623188406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7" customHeight="1" x14ac:dyDescent="0.2">
      <c r="A35" s="20">
        <v>30</v>
      </c>
      <c r="B35" s="21" t="s">
        <v>117</v>
      </c>
      <c r="C35" s="21" t="s">
        <v>118</v>
      </c>
      <c r="D35" s="4"/>
      <c r="E35" s="4"/>
      <c r="F35" s="4"/>
      <c r="G35" s="4"/>
      <c r="H35" s="4"/>
      <c r="I35" s="4" t="s">
        <v>271</v>
      </c>
      <c r="J35" s="52" t="s">
        <v>300</v>
      </c>
      <c r="K35" s="48">
        <v>6</v>
      </c>
      <c r="L35" s="47">
        <f t="shared" si="0"/>
        <v>5.5652173913043477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7" customHeight="1" x14ac:dyDescent="0.2">
      <c r="A36" s="20">
        <v>31</v>
      </c>
      <c r="B36" s="21" t="s">
        <v>119</v>
      </c>
      <c r="C36" s="21" t="s">
        <v>120</v>
      </c>
      <c r="D36" s="4" t="s">
        <v>235</v>
      </c>
      <c r="E36" s="4" t="s">
        <v>235</v>
      </c>
      <c r="F36" s="4" t="s">
        <v>237</v>
      </c>
      <c r="G36" s="4" t="s">
        <v>235</v>
      </c>
      <c r="H36" s="4"/>
      <c r="I36" s="4" t="s">
        <v>275</v>
      </c>
      <c r="J36" s="52" t="s">
        <v>301</v>
      </c>
      <c r="K36" s="48">
        <v>6</v>
      </c>
      <c r="L36" s="47">
        <f t="shared" si="0"/>
        <v>12.869565217391305</v>
      </c>
      <c r="M36" s="2"/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7" customHeight="1" x14ac:dyDescent="0.2">
      <c r="A37" s="20">
        <v>32</v>
      </c>
      <c r="B37" s="21" t="s">
        <v>121</v>
      </c>
      <c r="C37" s="21" t="s">
        <v>122</v>
      </c>
      <c r="D37" s="4"/>
      <c r="E37" s="4"/>
      <c r="F37" s="4"/>
      <c r="G37" s="4"/>
      <c r="H37" s="4"/>
      <c r="I37" s="4" t="s">
        <v>276</v>
      </c>
      <c r="J37" s="52" t="s">
        <v>296</v>
      </c>
      <c r="K37" s="48">
        <v>6</v>
      </c>
      <c r="L37" s="47">
        <f t="shared" si="0"/>
        <v>6.6086956521739122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7" customHeight="1" x14ac:dyDescent="0.2">
      <c r="A38" s="20">
        <v>33</v>
      </c>
      <c r="B38" s="21" t="s">
        <v>123</v>
      </c>
      <c r="C38" s="21" t="s">
        <v>124</v>
      </c>
      <c r="D38" s="4" t="s">
        <v>237</v>
      </c>
      <c r="E38" s="4" t="s">
        <v>237</v>
      </c>
      <c r="F38" s="4" t="s">
        <v>237</v>
      </c>
      <c r="G38" s="4" t="s">
        <v>235</v>
      </c>
      <c r="H38" s="4"/>
      <c r="I38" s="4" t="s">
        <v>275</v>
      </c>
      <c r="J38" s="52" t="s">
        <v>294</v>
      </c>
      <c r="K38" s="48">
        <v>5</v>
      </c>
      <c r="L38" s="47">
        <f t="shared" si="0"/>
        <v>15.014492753623188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D39" s="49">
        <v>2</v>
      </c>
      <c r="E39" s="49">
        <v>2</v>
      </c>
      <c r="F39" s="49">
        <v>2</v>
      </c>
      <c r="G39" s="49">
        <v>2</v>
      </c>
      <c r="H39" s="49">
        <v>2</v>
      </c>
      <c r="I39" s="50">
        <v>20</v>
      </c>
      <c r="J39" s="50">
        <v>20</v>
      </c>
      <c r="K39" s="53">
        <v>6</v>
      </c>
      <c r="L39" s="47">
        <f>+(K39/6*2+J39/20*8+I39/20*3+H39+G39+F39+E39+D39)/23*20</f>
        <v>20</v>
      </c>
    </row>
  </sheetData>
  <sortState xmlns:xlrd2="http://schemas.microsoft.com/office/spreadsheetml/2017/richdata2" ref="B6:M38">
    <sortCondition ref="C6:C38"/>
  </sortState>
  <mergeCells count="9">
    <mergeCell ref="A3:B3"/>
    <mergeCell ref="A1:B1"/>
    <mergeCell ref="A2:B2"/>
    <mergeCell ref="D2:I2"/>
    <mergeCell ref="J2:L2"/>
    <mergeCell ref="M2:R2"/>
    <mergeCell ref="D3:X3"/>
    <mergeCell ref="J1:L1"/>
    <mergeCell ref="M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4A24-BCCD-484C-AE46-B51499EE950B}">
  <dimension ref="A1:R39"/>
  <sheetViews>
    <sheetView tabSelected="1" topLeftCell="A17" zoomScale="110" zoomScaleNormal="110" workbookViewId="0">
      <selection activeCell="O36" sqref="O36"/>
    </sheetView>
  </sheetViews>
  <sheetFormatPr baseColWidth="10" defaultRowHeight="15" x14ac:dyDescent="0.2"/>
  <cols>
    <col min="1" max="1" width="4.33203125" bestFit="1" customWidth="1"/>
    <col min="3" max="3" width="40.5" customWidth="1"/>
    <col min="4" max="4" width="6" customWidth="1"/>
    <col min="5" max="5" width="6.33203125" customWidth="1"/>
    <col min="6" max="6" width="5" customWidth="1"/>
    <col min="7" max="7" width="7.1640625" customWidth="1"/>
    <col min="8" max="8" width="7" customWidth="1"/>
    <col min="9" max="9" width="5" customWidth="1"/>
    <col min="10" max="10" width="6.33203125" customWidth="1"/>
    <col min="11" max="11" width="5" customWidth="1"/>
    <col min="12" max="12" width="7" style="57" bestFit="1" customWidth="1"/>
    <col min="13" max="18" width="5" customWidth="1"/>
  </cols>
  <sheetData>
    <row r="1" spans="1:18" ht="21.75" customHeight="1" thickTop="1" thickBot="1" x14ac:dyDescent="0.25">
      <c r="A1" s="74" t="s">
        <v>0</v>
      </c>
      <c r="B1" s="75"/>
      <c r="C1" s="9" t="s">
        <v>1</v>
      </c>
      <c r="D1" s="17"/>
      <c r="E1" s="9"/>
      <c r="F1" s="13"/>
      <c r="G1" s="13"/>
      <c r="H1" s="13"/>
      <c r="I1" s="13"/>
      <c r="J1" s="70" t="s">
        <v>2</v>
      </c>
      <c r="K1" s="70"/>
      <c r="L1" s="70"/>
      <c r="M1" s="71" t="s">
        <v>3</v>
      </c>
      <c r="N1" s="71"/>
      <c r="O1" s="71"/>
      <c r="P1" s="71"/>
      <c r="Q1" s="71"/>
      <c r="R1" s="10" t="s">
        <v>4</v>
      </c>
    </row>
    <row r="2" spans="1:18" ht="15" customHeight="1" thickTop="1" thickBot="1" x14ac:dyDescent="0.25">
      <c r="A2" s="74" t="s">
        <v>5</v>
      </c>
      <c r="B2" s="75"/>
      <c r="C2" s="18" t="s">
        <v>6</v>
      </c>
      <c r="D2" s="65" t="s">
        <v>7</v>
      </c>
      <c r="E2" s="65"/>
      <c r="F2" s="65"/>
      <c r="G2" s="65"/>
      <c r="H2" s="65"/>
      <c r="I2" s="65"/>
      <c r="J2" s="66" t="s">
        <v>8</v>
      </c>
      <c r="K2" s="66"/>
      <c r="L2" s="66"/>
      <c r="M2" s="67" t="s">
        <v>7</v>
      </c>
      <c r="N2" s="67"/>
      <c r="O2" s="67"/>
      <c r="P2">
        <v>4</v>
      </c>
    </row>
    <row r="3" spans="1:18" ht="15.75" customHeight="1" thickTop="1" x14ac:dyDescent="0.2">
      <c r="A3" s="72" t="s">
        <v>10</v>
      </c>
      <c r="B3" s="73"/>
      <c r="C3" s="19" t="s">
        <v>11</v>
      </c>
      <c r="D3" s="68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 spans="1:18" ht="15.75" customHeight="1" x14ac:dyDescent="0.2">
      <c r="A4" s="49"/>
      <c r="B4" s="49"/>
      <c r="C4" s="41"/>
      <c r="D4" s="49">
        <v>2</v>
      </c>
      <c r="E4" s="49">
        <v>2</v>
      </c>
      <c r="F4" s="49">
        <v>2</v>
      </c>
      <c r="G4" s="49">
        <v>2</v>
      </c>
      <c r="H4" s="49">
        <v>2</v>
      </c>
      <c r="I4" s="49">
        <v>3</v>
      </c>
      <c r="J4" s="49">
        <v>8</v>
      </c>
      <c r="K4" s="49">
        <v>2</v>
      </c>
      <c r="L4" s="49"/>
      <c r="M4" s="49"/>
      <c r="N4" s="49"/>
      <c r="O4" s="49"/>
      <c r="P4" s="49"/>
      <c r="Q4" s="49"/>
      <c r="R4" s="49"/>
    </row>
    <row r="5" spans="1:18" s="26" customFormat="1" ht="41" customHeight="1" x14ac:dyDescent="0.2">
      <c r="A5" s="22" t="s">
        <v>14</v>
      </c>
      <c r="B5" s="23" t="s">
        <v>15</v>
      </c>
      <c r="C5" s="23" t="s">
        <v>16</v>
      </c>
      <c r="D5" s="35" t="s">
        <v>236</v>
      </c>
      <c r="E5" s="35" t="s">
        <v>245</v>
      </c>
      <c r="F5" s="35" t="s">
        <v>248</v>
      </c>
      <c r="G5" s="35" t="s">
        <v>251</v>
      </c>
      <c r="H5" s="35" t="s">
        <v>267</v>
      </c>
      <c r="I5" s="32" t="s">
        <v>269</v>
      </c>
      <c r="J5" s="32" t="s">
        <v>290</v>
      </c>
      <c r="K5" s="32" t="s">
        <v>264</v>
      </c>
      <c r="L5" s="56" t="s">
        <v>289</v>
      </c>
      <c r="M5" s="29" t="s">
        <v>307</v>
      </c>
      <c r="N5" s="33" t="s">
        <v>311</v>
      </c>
      <c r="O5" s="33" t="s">
        <v>325</v>
      </c>
      <c r="P5" s="25"/>
      <c r="Q5" s="25"/>
      <c r="R5" s="25"/>
    </row>
    <row r="6" spans="1:18" ht="17" customHeight="1" x14ac:dyDescent="0.2">
      <c r="A6" s="20">
        <v>1</v>
      </c>
      <c r="B6" s="21"/>
      <c r="C6" s="21" t="s">
        <v>252</v>
      </c>
      <c r="D6" s="11"/>
      <c r="E6" s="11"/>
      <c r="F6" s="11"/>
      <c r="G6" s="11">
        <v>3</v>
      </c>
      <c r="H6" s="11"/>
      <c r="I6" s="11">
        <v>12</v>
      </c>
      <c r="J6" s="11">
        <v>11.5</v>
      </c>
      <c r="K6" s="48">
        <v>2</v>
      </c>
      <c r="L6" s="47">
        <f>+(K6/6*2+J6/20*8+I6/20*3+H6+G6+F6+E6+D6)/23*20</f>
        <v>8.7536231884057969</v>
      </c>
      <c r="M6" s="2"/>
      <c r="N6" s="2"/>
      <c r="O6" s="2"/>
      <c r="P6" s="2"/>
      <c r="Q6" s="2"/>
      <c r="R6" s="2"/>
    </row>
    <row r="7" spans="1:18" ht="17" customHeight="1" x14ac:dyDescent="0.2">
      <c r="A7" s="20">
        <v>2</v>
      </c>
      <c r="B7" s="21" t="s">
        <v>174</v>
      </c>
      <c r="C7" s="21" t="s">
        <v>173</v>
      </c>
      <c r="D7" s="11"/>
      <c r="E7" s="11">
        <v>1</v>
      </c>
      <c r="F7" s="11"/>
      <c r="G7" s="11"/>
      <c r="H7" s="11"/>
      <c r="I7" s="11">
        <v>0</v>
      </c>
      <c r="J7" s="11"/>
      <c r="K7" s="48">
        <v>3</v>
      </c>
      <c r="L7" s="47">
        <f t="shared" ref="L7:L39" si="0">+(K7/6*2+J7/20*8+I7/20*3+H7+G7+F7+E7+D7)/23*20</f>
        <v>1.7391304347826086</v>
      </c>
      <c r="M7" s="2"/>
      <c r="N7" s="2"/>
      <c r="O7" s="2"/>
      <c r="P7" s="2"/>
      <c r="Q7" s="2"/>
      <c r="R7" s="2"/>
    </row>
    <row r="8" spans="1:18" ht="17" customHeight="1" x14ac:dyDescent="0.2">
      <c r="A8" s="20">
        <v>3</v>
      </c>
      <c r="B8" s="21" t="s">
        <v>172</v>
      </c>
      <c r="C8" s="21" t="s">
        <v>171</v>
      </c>
      <c r="D8" s="11"/>
      <c r="E8" s="11"/>
      <c r="F8" s="11"/>
      <c r="G8" s="11"/>
      <c r="H8" s="11"/>
      <c r="I8" s="11">
        <v>0</v>
      </c>
      <c r="J8" s="11">
        <v>1.5</v>
      </c>
      <c r="K8" s="48">
        <v>4</v>
      </c>
      <c r="L8" s="47">
        <f t="shared" si="0"/>
        <v>1.681159420289855</v>
      </c>
      <c r="M8" s="2"/>
      <c r="N8" s="2"/>
      <c r="O8" s="2"/>
      <c r="P8" s="2"/>
      <c r="Q8" s="2"/>
      <c r="R8" s="2"/>
    </row>
    <row r="9" spans="1:18" ht="17" customHeight="1" x14ac:dyDescent="0.2">
      <c r="A9" s="20">
        <v>4</v>
      </c>
      <c r="B9" s="21" t="s">
        <v>170</v>
      </c>
      <c r="C9" s="21" t="s">
        <v>169</v>
      </c>
      <c r="D9" s="11"/>
      <c r="E9" s="11"/>
      <c r="F9" s="11"/>
      <c r="G9" s="11">
        <v>0</v>
      </c>
      <c r="H9" s="11"/>
      <c r="I9" s="11">
        <v>12</v>
      </c>
      <c r="J9" s="11">
        <v>3</v>
      </c>
      <c r="K9" s="48">
        <v>5</v>
      </c>
      <c r="L9" s="47">
        <f t="shared" si="0"/>
        <v>4.057971014492753</v>
      </c>
      <c r="M9" s="2"/>
      <c r="N9" s="2"/>
      <c r="O9" s="2"/>
      <c r="P9" s="2"/>
      <c r="Q9" s="2"/>
      <c r="R9" s="2"/>
    </row>
    <row r="10" spans="1:18" ht="17" customHeight="1" x14ac:dyDescent="0.2">
      <c r="A10" s="20">
        <v>5</v>
      </c>
      <c r="B10" s="21" t="s">
        <v>168</v>
      </c>
      <c r="C10" s="21" t="s">
        <v>167</v>
      </c>
      <c r="D10" s="11"/>
      <c r="E10" s="11">
        <v>1</v>
      </c>
      <c r="F10" s="11"/>
      <c r="G10" s="11"/>
      <c r="H10" s="11"/>
      <c r="I10" s="11">
        <v>12</v>
      </c>
      <c r="J10" s="11">
        <v>2.5</v>
      </c>
      <c r="K10" s="48">
        <v>5</v>
      </c>
      <c r="L10" s="47">
        <f t="shared" si="0"/>
        <v>4.7536231884057969</v>
      </c>
      <c r="M10" s="2"/>
      <c r="N10" s="2">
        <v>1</v>
      </c>
      <c r="O10" s="2"/>
      <c r="P10" s="2"/>
      <c r="Q10" s="2"/>
      <c r="R10" s="2"/>
    </row>
    <row r="11" spans="1:18" ht="17" customHeight="1" x14ac:dyDescent="0.2">
      <c r="A11" s="20">
        <v>6</v>
      </c>
      <c r="B11" s="21" t="s">
        <v>166</v>
      </c>
      <c r="C11" s="21" t="s">
        <v>165</v>
      </c>
      <c r="D11" s="11">
        <v>2</v>
      </c>
      <c r="E11" s="11"/>
      <c r="F11" s="11">
        <v>1</v>
      </c>
      <c r="G11" s="11">
        <v>1</v>
      </c>
      <c r="H11" s="11"/>
      <c r="I11" s="11">
        <v>12</v>
      </c>
      <c r="J11" s="11">
        <v>0</v>
      </c>
      <c r="K11" s="48">
        <v>6</v>
      </c>
      <c r="L11" s="47">
        <f t="shared" si="0"/>
        <v>6.7826086956521738</v>
      </c>
      <c r="M11" s="2"/>
      <c r="N11" s="2"/>
      <c r="O11" s="2"/>
      <c r="P11" s="2"/>
      <c r="Q11" s="2"/>
      <c r="R11" s="2"/>
    </row>
    <row r="12" spans="1:18" ht="17" customHeight="1" x14ac:dyDescent="0.2">
      <c r="A12" s="20">
        <v>7</v>
      </c>
      <c r="B12" s="21"/>
      <c r="C12" s="21" t="s">
        <v>249</v>
      </c>
      <c r="D12" s="11"/>
      <c r="E12" s="11"/>
      <c r="F12" s="11">
        <v>1</v>
      </c>
      <c r="G12" s="11"/>
      <c r="H12" s="11"/>
      <c r="I12" s="11">
        <v>12</v>
      </c>
      <c r="J12" s="11">
        <v>15</v>
      </c>
      <c r="K12" s="48">
        <v>3</v>
      </c>
      <c r="L12" s="47">
        <f t="shared" si="0"/>
        <v>8.5217391304347831</v>
      </c>
      <c r="M12" s="2"/>
      <c r="N12" s="2"/>
      <c r="O12" s="2"/>
      <c r="P12" s="2"/>
      <c r="Q12" s="2"/>
      <c r="R12" s="2"/>
    </row>
    <row r="13" spans="1:18" ht="17" customHeight="1" x14ac:dyDescent="0.2">
      <c r="A13" s="20">
        <v>8</v>
      </c>
      <c r="B13" s="21" t="s">
        <v>164</v>
      </c>
      <c r="C13" s="21" t="s">
        <v>163</v>
      </c>
      <c r="D13" s="11">
        <v>1</v>
      </c>
      <c r="E13" s="11">
        <v>1</v>
      </c>
      <c r="F13" s="11"/>
      <c r="G13" s="11">
        <v>2</v>
      </c>
      <c r="H13" s="11"/>
      <c r="I13" s="11">
        <v>0</v>
      </c>
      <c r="J13" s="11">
        <v>7.5</v>
      </c>
      <c r="K13" s="48">
        <v>6</v>
      </c>
      <c r="L13" s="47">
        <f t="shared" si="0"/>
        <v>7.8260869565217392</v>
      </c>
      <c r="M13" s="2"/>
      <c r="N13" s="2"/>
      <c r="O13" s="2"/>
      <c r="P13" s="2"/>
      <c r="Q13" s="2"/>
      <c r="R13" s="2"/>
    </row>
    <row r="14" spans="1:18" ht="17" customHeight="1" x14ac:dyDescent="0.2">
      <c r="A14" s="20">
        <v>9</v>
      </c>
      <c r="B14" s="21" t="s">
        <v>162</v>
      </c>
      <c r="C14" s="21" t="s">
        <v>161</v>
      </c>
      <c r="D14" s="11"/>
      <c r="E14" s="11">
        <v>-1</v>
      </c>
      <c r="F14" s="11">
        <v>-1</v>
      </c>
      <c r="G14" s="11">
        <v>1</v>
      </c>
      <c r="H14" s="11"/>
      <c r="I14" s="11">
        <v>0</v>
      </c>
      <c r="J14" s="11">
        <v>15</v>
      </c>
      <c r="K14" s="48">
        <v>5</v>
      </c>
      <c r="L14" s="47">
        <f t="shared" si="0"/>
        <v>5.7971014492753632</v>
      </c>
      <c r="M14" s="2"/>
      <c r="N14" s="2"/>
      <c r="O14" s="2"/>
      <c r="P14" s="2"/>
      <c r="Q14" s="2"/>
      <c r="R14" s="2"/>
    </row>
    <row r="15" spans="1:18" ht="17" customHeight="1" x14ac:dyDescent="0.2">
      <c r="A15" s="20">
        <v>10</v>
      </c>
      <c r="B15" s="21" t="s">
        <v>160</v>
      </c>
      <c r="C15" s="21" t="s">
        <v>159</v>
      </c>
      <c r="D15" s="11"/>
      <c r="E15" s="11"/>
      <c r="F15" s="11"/>
      <c r="G15" s="11">
        <v>3</v>
      </c>
      <c r="H15" s="11"/>
      <c r="I15" s="11">
        <v>20</v>
      </c>
      <c r="J15" s="11">
        <v>11.5</v>
      </c>
      <c r="K15" s="48">
        <v>3</v>
      </c>
      <c r="L15" s="47">
        <f t="shared" si="0"/>
        <v>10.086956521739129</v>
      </c>
      <c r="M15" s="2"/>
      <c r="N15" s="2"/>
      <c r="O15" s="2"/>
      <c r="P15" s="2"/>
      <c r="Q15" s="2"/>
      <c r="R15" s="2"/>
    </row>
    <row r="16" spans="1:18" ht="17" customHeight="1" x14ac:dyDescent="0.2">
      <c r="A16" s="20">
        <v>11</v>
      </c>
      <c r="B16" s="21" t="s">
        <v>158</v>
      </c>
      <c r="C16" s="21" t="s">
        <v>157</v>
      </c>
      <c r="D16" s="11">
        <v>-1</v>
      </c>
      <c r="E16" s="11"/>
      <c r="F16" s="11"/>
      <c r="G16" s="11"/>
      <c r="H16" s="11"/>
      <c r="I16" s="11">
        <v>12</v>
      </c>
      <c r="J16" s="11">
        <v>6.5</v>
      </c>
      <c r="K16" s="48">
        <v>6</v>
      </c>
      <c r="L16" s="47">
        <f t="shared" si="0"/>
        <v>4.695652173913043</v>
      </c>
      <c r="M16" s="2"/>
      <c r="N16" s="2"/>
      <c r="O16" s="2"/>
      <c r="P16" s="2"/>
      <c r="Q16" s="2"/>
      <c r="R16" s="2"/>
    </row>
    <row r="17" spans="1:18" ht="17" customHeight="1" x14ac:dyDescent="0.2">
      <c r="A17" s="20">
        <v>12</v>
      </c>
      <c r="B17" s="21" t="s">
        <v>156</v>
      </c>
      <c r="C17" s="21" t="s">
        <v>155</v>
      </c>
      <c r="D17" s="11">
        <v>1</v>
      </c>
      <c r="E17" s="11">
        <v>2</v>
      </c>
      <c r="F17" s="11">
        <v>0</v>
      </c>
      <c r="G17" s="11">
        <v>2</v>
      </c>
      <c r="H17" s="11"/>
      <c r="I17" s="11">
        <v>20</v>
      </c>
      <c r="J17" s="11">
        <v>8</v>
      </c>
      <c r="K17" s="48">
        <v>5</v>
      </c>
      <c r="L17" s="47">
        <f t="shared" si="0"/>
        <v>11.188405797101451</v>
      </c>
      <c r="M17" s="2"/>
      <c r="N17" s="2"/>
      <c r="O17" s="2"/>
      <c r="P17" s="2"/>
      <c r="Q17" s="2"/>
      <c r="R17" s="2"/>
    </row>
    <row r="18" spans="1:18" ht="17" customHeight="1" x14ac:dyDescent="0.2">
      <c r="A18" s="20">
        <v>13</v>
      </c>
      <c r="B18" s="21" t="s">
        <v>154</v>
      </c>
      <c r="C18" s="21" t="s">
        <v>153</v>
      </c>
      <c r="D18" s="11">
        <v>1</v>
      </c>
      <c r="E18" s="11"/>
      <c r="F18" s="11"/>
      <c r="G18" s="11"/>
      <c r="H18" s="11"/>
      <c r="I18" s="11">
        <v>10</v>
      </c>
      <c r="J18" s="11">
        <v>13.5</v>
      </c>
      <c r="K18" s="48">
        <v>5</v>
      </c>
      <c r="L18" s="47">
        <f t="shared" si="0"/>
        <v>8.3188405797101446</v>
      </c>
      <c r="M18" s="2"/>
      <c r="N18" s="2"/>
      <c r="O18" s="2"/>
      <c r="P18" s="2"/>
      <c r="Q18" s="2"/>
      <c r="R18" s="2"/>
    </row>
    <row r="19" spans="1:18" ht="17" customHeight="1" x14ac:dyDescent="0.2">
      <c r="A19" s="20">
        <v>14</v>
      </c>
      <c r="B19" s="21" t="s">
        <v>152</v>
      </c>
      <c r="C19" s="21" t="s">
        <v>151</v>
      </c>
      <c r="D19" s="11"/>
      <c r="E19" s="11"/>
      <c r="F19" s="11"/>
      <c r="G19" s="11">
        <v>1</v>
      </c>
      <c r="H19" s="11"/>
      <c r="I19" s="11">
        <v>20</v>
      </c>
      <c r="J19" s="11">
        <v>6.5</v>
      </c>
      <c r="K19" s="48">
        <v>6</v>
      </c>
      <c r="L19" s="47">
        <f t="shared" si="0"/>
        <v>7.4782608695652177</v>
      </c>
      <c r="M19" s="2"/>
      <c r="N19" s="2"/>
      <c r="O19" s="2"/>
      <c r="P19" s="2"/>
      <c r="Q19" s="2"/>
      <c r="R19" s="2"/>
    </row>
    <row r="20" spans="1:18" ht="17" customHeight="1" x14ac:dyDescent="0.2">
      <c r="A20" s="20">
        <v>15</v>
      </c>
      <c r="B20" s="21" t="s">
        <v>150</v>
      </c>
      <c r="C20" s="21" t="s">
        <v>149</v>
      </c>
      <c r="D20" s="11"/>
      <c r="E20" s="11"/>
      <c r="F20" s="11"/>
      <c r="G20" s="11">
        <v>2</v>
      </c>
      <c r="H20" s="11"/>
      <c r="I20" s="11">
        <v>20</v>
      </c>
      <c r="J20" s="11">
        <v>2</v>
      </c>
      <c r="K20" s="48">
        <v>6</v>
      </c>
      <c r="L20" s="47">
        <f t="shared" si="0"/>
        <v>6.7826086956521738</v>
      </c>
      <c r="M20" s="2"/>
      <c r="N20" s="2"/>
      <c r="O20" s="2"/>
      <c r="P20" s="2"/>
      <c r="Q20" s="2"/>
      <c r="R20" s="2"/>
    </row>
    <row r="21" spans="1:18" ht="17" customHeight="1" x14ac:dyDescent="0.2">
      <c r="A21" s="20">
        <v>16</v>
      </c>
      <c r="B21" s="21" t="s">
        <v>148</v>
      </c>
      <c r="C21" s="21" t="s">
        <v>147</v>
      </c>
      <c r="D21" s="11">
        <v>1</v>
      </c>
      <c r="E21" s="11">
        <v>2</v>
      </c>
      <c r="F21" s="11">
        <v>3</v>
      </c>
      <c r="G21" s="11">
        <v>3</v>
      </c>
      <c r="H21" s="11"/>
      <c r="I21" s="11">
        <v>12</v>
      </c>
      <c r="J21" s="11">
        <v>7</v>
      </c>
      <c r="K21" s="48">
        <v>6</v>
      </c>
      <c r="L21" s="47">
        <f t="shared" si="0"/>
        <v>13.565217391304348</v>
      </c>
      <c r="M21" s="2"/>
      <c r="N21" s="2"/>
      <c r="O21" s="2"/>
      <c r="P21" s="2"/>
      <c r="Q21" s="2"/>
      <c r="R21" s="2"/>
    </row>
    <row r="22" spans="1:18" ht="17" customHeight="1" x14ac:dyDescent="0.2">
      <c r="A22" s="20">
        <v>17</v>
      </c>
      <c r="B22" s="21" t="s">
        <v>146</v>
      </c>
      <c r="C22" s="21" t="s">
        <v>145</v>
      </c>
      <c r="D22" s="11">
        <v>1</v>
      </c>
      <c r="E22" s="11"/>
      <c r="F22" s="11">
        <v>1</v>
      </c>
      <c r="G22" s="11"/>
      <c r="H22" s="11"/>
      <c r="I22" s="11">
        <v>12</v>
      </c>
      <c r="J22" s="11">
        <v>9</v>
      </c>
      <c r="K22" s="48">
        <v>5</v>
      </c>
      <c r="L22" s="47">
        <f t="shared" si="0"/>
        <v>7.8840579710144922</v>
      </c>
      <c r="M22" s="2"/>
      <c r="N22" s="2"/>
      <c r="O22" s="2"/>
      <c r="P22" s="2"/>
      <c r="Q22" s="2"/>
      <c r="R22" s="2"/>
    </row>
    <row r="23" spans="1:18" ht="17" customHeight="1" x14ac:dyDescent="0.2">
      <c r="A23" s="20">
        <v>18</v>
      </c>
      <c r="B23" s="21"/>
      <c r="C23" s="21" t="s">
        <v>255</v>
      </c>
      <c r="D23" s="11"/>
      <c r="E23" s="11"/>
      <c r="F23" s="11"/>
      <c r="G23" s="11">
        <v>1</v>
      </c>
      <c r="H23" s="11"/>
      <c r="I23" s="11">
        <v>0</v>
      </c>
      <c r="J23" s="11"/>
      <c r="K23" s="48">
        <v>1</v>
      </c>
      <c r="L23" s="47">
        <f t="shared" si="0"/>
        <v>1.1594202898550723</v>
      </c>
      <c r="M23" s="2">
        <v>1</v>
      </c>
      <c r="N23" s="2"/>
      <c r="O23" s="2"/>
      <c r="P23" s="2"/>
      <c r="Q23" s="2"/>
      <c r="R23" s="2"/>
    </row>
    <row r="24" spans="1:18" ht="17" customHeight="1" x14ac:dyDescent="0.2">
      <c r="A24" s="20">
        <v>19</v>
      </c>
      <c r="B24" s="21" t="s">
        <v>144</v>
      </c>
      <c r="C24" s="21" t="s">
        <v>143</v>
      </c>
      <c r="D24" s="11"/>
      <c r="E24" s="11"/>
      <c r="F24" s="11"/>
      <c r="G24" s="11"/>
      <c r="H24" s="11"/>
      <c r="I24" s="11">
        <v>18</v>
      </c>
      <c r="J24" s="11">
        <v>1</v>
      </c>
      <c r="K24" s="48">
        <v>5</v>
      </c>
      <c r="L24" s="47">
        <f t="shared" si="0"/>
        <v>4.1449275362318847</v>
      </c>
      <c r="M24" s="2"/>
      <c r="N24" s="2"/>
      <c r="O24" s="2"/>
      <c r="P24" s="2"/>
      <c r="Q24" s="2"/>
      <c r="R24" s="2"/>
    </row>
    <row r="25" spans="1:18" ht="17" customHeight="1" x14ac:dyDescent="0.2">
      <c r="A25" s="20">
        <v>20</v>
      </c>
      <c r="B25" s="21"/>
      <c r="C25" s="21" t="s">
        <v>253</v>
      </c>
      <c r="D25" s="11"/>
      <c r="E25" s="11"/>
      <c r="F25" s="11"/>
      <c r="G25" s="11">
        <v>1</v>
      </c>
      <c r="H25" s="11"/>
      <c r="I25" s="11">
        <v>0</v>
      </c>
      <c r="J25" s="11"/>
      <c r="K25" s="48">
        <v>2</v>
      </c>
      <c r="L25" s="47">
        <f t="shared" si="0"/>
        <v>1.4492753623188404</v>
      </c>
      <c r="M25" s="2"/>
      <c r="N25" s="2"/>
      <c r="O25" s="2"/>
      <c r="P25" s="2"/>
      <c r="Q25" s="2"/>
      <c r="R25" s="2"/>
    </row>
    <row r="26" spans="1:18" ht="17" customHeight="1" x14ac:dyDescent="0.2">
      <c r="A26" s="20">
        <v>21</v>
      </c>
      <c r="B26" s="21" t="s">
        <v>142</v>
      </c>
      <c r="C26" s="21" t="s">
        <v>141</v>
      </c>
      <c r="D26" s="11">
        <v>1</v>
      </c>
      <c r="E26" s="11">
        <v>1</v>
      </c>
      <c r="F26" s="11">
        <v>5</v>
      </c>
      <c r="G26" s="11">
        <v>2</v>
      </c>
      <c r="H26" s="11"/>
      <c r="I26" s="11">
        <v>12</v>
      </c>
      <c r="J26" s="11">
        <v>12.5</v>
      </c>
      <c r="K26" s="48">
        <v>6</v>
      </c>
      <c r="L26" s="47">
        <f t="shared" si="0"/>
        <v>15.478260869565219</v>
      </c>
      <c r="M26" s="2"/>
      <c r="N26" s="2"/>
      <c r="O26" s="2">
        <v>1</v>
      </c>
      <c r="P26" s="2"/>
      <c r="Q26" s="2"/>
      <c r="R26" s="2"/>
    </row>
    <row r="27" spans="1:18" ht="17" customHeight="1" x14ac:dyDescent="0.2">
      <c r="A27" s="20">
        <v>22</v>
      </c>
      <c r="B27" s="21" t="s">
        <v>140</v>
      </c>
      <c r="C27" s="21" t="s">
        <v>139</v>
      </c>
      <c r="D27" s="11">
        <v>-1</v>
      </c>
      <c r="E27" s="11"/>
      <c r="F27" s="11"/>
      <c r="G27" s="11"/>
      <c r="H27" s="11"/>
      <c r="I27" s="11">
        <v>0</v>
      </c>
      <c r="J27" s="11">
        <v>0</v>
      </c>
      <c r="K27" s="48">
        <v>4</v>
      </c>
      <c r="L27" s="47">
        <f t="shared" si="0"/>
        <v>0.28985507246376807</v>
      </c>
      <c r="M27" s="2"/>
      <c r="N27" s="2"/>
      <c r="O27" s="2"/>
      <c r="P27" s="2"/>
      <c r="Q27" s="2"/>
      <c r="R27" s="2"/>
    </row>
    <row r="28" spans="1:18" ht="17" customHeight="1" x14ac:dyDescent="0.2">
      <c r="A28" s="20">
        <v>23</v>
      </c>
      <c r="B28" s="21" t="s">
        <v>138</v>
      </c>
      <c r="C28" s="21" t="s">
        <v>137</v>
      </c>
      <c r="D28" s="11">
        <v>-1</v>
      </c>
      <c r="E28" s="11"/>
      <c r="F28" s="11"/>
      <c r="G28" s="11"/>
      <c r="H28" s="11"/>
      <c r="I28" s="11">
        <v>0</v>
      </c>
      <c r="J28" s="11"/>
      <c r="K28" s="48">
        <v>2</v>
      </c>
      <c r="L28" s="47">
        <f t="shared" si="0"/>
        <v>-0.28985507246376818</v>
      </c>
      <c r="M28" s="2"/>
      <c r="N28" s="2"/>
      <c r="O28" s="2"/>
      <c r="P28" s="2"/>
      <c r="Q28" s="2"/>
      <c r="R28" s="2"/>
    </row>
    <row r="29" spans="1:18" ht="17" customHeight="1" x14ac:dyDescent="0.2">
      <c r="A29" s="20">
        <v>24</v>
      </c>
      <c r="B29" s="21" t="s">
        <v>136</v>
      </c>
      <c r="C29" s="21" t="s">
        <v>135</v>
      </c>
      <c r="D29" s="11"/>
      <c r="E29" s="11"/>
      <c r="F29" s="11"/>
      <c r="G29" s="11">
        <v>2</v>
      </c>
      <c r="H29" s="11"/>
      <c r="I29" s="11">
        <v>0</v>
      </c>
      <c r="J29" s="11">
        <v>11.5</v>
      </c>
      <c r="K29" s="48">
        <v>6</v>
      </c>
      <c r="L29" s="47">
        <f t="shared" si="0"/>
        <v>7.4782608695652177</v>
      </c>
      <c r="M29" s="2"/>
      <c r="N29" s="2"/>
      <c r="O29" s="2"/>
      <c r="P29" s="2"/>
      <c r="Q29" s="2"/>
      <c r="R29" s="2"/>
    </row>
    <row r="30" spans="1:18" ht="17" customHeight="1" x14ac:dyDescent="0.2">
      <c r="A30" s="20">
        <v>25</v>
      </c>
      <c r="B30" s="21" t="s">
        <v>134</v>
      </c>
      <c r="C30" s="21" t="s">
        <v>133</v>
      </c>
      <c r="D30" s="11"/>
      <c r="E30" s="11"/>
      <c r="F30" s="11"/>
      <c r="G30" s="11"/>
      <c r="H30" s="11"/>
      <c r="I30" s="11">
        <v>12</v>
      </c>
      <c r="J30" s="11">
        <v>13</v>
      </c>
      <c r="K30" s="48">
        <v>5</v>
      </c>
      <c r="L30" s="47">
        <f t="shared" si="0"/>
        <v>7.5362318840579725</v>
      </c>
      <c r="M30" s="2"/>
      <c r="N30" s="2"/>
      <c r="O30" s="2"/>
      <c r="P30" s="2"/>
      <c r="Q30" s="2"/>
      <c r="R30" s="2"/>
    </row>
    <row r="31" spans="1:18" ht="17" customHeight="1" x14ac:dyDescent="0.2">
      <c r="A31" s="20">
        <v>26</v>
      </c>
      <c r="B31" s="21" t="s">
        <v>132</v>
      </c>
      <c r="C31" s="21" t="s">
        <v>131</v>
      </c>
      <c r="D31" s="11">
        <v>1</v>
      </c>
      <c r="E31" s="11"/>
      <c r="F31" s="11"/>
      <c r="G31" s="11"/>
      <c r="H31" s="11"/>
      <c r="I31" s="11">
        <v>12</v>
      </c>
      <c r="J31" s="11">
        <v>16.5</v>
      </c>
      <c r="K31" s="48">
        <v>4</v>
      </c>
      <c r="L31" s="47">
        <f t="shared" si="0"/>
        <v>9.3333333333333321</v>
      </c>
      <c r="M31" s="2"/>
      <c r="N31" s="2"/>
      <c r="O31" s="2"/>
      <c r="P31" s="2"/>
      <c r="Q31" s="2"/>
      <c r="R31" s="2"/>
    </row>
    <row r="32" spans="1:18" ht="17" customHeight="1" x14ac:dyDescent="0.2">
      <c r="A32" s="20">
        <v>27</v>
      </c>
      <c r="B32" s="21"/>
      <c r="C32" s="21" t="s">
        <v>239</v>
      </c>
      <c r="D32" s="11">
        <v>3</v>
      </c>
      <c r="E32" s="11">
        <v>1</v>
      </c>
      <c r="F32" s="11">
        <v>5</v>
      </c>
      <c r="G32" s="11">
        <v>1</v>
      </c>
      <c r="H32" s="11">
        <v>2</v>
      </c>
      <c r="I32" s="11">
        <v>18</v>
      </c>
      <c r="J32" s="11">
        <v>17</v>
      </c>
      <c r="K32" s="48">
        <v>6</v>
      </c>
      <c r="L32" s="47">
        <f t="shared" si="0"/>
        <v>20.434782608695656</v>
      </c>
      <c r="M32" s="2">
        <v>1</v>
      </c>
      <c r="N32" s="2"/>
      <c r="O32" s="2"/>
      <c r="P32" s="2"/>
      <c r="Q32" s="2"/>
      <c r="R32" s="2"/>
    </row>
    <row r="33" spans="1:18" ht="17" customHeight="1" x14ac:dyDescent="0.2">
      <c r="A33" s="20">
        <v>28</v>
      </c>
      <c r="B33" s="21"/>
      <c r="C33" s="21" t="s">
        <v>254</v>
      </c>
      <c r="D33" s="11"/>
      <c r="E33" s="11"/>
      <c r="F33" s="11"/>
      <c r="G33" s="11">
        <v>1</v>
      </c>
      <c r="H33" s="11"/>
      <c r="I33" s="11">
        <v>0</v>
      </c>
      <c r="J33" s="11">
        <v>2.5</v>
      </c>
      <c r="K33" s="48">
        <v>2</v>
      </c>
      <c r="L33" s="47">
        <f t="shared" si="0"/>
        <v>2.3188405797101446</v>
      </c>
      <c r="M33" s="2"/>
      <c r="N33" s="2"/>
      <c r="O33" s="2"/>
      <c r="P33" s="2"/>
      <c r="Q33" s="2"/>
      <c r="R33" s="2"/>
    </row>
    <row r="34" spans="1:18" ht="17" customHeight="1" x14ac:dyDescent="0.2">
      <c r="A34" s="20">
        <v>29</v>
      </c>
      <c r="B34" s="21"/>
      <c r="C34" s="21" t="s">
        <v>240</v>
      </c>
      <c r="D34" s="11">
        <v>1</v>
      </c>
      <c r="E34" s="11"/>
      <c r="F34" s="11"/>
      <c r="G34" s="11">
        <v>1</v>
      </c>
      <c r="H34" s="11"/>
      <c r="I34" s="11">
        <v>12</v>
      </c>
      <c r="J34" s="11">
        <v>10</v>
      </c>
      <c r="K34" s="48">
        <v>6</v>
      </c>
      <c r="L34" s="47">
        <f t="shared" si="0"/>
        <v>8.5217391304347831</v>
      </c>
      <c r="M34" s="2"/>
      <c r="N34" s="2"/>
      <c r="O34" s="2"/>
      <c r="P34" s="2"/>
      <c r="Q34" s="2"/>
      <c r="R34" s="2"/>
    </row>
    <row r="35" spans="1:18" ht="17" customHeight="1" x14ac:dyDescent="0.2">
      <c r="A35" s="20">
        <v>30</v>
      </c>
      <c r="B35" s="21" t="s">
        <v>130</v>
      </c>
      <c r="C35" s="21" t="s">
        <v>129</v>
      </c>
      <c r="D35" s="11">
        <v>1</v>
      </c>
      <c r="E35" s="11">
        <v>1</v>
      </c>
      <c r="F35" s="11">
        <v>3</v>
      </c>
      <c r="G35" s="11">
        <v>1</v>
      </c>
      <c r="H35" s="11">
        <v>2</v>
      </c>
      <c r="I35" s="11">
        <v>20</v>
      </c>
      <c r="J35" s="11">
        <v>20</v>
      </c>
      <c r="K35" s="48">
        <v>6</v>
      </c>
      <c r="L35" s="47">
        <f>+(K35/6*2+J35/20*8+I35/20*3+H35+G35+F35+E35+D35)/23*20</f>
        <v>18.260869565217391</v>
      </c>
      <c r="M35" s="2">
        <v>1</v>
      </c>
      <c r="N35" s="2"/>
      <c r="O35" s="2">
        <v>1</v>
      </c>
      <c r="P35" s="2"/>
      <c r="Q35" s="2"/>
      <c r="R35" s="2"/>
    </row>
    <row r="36" spans="1:18" ht="17" customHeight="1" x14ac:dyDescent="0.2">
      <c r="A36" s="20">
        <v>31</v>
      </c>
      <c r="B36" s="21" t="s">
        <v>128</v>
      </c>
      <c r="C36" s="21" t="s">
        <v>127</v>
      </c>
      <c r="D36" s="11"/>
      <c r="E36" s="11"/>
      <c r="F36" s="11"/>
      <c r="G36" s="11"/>
      <c r="H36" s="11"/>
      <c r="I36" s="11">
        <v>12</v>
      </c>
      <c r="J36" s="11">
        <v>0</v>
      </c>
      <c r="K36" s="48">
        <v>4</v>
      </c>
      <c r="L36" s="47">
        <f t="shared" si="0"/>
        <v>2.72463768115942</v>
      </c>
      <c r="M36" s="2"/>
      <c r="N36" s="2"/>
      <c r="O36" s="2"/>
      <c r="P36" s="2"/>
      <c r="Q36" s="2"/>
      <c r="R36" s="2"/>
    </row>
    <row r="37" spans="1:18" ht="17" customHeight="1" x14ac:dyDescent="0.2">
      <c r="A37" s="20">
        <v>32</v>
      </c>
      <c r="B37" s="21" t="s">
        <v>126</v>
      </c>
      <c r="C37" s="21" t="s">
        <v>125</v>
      </c>
      <c r="D37" s="11"/>
      <c r="E37" s="11"/>
      <c r="F37" s="11"/>
      <c r="G37" s="11"/>
      <c r="H37" s="11"/>
      <c r="I37" s="11">
        <v>0</v>
      </c>
      <c r="J37" s="11">
        <v>2.5</v>
      </c>
      <c r="K37" s="48">
        <v>5</v>
      </c>
      <c r="L37" s="47">
        <f t="shared" si="0"/>
        <v>2.3188405797101455</v>
      </c>
      <c r="M37" s="2"/>
      <c r="N37" s="2"/>
      <c r="O37" s="2"/>
      <c r="P37" s="2"/>
      <c r="Q37" s="2"/>
      <c r="R37" s="2"/>
    </row>
    <row r="38" spans="1:18" ht="17" customHeight="1" x14ac:dyDescent="0.2">
      <c r="A38" s="20">
        <v>33</v>
      </c>
      <c r="B38" s="21"/>
      <c r="C38" s="21" t="s">
        <v>246</v>
      </c>
      <c r="D38" s="11"/>
      <c r="E38" s="11">
        <v>-1</v>
      </c>
      <c r="F38" s="11"/>
      <c r="G38" s="11"/>
      <c r="H38" s="11"/>
      <c r="I38" s="11">
        <v>12</v>
      </c>
      <c r="J38" s="11">
        <v>1</v>
      </c>
      <c r="K38" s="48">
        <v>3</v>
      </c>
      <c r="L38" s="47">
        <f t="shared" si="0"/>
        <v>1.9130434782608694</v>
      </c>
      <c r="M38" s="2"/>
      <c r="N38" s="2"/>
      <c r="O38" s="2"/>
      <c r="P38" s="2"/>
      <c r="Q38" s="2"/>
      <c r="R38" s="2"/>
    </row>
    <row r="39" spans="1:18" x14ac:dyDescent="0.2">
      <c r="D39">
        <v>2</v>
      </c>
      <c r="E39">
        <v>2</v>
      </c>
      <c r="F39">
        <v>2</v>
      </c>
      <c r="G39">
        <v>2</v>
      </c>
      <c r="H39">
        <v>2</v>
      </c>
      <c r="I39" s="59">
        <v>20</v>
      </c>
      <c r="J39">
        <v>20</v>
      </c>
      <c r="K39" s="60">
        <v>6</v>
      </c>
      <c r="L39" s="47">
        <f t="shared" si="0"/>
        <v>20</v>
      </c>
    </row>
  </sheetData>
  <sortState xmlns:xlrd2="http://schemas.microsoft.com/office/spreadsheetml/2017/richdata2" ref="B6:L38">
    <sortCondition ref="C6:C38"/>
  </sortState>
  <mergeCells count="9">
    <mergeCell ref="A1:B1"/>
    <mergeCell ref="A2:B2"/>
    <mergeCell ref="J1:L1"/>
    <mergeCell ref="M1:Q1"/>
    <mergeCell ref="D2:I2"/>
    <mergeCell ref="J2:L2"/>
    <mergeCell ref="M2:O2"/>
    <mergeCell ref="D3:R3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F0C9-7EAC-E64D-B579-81B5F06247CC}">
  <dimension ref="A1:T40"/>
  <sheetViews>
    <sheetView topLeftCell="A4" zoomScale="120" zoomScaleNormal="120" workbookViewId="0">
      <selection activeCell="T5" sqref="T5"/>
    </sheetView>
  </sheetViews>
  <sheetFormatPr baseColWidth="10" defaultRowHeight="15" x14ac:dyDescent="0.2"/>
  <cols>
    <col min="1" max="1" width="3.1640625" style="13" bestFit="1" customWidth="1"/>
    <col min="2" max="2" width="10.83203125" style="13"/>
    <col min="3" max="3" width="33.83203125" style="13" customWidth="1"/>
    <col min="4" max="4" width="2.5" style="13" customWidth="1"/>
    <col min="5" max="5" width="5.1640625" style="13" customWidth="1"/>
    <col min="6" max="6" width="2.1640625" style="13" customWidth="1"/>
    <col min="7" max="8" width="3.5" style="13" customWidth="1"/>
    <col min="9" max="9" width="5.83203125" style="13" customWidth="1"/>
    <col min="10" max="10" width="6" style="13" customWidth="1"/>
    <col min="11" max="11" width="7.33203125" style="13" customWidth="1"/>
    <col min="12" max="12" width="4.5" style="13" customWidth="1"/>
    <col min="13" max="13" width="6.5" style="13" customWidth="1"/>
    <col min="14" max="14" width="5.6640625" style="13" customWidth="1"/>
    <col min="15" max="15" width="5.83203125" style="13" customWidth="1"/>
    <col min="16" max="16" width="6.1640625" style="13" customWidth="1"/>
    <col min="17" max="17" width="7" style="55" bestFit="1" customWidth="1"/>
    <col min="18" max="20" width="3.5" style="13" customWidth="1"/>
    <col min="21" max="16384" width="10.83203125" style="13"/>
  </cols>
  <sheetData>
    <row r="1" spans="1:20" customFormat="1" ht="21.75" customHeight="1" thickTop="1" thickBot="1" x14ac:dyDescent="0.25">
      <c r="A1" s="74" t="s">
        <v>0</v>
      </c>
      <c r="B1" s="75"/>
      <c r="C1" s="9" t="s">
        <v>1</v>
      </c>
      <c r="D1" s="17"/>
      <c r="E1" s="9"/>
      <c r="F1" s="13"/>
      <c r="G1" s="13"/>
      <c r="H1" s="13"/>
      <c r="I1" s="13"/>
      <c r="J1" s="13"/>
      <c r="K1" s="70" t="s">
        <v>2</v>
      </c>
      <c r="L1" s="70"/>
      <c r="M1" s="70"/>
      <c r="N1" s="71" t="s">
        <v>3</v>
      </c>
      <c r="O1" s="71"/>
      <c r="P1" s="71"/>
      <c r="Q1" s="71"/>
      <c r="R1" s="71"/>
      <c r="S1" s="76" t="s">
        <v>4</v>
      </c>
      <c r="T1" s="76"/>
    </row>
    <row r="2" spans="1:20" customFormat="1" ht="15" customHeight="1" thickTop="1" thickBot="1" x14ac:dyDescent="0.25">
      <c r="A2" s="74" t="s">
        <v>5</v>
      </c>
      <c r="B2" s="75"/>
      <c r="C2" s="18" t="s">
        <v>6</v>
      </c>
      <c r="D2" s="65" t="s">
        <v>7</v>
      </c>
      <c r="E2" s="65"/>
      <c r="F2" s="65"/>
      <c r="G2" s="65"/>
      <c r="H2" s="65"/>
      <c r="I2" s="65"/>
      <c r="J2" s="65"/>
      <c r="K2" s="66" t="s">
        <v>8</v>
      </c>
      <c r="L2" s="66"/>
      <c r="M2" s="66"/>
      <c r="N2" s="67" t="s">
        <v>7</v>
      </c>
      <c r="O2" s="67"/>
      <c r="P2" s="67"/>
      <c r="Q2" s="45">
        <v>5</v>
      </c>
    </row>
    <row r="3" spans="1:20" customFormat="1" ht="15.75" customHeight="1" thickTop="1" x14ac:dyDescent="0.2">
      <c r="A3" s="72" t="s">
        <v>10</v>
      </c>
      <c r="B3" s="73"/>
      <c r="C3" s="19" t="s">
        <v>11</v>
      </c>
      <c r="D3" s="68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</row>
    <row r="4" spans="1:20" customFormat="1" ht="15.75" customHeight="1" x14ac:dyDescent="0.2">
      <c r="A4" s="49"/>
      <c r="B4" s="49"/>
      <c r="C4" s="41"/>
      <c r="D4" s="49"/>
      <c r="E4" s="49">
        <v>2</v>
      </c>
      <c r="F4" s="49"/>
      <c r="G4" s="49">
        <v>1</v>
      </c>
      <c r="H4" s="49">
        <v>2</v>
      </c>
      <c r="I4" s="49">
        <v>2</v>
      </c>
      <c r="J4" s="49">
        <v>2</v>
      </c>
      <c r="K4" s="49">
        <v>1</v>
      </c>
      <c r="L4" s="49">
        <v>1</v>
      </c>
      <c r="M4" s="49">
        <v>1</v>
      </c>
      <c r="N4" s="49">
        <v>3</v>
      </c>
      <c r="O4" s="49">
        <v>8</v>
      </c>
      <c r="P4" s="49">
        <v>2</v>
      </c>
      <c r="Q4" s="49"/>
      <c r="R4" s="49"/>
      <c r="S4" s="49"/>
      <c r="T4" s="49"/>
    </row>
    <row r="5" spans="1:20" s="30" customFormat="1" ht="49" customHeight="1" x14ac:dyDescent="0.2">
      <c r="A5" s="27" t="s">
        <v>14</v>
      </c>
      <c r="B5" s="28" t="s">
        <v>15</v>
      </c>
      <c r="C5" s="28" t="s">
        <v>16</v>
      </c>
      <c r="D5" s="36"/>
      <c r="E5" s="58" t="s">
        <v>234</v>
      </c>
      <c r="F5" s="37"/>
      <c r="G5" s="37" t="s">
        <v>245</v>
      </c>
      <c r="H5" s="37" t="s">
        <v>247</v>
      </c>
      <c r="I5" s="37" t="s">
        <v>251</v>
      </c>
      <c r="J5" s="37" t="s">
        <v>256</v>
      </c>
      <c r="K5" s="37" t="s">
        <v>265</v>
      </c>
      <c r="L5" s="37" t="s">
        <v>266</v>
      </c>
      <c r="M5" s="37" t="s">
        <v>267</v>
      </c>
      <c r="N5" s="28" t="s">
        <v>269</v>
      </c>
      <c r="O5" s="32" t="s">
        <v>290</v>
      </c>
      <c r="P5" s="32" t="s">
        <v>264</v>
      </c>
      <c r="Q5" s="46" t="s">
        <v>289</v>
      </c>
      <c r="R5" s="29" t="s">
        <v>307</v>
      </c>
      <c r="S5" s="33" t="s">
        <v>311</v>
      </c>
      <c r="T5" s="33" t="s">
        <v>325</v>
      </c>
    </row>
    <row r="6" spans="1:20" ht="16" customHeight="1" x14ac:dyDescent="0.2">
      <c r="A6" s="14">
        <v>1</v>
      </c>
      <c r="B6" s="15"/>
      <c r="C6" s="16" t="s">
        <v>242</v>
      </c>
      <c r="D6" s="12"/>
      <c r="E6" s="12">
        <v>1</v>
      </c>
      <c r="F6" s="12"/>
      <c r="G6" s="12"/>
      <c r="H6" s="12"/>
      <c r="I6" s="12"/>
      <c r="J6" s="12"/>
      <c r="K6" s="12"/>
      <c r="L6" s="12"/>
      <c r="M6" s="12"/>
      <c r="N6" s="14"/>
      <c r="O6" s="14"/>
      <c r="P6" s="14"/>
      <c r="Q6" s="54">
        <f>+(P6/8*2+O6/20*8+N6/20*3+M6+L6+K6+J6+I6+H6+G6+E6)/25*20</f>
        <v>0.8</v>
      </c>
      <c r="R6" s="14"/>
      <c r="S6" s="14"/>
      <c r="T6" s="14"/>
    </row>
    <row r="7" spans="1:20" ht="16" customHeight="1" x14ac:dyDescent="0.2">
      <c r="A7" s="14">
        <v>2</v>
      </c>
      <c r="B7" s="15" t="s">
        <v>17</v>
      </c>
      <c r="C7" s="16" t="s">
        <v>18</v>
      </c>
      <c r="D7" s="12" t="s">
        <v>59</v>
      </c>
      <c r="E7" s="12"/>
      <c r="F7" s="12" t="s">
        <v>59</v>
      </c>
      <c r="G7" s="12"/>
      <c r="H7" s="12"/>
      <c r="I7" s="12"/>
      <c r="J7" s="12"/>
      <c r="K7" s="12"/>
      <c r="L7" s="12"/>
      <c r="M7" s="12"/>
      <c r="N7" s="14">
        <v>0</v>
      </c>
      <c r="O7" s="14">
        <v>2.5</v>
      </c>
      <c r="P7" s="48">
        <v>6</v>
      </c>
      <c r="Q7" s="54">
        <f t="shared" ref="Q7:Q40" si="0">+(P7/8*2+O7/20*8+N7/20*3+M7+L7+K7+J7+I7+H7+G7+E7)/25*20</f>
        <v>2</v>
      </c>
      <c r="R7" s="14"/>
      <c r="S7" s="14"/>
      <c r="T7" s="14"/>
    </row>
    <row r="8" spans="1:20" ht="16" customHeight="1" x14ac:dyDescent="0.2">
      <c r="A8" s="14">
        <v>3</v>
      </c>
      <c r="B8" s="15"/>
      <c r="C8" s="16" t="s">
        <v>257</v>
      </c>
      <c r="D8" s="12"/>
      <c r="E8" s="12"/>
      <c r="F8" s="12"/>
      <c r="G8" s="12"/>
      <c r="H8" s="12"/>
      <c r="I8" s="12"/>
      <c r="J8" s="12">
        <v>1</v>
      </c>
      <c r="K8" s="12"/>
      <c r="L8" s="12">
        <v>1</v>
      </c>
      <c r="M8" s="12"/>
      <c r="N8" s="14">
        <v>0</v>
      </c>
      <c r="O8" s="14">
        <v>8</v>
      </c>
      <c r="P8" s="48">
        <v>3</v>
      </c>
      <c r="Q8" s="54">
        <f t="shared" si="0"/>
        <v>4.7600000000000007</v>
      </c>
      <c r="R8" s="14">
        <v>0.5</v>
      </c>
      <c r="S8" s="14"/>
      <c r="T8" s="14"/>
    </row>
    <row r="9" spans="1:20" ht="16" customHeight="1" x14ac:dyDescent="0.2">
      <c r="A9" s="14">
        <v>4</v>
      </c>
      <c r="B9" s="15" t="s">
        <v>19</v>
      </c>
      <c r="C9" s="16" t="s">
        <v>20</v>
      </c>
      <c r="D9" s="12" t="s">
        <v>59</v>
      </c>
      <c r="E9" s="12"/>
      <c r="F9" s="12" t="s">
        <v>59</v>
      </c>
      <c r="G9" s="12"/>
      <c r="H9" s="12"/>
      <c r="I9" s="12">
        <v>-1</v>
      </c>
      <c r="J9" s="12"/>
      <c r="K9" s="12">
        <v>1</v>
      </c>
      <c r="L9" s="12"/>
      <c r="M9" s="12"/>
      <c r="N9" s="14">
        <v>12</v>
      </c>
      <c r="O9" s="14">
        <v>8.5</v>
      </c>
      <c r="P9" s="48">
        <v>9</v>
      </c>
      <c r="Q9" s="54">
        <f t="shared" si="0"/>
        <v>5.96</v>
      </c>
      <c r="R9" s="14"/>
      <c r="S9" s="14"/>
      <c r="T9" s="14"/>
    </row>
    <row r="10" spans="1:20" ht="16" customHeight="1" x14ac:dyDescent="0.2">
      <c r="A10" s="14">
        <v>5</v>
      </c>
      <c r="B10" s="15"/>
      <c r="C10" s="16" t="s">
        <v>241</v>
      </c>
      <c r="D10" s="12"/>
      <c r="E10" s="12">
        <v>-1</v>
      </c>
      <c r="F10" s="12"/>
      <c r="G10" s="12"/>
      <c r="H10" s="12"/>
      <c r="I10" s="12">
        <v>1</v>
      </c>
      <c r="J10" s="12"/>
      <c r="K10" s="12">
        <v>-2</v>
      </c>
      <c r="L10" s="12"/>
      <c r="M10" s="12"/>
      <c r="N10" s="14">
        <v>0</v>
      </c>
      <c r="O10" s="14">
        <v>9.5</v>
      </c>
      <c r="P10" s="48">
        <v>7</v>
      </c>
      <c r="Q10" s="54">
        <f t="shared" si="0"/>
        <v>2.84</v>
      </c>
      <c r="R10" s="14"/>
      <c r="S10" s="14"/>
      <c r="T10" s="14"/>
    </row>
    <row r="11" spans="1:20" ht="16" customHeight="1" x14ac:dyDescent="0.2">
      <c r="A11" s="14">
        <v>6</v>
      </c>
      <c r="B11" s="15" t="s">
        <v>21</v>
      </c>
      <c r="C11" s="16" t="s">
        <v>22</v>
      </c>
      <c r="D11" s="12" t="s">
        <v>59</v>
      </c>
      <c r="E11" s="12"/>
      <c r="F11" s="12"/>
      <c r="G11" s="12"/>
      <c r="H11" s="12"/>
      <c r="I11" s="12">
        <v>-1</v>
      </c>
      <c r="J11" s="12"/>
      <c r="K11" s="12"/>
      <c r="L11" s="12"/>
      <c r="M11" s="12"/>
      <c r="N11" s="14">
        <v>0</v>
      </c>
      <c r="O11" s="14">
        <v>6.5</v>
      </c>
      <c r="P11" s="48">
        <v>7</v>
      </c>
      <c r="Q11" s="54">
        <f t="shared" si="0"/>
        <v>2.6799999999999997</v>
      </c>
      <c r="R11" s="14"/>
      <c r="S11" s="14"/>
      <c r="T11" s="14"/>
    </row>
    <row r="12" spans="1:20" ht="16" customHeight="1" x14ac:dyDescent="0.2">
      <c r="A12" s="14">
        <v>7</v>
      </c>
      <c r="B12" s="15">
        <v>2021241101</v>
      </c>
      <c r="C12" s="15" t="s">
        <v>278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4">
        <v>0</v>
      </c>
      <c r="O12" s="14"/>
      <c r="P12" s="48">
        <v>0</v>
      </c>
      <c r="Q12" s="54">
        <f t="shared" si="0"/>
        <v>0</v>
      </c>
      <c r="R12" s="14"/>
      <c r="S12" s="14"/>
      <c r="T12" s="14"/>
    </row>
    <row r="13" spans="1:20" ht="16" customHeight="1" x14ac:dyDescent="0.2">
      <c r="A13" s="14">
        <v>8</v>
      </c>
      <c r="B13" s="15" t="s">
        <v>23</v>
      </c>
      <c r="C13" s="16" t="s">
        <v>24</v>
      </c>
      <c r="D13" s="12" t="s">
        <v>59</v>
      </c>
      <c r="E13" s="12">
        <v>1</v>
      </c>
      <c r="F13" s="12" t="s">
        <v>59</v>
      </c>
      <c r="G13" s="12"/>
      <c r="H13" s="12"/>
      <c r="I13" s="12">
        <v>1</v>
      </c>
      <c r="J13" s="12">
        <v>4</v>
      </c>
      <c r="K13" s="12">
        <v>0</v>
      </c>
      <c r="L13" s="12"/>
      <c r="M13" s="12"/>
      <c r="N13" s="14">
        <v>12</v>
      </c>
      <c r="O13" s="14">
        <v>5.5</v>
      </c>
      <c r="P13" s="48">
        <v>9</v>
      </c>
      <c r="Q13" s="54">
        <f t="shared" si="0"/>
        <v>9.8000000000000007</v>
      </c>
      <c r="R13" s="14"/>
      <c r="S13" s="14"/>
      <c r="T13" s="14"/>
    </row>
    <row r="14" spans="1:20" ht="16" customHeight="1" x14ac:dyDescent="0.2">
      <c r="A14" s="14">
        <v>9</v>
      </c>
      <c r="B14" s="15" t="s">
        <v>25</v>
      </c>
      <c r="C14" s="16" t="s">
        <v>26</v>
      </c>
      <c r="D14" s="12"/>
      <c r="E14" s="12"/>
      <c r="F14" s="12" t="s">
        <v>59</v>
      </c>
      <c r="G14" s="12"/>
      <c r="H14" s="12">
        <v>1</v>
      </c>
      <c r="I14" s="12">
        <v>1</v>
      </c>
      <c r="J14" s="12">
        <v>2</v>
      </c>
      <c r="K14" s="12"/>
      <c r="L14" s="12">
        <v>1</v>
      </c>
      <c r="M14" s="12"/>
      <c r="N14" s="14">
        <v>20</v>
      </c>
      <c r="O14" s="14">
        <v>14</v>
      </c>
      <c r="P14" s="48">
        <v>8</v>
      </c>
      <c r="Q14" s="54">
        <f t="shared" si="0"/>
        <v>12.48</v>
      </c>
      <c r="R14" s="14"/>
      <c r="S14" s="14"/>
      <c r="T14" s="14"/>
    </row>
    <row r="15" spans="1:20" ht="16" customHeight="1" x14ac:dyDescent="0.2">
      <c r="A15" s="14">
        <v>10</v>
      </c>
      <c r="B15" s="15" t="s">
        <v>27</v>
      </c>
      <c r="C15" s="16" t="s">
        <v>28</v>
      </c>
      <c r="D15" s="12" t="s">
        <v>59</v>
      </c>
      <c r="E15" s="12">
        <v>1</v>
      </c>
      <c r="F15" s="12" t="s">
        <v>59</v>
      </c>
      <c r="G15" s="12">
        <v>1</v>
      </c>
      <c r="H15" s="12">
        <v>1</v>
      </c>
      <c r="I15" s="12">
        <v>1</v>
      </c>
      <c r="J15" s="12"/>
      <c r="K15" s="12">
        <v>1</v>
      </c>
      <c r="L15" s="12">
        <v>1</v>
      </c>
      <c r="M15" s="12"/>
      <c r="N15" s="14">
        <v>18</v>
      </c>
      <c r="O15" s="14">
        <v>10.5</v>
      </c>
      <c r="P15" s="48">
        <v>10</v>
      </c>
      <c r="Q15" s="54">
        <f t="shared" si="0"/>
        <v>12.32</v>
      </c>
      <c r="R15" s="14"/>
      <c r="S15" s="14"/>
      <c r="T15" s="14"/>
    </row>
    <row r="16" spans="1:20" ht="16" customHeight="1" x14ac:dyDescent="0.2">
      <c r="A16" s="14">
        <v>11</v>
      </c>
      <c r="B16" s="15"/>
      <c r="C16" s="16" t="s">
        <v>258</v>
      </c>
      <c r="D16" s="12"/>
      <c r="E16" s="12"/>
      <c r="F16" s="12"/>
      <c r="G16" s="12"/>
      <c r="H16" s="12"/>
      <c r="I16" s="12"/>
      <c r="J16" s="12">
        <v>1</v>
      </c>
      <c r="K16" s="12"/>
      <c r="L16" s="12"/>
      <c r="M16" s="12"/>
      <c r="N16" s="14"/>
      <c r="O16" s="14"/>
      <c r="P16" s="14"/>
      <c r="Q16" s="54">
        <f t="shared" si="0"/>
        <v>0.8</v>
      </c>
      <c r="R16" s="14"/>
      <c r="S16" s="14"/>
      <c r="T16" s="14"/>
    </row>
    <row r="17" spans="1:20" ht="16" customHeight="1" x14ac:dyDescent="0.2">
      <c r="A17" s="14">
        <v>12</v>
      </c>
      <c r="B17" s="15" t="s">
        <v>29</v>
      </c>
      <c r="C17" s="16" t="s">
        <v>30</v>
      </c>
      <c r="D17" s="12" t="s">
        <v>59</v>
      </c>
      <c r="E17" s="12">
        <v>2</v>
      </c>
      <c r="F17" s="12" t="s">
        <v>59</v>
      </c>
      <c r="G17" s="12">
        <v>-1</v>
      </c>
      <c r="H17" s="12">
        <v>4</v>
      </c>
      <c r="I17" s="12">
        <v>1</v>
      </c>
      <c r="J17" s="12">
        <v>4</v>
      </c>
      <c r="K17" s="12"/>
      <c r="L17" s="12"/>
      <c r="M17" s="12"/>
      <c r="N17" s="14">
        <v>12</v>
      </c>
      <c r="O17" s="14">
        <v>8</v>
      </c>
      <c r="P17" s="48">
        <v>10</v>
      </c>
      <c r="Q17" s="54">
        <f t="shared" si="0"/>
        <v>14</v>
      </c>
      <c r="R17" s="14">
        <v>1</v>
      </c>
      <c r="S17" s="14"/>
      <c r="T17" s="14"/>
    </row>
    <row r="18" spans="1:20" ht="16" customHeight="1" x14ac:dyDescent="0.2">
      <c r="A18" s="14">
        <v>13</v>
      </c>
      <c r="B18" s="15" t="s">
        <v>31</v>
      </c>
      <c r="C18" s="16" t="s">
        <v>32</v>
      </c>
      <c r="D18" s="12" t="s">
        <v>59</v>
      </c>
      <c r="E18" s="12"/>
      <c r="F18" s="12" t="s">
        <v>59</v>
      </c>
      <c r="G18" s="12"/>
      <c r="H18" s="12"/>
      <c r="I18" s="12"/>
      <c r="J18" s="12"/>
      <c r="K18" s="12"/>
      <c r="L18" s="12"/>
      <c r="M18" s="12"/>
      <c r="N18" s="14">
        <v>20</v>
      </c>
      <c r="O18" s="14">
        <v>8.5</v>
      </c>
      <c r="P18" s="48">
        <v>8</v>
      </c>
      <c r="Q18" s="54">
        <f t="shared" si="0"/>
        <v>6.7200000000000006</v>
      </c>
      <c r="R18" s="14"/>
      <c r="S18" s="14"/>
      <c r="T18" s="14"/>
    </row>
    <row r="19" spans="1:20" ht="16" customHeight="1" x14ac:dyDescent="0.2">
      <c r="A19" s="14">
        <v>14</v>
      </c>
      <c r="B19" s="15">
        <v>2021243301</v>
      </c>
      <c r="C19" s="15" t="s">
        <v>279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>
        <v>0</v>
      </c>
      <c r="O19" s="14">
        <v>0</v>
      </c>
      <c r="P19" s="48">
        <v>0</v>
      </c>
      <c r="Q19" s="54">
        <f t="shared" si="0"/>
        <v>0</v>
      </c>
      <c r="R19" s="14"/>
      <c r="S19" s="14"/>
      <c r="T19" s="14"/>
    </row>
    <row r="20" spans="1:20" ht="16" customHeight="1" x14ac:dyDescent="0.2">
      <c r="A20" s="14">
        <v>15</v>
      </c>
      <c r="B20" s="15" t="s">
        <v>33</v>
      </c>
      <c r="C20" s="16" t="s">
        <v>34</v>
      </c>
      <c r="D20" s="12" t="s">
        <v>59</v>
      </c>
      <c r="E20" s="12"/>
      <c r="F20" s="12" t="s">
        <v>59</v>
      </c>
      <c r="G20" s="12"/>
      <c r="H20" s="12"/>
      <c r="I20" s="12"/>
      <c r="J20" s="12"/>
      <c r="K20" s="12"/>
      <c r="L20" s="12"/>
      <c r="M20" s="12"/>
      <c r="N20" s="14">
        <v>12</v>
      </c>
      <c r="O20" s="14">
        <v>4.5</v>
      </c>
      <c r="P20" s="48">
        <v>5</v>
      </c>
      <c r="Q20" s="54">
        <f t="shared" si="0"/>
        <v>3.8799999999999994</v>
      </c>
      <c r="R20" s="14"/>
      <c r="S20" s="14"/>
      <c r="T20" s="14"/>
    </row>
    <row r="21" spans="1:20" ht="16" customHeight="1" x14ac:dyDescent="0.2">
      <c r="A21" s="14">
        <v>16</v>
      </c>
      <c r="B21" s="15" t="s">
        <v>35</v>
      </c>
      <c r="C21" s="16" t="s">
        <v>36</v>
      </c>
      <c r="D21" s="12" t="s">
        <v>59</v>
      </c>
      <c r="E21" s="12"/>
      <c r="F21" s="12" t="s">
        <v>59</v>
      </c>
      <c r="G21" s="12"/>
      <c r="H21" s="12"/>
      <c r="I21" s="12"/>
      <c r="J21" s="12">
        <v>2</v>
      </c>
      <c r="K21" s="12"/>
      <c r="L21" s="12"/>
      <c r="M21" s="12"/>
      <c r="N21" s="14">
        <v>0</v>
      </c>
      <c r="O21" s="14">
        <v>9.5</v>
      </c>
      <c r="P21" s="48">
        <v>10</v>
      </c>
      <c r="Q21" s="54">
        <f t="shared" si="0"/>
        <v>6.6400000000000006</v>
      </c>
      <c r="R21" s="14"/>
      <c r="S21" s="14"/>
      <c r="T21" s="14"/>
    </row>
    <row r="22" spans="1:20" ht="16" customHeight="1" x14ac:dyDescent="0.2">
      <c r="A22" s="14">
        <v>17</v>
      </c>
      <c r="B22" s="15" t="s">
        <v>37</v>
      </c>
      <c r="C22" s="16" t="s">
        <v>38</v>
      </c>
      <c r="D22" s="12" t="s">
        <v>59</v>
      </c>
      <c r="E22" s="12">
        <v>3</v>
      </c>
      <c r="F22" s="12" t="s">
        <v>59</v>
      </c>
      <c r="G22" s="12">
        <v>1</v>
      </c>
      <c r="H22" s="12">
        <v>5</v>
      </c>
      <c r="I22" s="12">
        <v>1</v>
      </c>
      <c r="J22" s="12">
        <v>4</v>
      </c>
      <c r="K22" s="12">
        <v>1</v>
      </c>
      <c r="L22" s="12">
        <v>2</v>
      </c>
      <c r="M22" s="12">
        <v>5</v>
      </c>
      <c r="N22" s="14">
        <v>12</v>
      </c>
      <c r="O22" s="14">
        <v>16.5</v>
      </c>
      <c r="P22" s="48">
        <v>10</v>
      </c>
      <c r="Q22" s="54">
        <f t="shared" si="0"/>
        <v>26.319999999999997</v>
      </c>
      <c r="R22" s="14">
        <v>1</v>
      </c>
      <c r="S22" s="14">
        <v>1</v>
      </c>
      <c r="T22" s="14"/>
    </row>
    <row r="23" spans="1:20" ht="16" customHeight="1" x14ac:dyDescent="0.2">
      <c r="A23" s="14">
        <v>18</v>
      </c>
      <c r="B23" s="15"/>
      <c r="C23" s="16" t="s">
        <v>61</v>
      </c>
      <c r="D23" s="12" t="s">
        <v>59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4"/>
      <c r="O23" s="14"/>
      <c r="P23" s="14"/>
      <c r="Q23" s="54">
        <f t="shared" si="0"/>
        <v>0.8</v>
      </c>
      <c r="R23" s="14"/>
      <c r="S23" s="14"/>
      <c r="T23" s="14"/>
    </row>
    <row r="24" spans="1:20" ht="16" customHeight="1" x14ac:dyDescent="0.2">
      <c r="A24" s="14">
        <v>19</v>
      </c>
      <c r="B24" s="15" t="s">
        <v>39</v>
      </c>
      <c r="C24" s="16" t="s">
        <v>40</v>
      </c>
      <c r="D24" s="12" t="s">
        <v>59</v>
      </c>
      <c r="E24" s="12">
        <v>2</v>
      </c>
      <c r="F24" s="12" t="s">
        <v>59</v>
      </c>
      <c r="G24" s="12">
        <v>1</v>
      </c>
      <c r="H24" s="12">
        <v>2</v>
      </c>
      <c r="I24" s="12">
        <v>1</v>
      </c>
      <c r="J24" s="12">
        <v>1</v>
      </c>
      <c r="K24" s="12">
        <v>2</v>
      </c>
      <c r="L24" s="12"/>
      <c r="M24" s="12"/>
      <c r="N24" s="14">
        <v>12</v>
      </c>
      <c r="O24" s="14">
        <v>8.5</v>
      </c>
      <c r="P24" s="48">
        <v>10</v>
      </c>
      <c r="Q24" s="54">
        <f t="shared" si="0"/>
        <v>13.36</v>
      </c>
      <c r="R24" s="14">
        <v>1</v>
      </c>
      <c r="S24" s="14"/>
      <c r="T24" s="14"/>
    </row>
    <row r="25" spans="1:20" ht="16" customHeight="1" x14ac:dyDescent="0.2">
      <c r="A25" s="14">
        <v>20</v>
      </c>
      <c r="B25" s="15" t="s">
        <v>41</v>
      </c>
      <c r="C25" s="16" t="s">
        <v>42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4">
        <v>0</v>
      </c>
      <c r="O25" s="14"/>
      <c r="P25" s="48">
        <v>0</v>
      </c>
      <c r="Q25" s="54">
        <f t="shared" si="0"/>
        <v>0</v>
      </c>
      <c r="R25" s="14"/>
      <c r="S25" s="14"/>
      <c r="T25" s="14"/>
    </row>
    <row r="26" spans="1:20" ht="16" customHeight="1" x14ac:dyDescent="0.2">
      <c r="A26" s="14">
        <v>21</v>
      </c>
      <c r="B26" s="15">
        <v>2018204121</v>
      </c>
      <c r="C26" s="15" t="s">
        <v>280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4">
        <v>0</v>
      </c>
      <c r="O26" s="14"/>
      <c r="P26" s="48">
        <v>0</v>
      </c>
      <c r="Q26" s="54">
        <f t="shared" si="0"/>
        <v>0</v>
      </c>
      <c r="R26" s="14"/>
      <c r="S26" s="14"/>
      <c r="T26" s="14"/>
    </row>
    <row r="27" spans="1:20" ht="16" customHeight="1" x14ac:dyDescent="0.2">
      <c r="A27" s="14">
        <v>22</v>
      </c>
      <c r="B27" s="15" t="s">
        <v>43</v>
      </c>
      <c r="C27" s="16" t="s">
        <v>44</v>
      </c>
      <c r="D27" s="12" t="s">
        <v>59</v>
      </c>
      <c r="E27" s="12">
        <v>2</v>
      </c>
      <c r="F27" s="12" t="s">
        <v>59</v>
      </c>
      <c r="G27" s="12">
        <v>1</v>
      </c>
      <c r="H27" s="12">
        <v>1</v>
      </c>
      <c r="I27" s="12">
        <v>1</v>
      </c>
      <c r="J27" s="12">
        <v>1</v>
      </c>
      <c r="K27" s="12"/>
      <c r="L27" s="12"/>
      <c r="M27" s="12">
        <v>1</v>
      </c>
      <c r="N27" s="14">
        <v>12</v>
      </c>
      <c r="O27" s="14">
        <v>17.5</v>
      </c>
      <c r="P27" s="48">
        <v>10</v>
      </c>
      <c r="Q27" s="54">
        <f>+(P27/8*2+O27/20*8+N27/20*3+M27+L27+K27+J27+I27+H27+G27+E27)/25*20</f>
        <v>14.64</v>
      </c>
      <c r="R27" s="14">
        <v>1</v>
      </c>
      <c r="S27" s="14"/>
      <c r="T27" s="14"/>
    </row>
    <row r="28" spans="1:20" ht="16" customHeight="1" x14ac:dyDescent="0.2">
      <c r="A28" s="14">
        <v>23</v>
      </c>
      <c r="B28" s="15"/>
      <c r="C28" s="16" t="s">
        <v>62</v>
      </c>
      <c r="D28" s="12"/>
      <c r="E28" s="12"/>
      <c r="F28" s="12"/>
      <c r="G28" s="12">
        <v>-1</v>
      </c>
      <c r="H28" s="12"/>
      <c r="I28" s="12">
        <v>1</v>
      </c>
      <c r="J28" s="12">
        <v>2</v>
      </c>
      <c r="K28" s="12"/>
      <c r="L28" s="12">
        <v>1</v>
      </c>
      <c r="M28" s="12"/>
      <c r="N28" s="14">
        <v>12</v>
      </c>
      <c r="O28" s="14">
        <v>13.5</v>
      </c>
      <c r="P28" s="48">
        <v>5</v>
      </c>
      <c r="Q28" s="54">
        <f t="shared" si="0"/>
        <v>9.16</v>
      </c>
      <c r="R28" s="14"/>
      <c r="S28" s="14"/>
      <c r="T28" s="14"/>
    </row>
    <row r="29" spans="1:20" ht="16" customHeight="1" x14ac:dyDescent="0.2">
      <c r="A29" s="14">
        <v>24</v>
      </c>
      <c r="B29" s="15" t="s">
        <v>45</v>
      </c>
      <c r="C29" s="16" t="s">
        <v>46</v>
      </c>
      <c r="D29" s="12" t="s">
        <v>59</v>
      </c>
      <c r="E29" s="12">
        <v>2</v>
      </c>
      <c r="F29" s="12" t="s">
        <v>59</v>
      </c>
      <c r="G29" s="12">
        <v>1</v>
      </c>
      <c r="H29" s="12">
        <v>1</v>
      </c>
      <c r="I29" s="12">
        <v>2</v>
      </c>
      <c r="J29" s="12">
        <v>2</v>
      </c>
      <c r="K29" s="12"/>
      <c r="L29" s="12"/>
      <c r="M29" s="12"/>
      <c r="N29" s="14">
        <v>12</v>
      </c>
      <c r="O29" s="14">
        <v>15.5</v>
      </c>
      <c r="P29" s="48">
        <v>9</v>
      </c>
      <c r="Q29" s="54">
        <f t="shared" si="0"/>
        <v>14.6</v>
      </c>
      <c r="R29" s="14"/>
      <c r="S29" s="14"/>
      <c r="T29" s="14"/>
    </row>
    <row r="30" spans="1:20" ht="16" customHeight="1" x14ac:dyDescent="0.2">
      <c r="A30" s="14">
        <v>25</v>
      </c>
      <c r="B30" s="15">
        <v>2021246491</v>
      </c>
      <c r="C30" s="15" t="s">
        <v>281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4">
        <v>0</v>
      </c>
      <c r="O30" s="14"/>
      <c r="P30" s="48">
        <v>0</v>
      </c>
      <c r="Q30" s="54">
        <f t="shared" si="0"/>
        <v>0</v>
      </c>
      <c r="R30" s="14"/>
      <c r="S30" s="14"/>
      <c r="T30" s="14"/>
    </row>
    <row r="31" spans="1:20" ht="16" customHeight="1" x14ac:dyDescent="0.2">
      <c r="A31" s="14">
        <v>26</v>
      </c>
      <c r="B31" s="15" t="s">
        <v>47</v>
      </c>
      <c r="C31" s="16" t="s">
        <v>48</v>
      </c>
      <c r="D31" s="12"/>
      <c r="E31" s="12"/>
      <c r="F31" s="12" t="s">
        <v>59</v>
      </c>
      <c r="G31" s="12">
        <v>1</v>
      </c>
      <c r="H31" s="12"/>
      <c r="I31" s="12">
        <v>-1</v>
      </c>
      <c r="J31" s="12"/>
      <c r="K31" s="12"/>
      <c r="L31" s="12"/>
      <c r="M31" s="12"/>
      <c r="N31" s="14">
        <v>0</v>
      </c>
      <c r="O31" s="14">
        <v>10.5</v>
      </c>
      <c r="P31" s="48">
        <v>6</v>
      </c>
      <c r="Q31" s="54">
        <f t="shared" si="0"/>
        <v>4.5600000000000005</v>
      </c>
      <c r="R31" s="14"/>
      <c r="S31" s="14"/>
      <c r="T31" s="14"/>
    </row>
    <row r="32" spans="1:20" ht="16" customHeight="1" x14ac:dyDescent="0.2">
      <c r="A32" s="14">
        <v>27</v>
      </c>
      <c r="B32" s="15" t="s">
        <v>49</v>
      </c>
      <c r="C32" s="16" t="s">
        <v>50</v>
      </c>
      <c r="D32" s="12" t="s">
        <v>59</v>
      </c>
      <c r="E32" s="12">
        <v>1</v>
      </c>
      <c r="F32" s="12" t="s">
        <v>59</v>
      </c>
      <c r="G32" s="12"/>
      <c r="H32" s="12">
        <v>1</v>
      </c>
      <c r="I32" s="12"/>
      <c r="J32" s="12">
        <v>4</v>
      </c>
      <c r="K32" s="12"/>
      <c r="L32" s="12"/>
      <c r="M32" s="12"/>
      <c r="N32" s="14">
        <v>20</v>
      </c>
      <c r="O32" s="14">
        <v>12.5</v>
      </c>
      <c r="P32" s="48">
        <v>10</v>
      </c>
      <c r="Q32" s="54">
        <f t="shared" si="0"/>
        <v>13.200000000000001</v>
      </c>
      <c r="R32" s="14"/>
      <c r="S32" s="14"/>
      <c r="T32" s="14"/>
    </row>
    <row r="33" spans="1:20" ht="16" customHeight="1" x14ac:dyDescent="0.2">
      <c r="A33" s="14">
        <v>28</v>
      </c>
      <c r="B33" s="15"/>
      <c r="C33" s="16" t="s">
        <v>63</v>
      </c>
      <c r="D33" s="12"/>
      <c r="E33" s="12">
        <v>1</v>
      </c>
      <c r="F33" s="12" t="s">
        <v>59</v>
      </c>
      <c r="G33" s="12">
        <v>1</v>
      </c>
      <c r="H33" s="12"/>
      <c r="I33" s="12">
        <v>1</v>
      </c>
      <c r="J33" s="12">
        <v>1</v>
      </c>
      <c r="K33" s="12">
        <v>1</v>
      </c>
      <c r="L33" s="12"/>
      <c r="M33" s="12"/>
      <c r="N33" s="14">
        <v>20</v>
      </c>
      <c r="O33" s="14">
        <v>16.5</v>
      </c>
      <c r="P33" s="48">
        <v>9</v>
      </c>
      <c r="Q33" s="54">
        <f t="shared" si="0"/>
        <v>13.48</v>
      </c>
      <c r="R33" s="14"/>
      <c r="S33" s="14"/>
      <c r="T33" s="14"/>
    </row>
    <row r="34" spans="1:20" ht="16" customHeight="1" x14ac:dyDescent="0.2">
      <c r="A34" s="14">
        <v>29</v>
      </c>
      <c r="B34" s="15"/>
      <c r="C34" s="16" t="s">
        <v>64</v>
      </c>
      <c r="D34" s="12"/>
      <c r="E34" s="12">
        <v>1</v>
      </c>
      <c r="F34" s="12" t="s">
        <v>59</v>
      </c>
      <c r="G34" s="12">
        <v>0.5</v>
      </c>
      <c r="H34" s="12">
        <v>1</v>
      </c>
      <c r="I34" s="12">
        <v>1</v>
      </c>
      <c r="J34" s="12"/>
      <c r="K34" s="12"/>
      <c r="L34" s="12"/>
      <c r="M34" s="12"/>
      <c r="N34" s="14">
        <v>12</v>
      </c>
      <c r="O34" s="14">
        <v>7</v>
      </c>
      <c r="P34" s="48">
        <v>6</v>
      </c>
      <c r="Q34" s="54">
        <f t="shared" si="0"/>
        <v>7.68</v>
      </c>
      <c r="R34" s="14"/>
      <c r="S34" s="14"/>
      <c r="T34" s="14"/>
    </row>
    <row r="35" spans="1:20" ht="16" customHeight="1" x14ac:dyDescent="0.2">
      <c r="A35" s="14">
        <v>30</v>
      </c>
      <c r="B35" s="15"/>
      <c r="C35" s="16" t="s">
        <v>60</v>
      </c>
      <c r="D35" s="12" t="s">
        <v>59</v>
      </c>
      <c r="E35" s="12">
        <v>1</v>
      </c>
      <c r="F35" s="12" t="s">
        <v>59</v>
      </c>
      <c r="G35" s="12"/>
      <c r="H35" s="12"/>
      <c r="I35" s="12">
        <v>1</v>
      </c>
      <c r="J35" s="12">
        <v>1</v>
      </c>
      <c r="K35" s="12"/>
      <c r="L35" s="12"/>
      <c r="M35" s="12"/>
      <c r="N35" s="14">
        <v>12</v>
      </c>
      <c r="O35" s="14">
        <v>6.5</v>
      </c>
      <c r="P35" s="48">
        <v>6</v>
      </c>
      <c r="Q35" s="54">
        <f t="shared" si="0"/>
        <v>7.1199999999999983</v>
      </c>
      <c r="R35" s="14"/>
      <c r="S35" s="14"/>
      <c r="T35" s="14"/>
    </row>
    <row r="36" spans="1:20" ht="16" customHeight="1" x14ac:dyDescent="0.2">
      <c r="A36" s="14">
        <v>31</v>
      </c>
      <c r="B36" s="15" t="s">
        <v>51</v>
      </c>
      <c r="C36" s="16" t="s">
        <v>52</v>
      </c>
      <c r="D36" s="12" t="s">
        <v>59</v>
      </c>
      <c r="E36" s="12"/>
      <c r="F36" s="12" t="s">
        <v>59</v>
      </c>
      <c r="G36" s="12"/>
      <c r="H36" s="12"/>
      <c r="I36" s="12"/>
      <c r="J36" s="12"/>
      <c r="K36" s="12"/>
      <c r="L36" s="12"/>
      <c r="M36" s="12"/>
      <c r="N36" s="14">
        <v>0</v>
      </c>
      <c r="O36" s="14"/>
      <c r="P36" s="48">
        <v>10</v>
      </c>
      <c r="Q36" s="54">
        <f t="shared" si="0"/>
        <v>2</v>
      </c>
      <c r="R36" s="14"/>
      <c r="S36" s="14"/>
      <c r="T36" s="14"/>
    </row>
    <row r="37" spans="1:20" ht="16" customHeight="1" x14ac:dyDescent="0.2">
      <c r="A37" s="14">
        <v>32</v>
      </c>
      <c r="B37" s="15" t="s">
        <v>53</v>
      </c>
      <c r="C37" s="16" t="s">
        <v>54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>
        <v>0</v>
      </c>
      <c r="O37" s="14"/>
      <c r="P37" s="48">
        <v>0</v>
      </c>
      <c r="Q37" s="54">
        <f t="shared" si="0"/>
        <v>0</v>
      </c>
      <c r="R37" s="14"/>
      <c r="S37" s="14"/>
      <c r="T37" s="14"/>
    </row>
    <row r="38" spans="1:20" ht="16" customHeight="1" x14ac:dyDescent="0.2">
      <c r="A38" s="14">
        <v>33</v>
      </c>
      <c r="B38" s="15" t="s">
        <v>55</v>
      </c>
      <c r="C38" s="16" t="s">
        <v>56</v>
      </c>
      <c r="D38" s="12"/>
      <c r="E38" s="12">
        <v>2</v>
      </c>
      <c r="F38" s="12" t="s">
        <v>59</v>
      </c>
      <c r="G38" s="12">
        <v>1</v>
      </c>
      <c r="H38" s="12"/>
      <c r="I38" s="12">
        <v>2</v>
      </c>
      <c r="J38" s="12"/>
      <c r="K38" s="12"/>
      <c r="L38" s="12">
        <v>2</v>
      </c>
      <c r="M38" s="12"/>
      <c r="N38" s="14">
        <v>0</v>
      </c>
      <c r="O38" s="14">
        <v>13</v>
      </c>
      <c r="P38" s="48">
        <v>5</v>
      </c>
      <c r="Q38" s="54">
        <f t="shared" si="0"/>
        <v>10.759999999999998</v>
      </c>
      <c r="R38" s="14"/>
      <c r="S38" s="14"/>
      <c r="T38" s="14"/>
    </row>
    <row r="39" spans="1:20" ht="16" customHeight="1" x14ac:dyDescent="0.2">
      <c r="A39" s="14">
        <v>34</v>
      </c>
      <c r="B39" s="15" t="s">
        <v>57</v>
      </c>
      <c r="C39" s="16" t="s">
        <v>58</v>
      </c>
      <c r="D39" s="12" t="s">
        <v>59</v>
      </c>
      <c r="E39" s="12">
        <v>2</v>
      </c>
      <c r="F39" s="12" t="s">
        <v>59</v>
      </c>
      <c r="G39" s="12">
        <v>1</v>
      </c>
      <c r="H39" s="12">
        <v>1</v>
      </c>
      <c r="I39" s="12">
        <v>1</v>
      </c>
      <c r="J39" s="12"/>
      <c r="K39" s="12">
        <v>2</v>
      </c>
      <c r="L39" s="12">
        <v>2</v>
      </c>
      <c r="M39" s="12"/>
      <c r="N39" s="14">
        <v>12</v>
      </c>
      <c r="O39" s="14">
        <v>2</v>
      </c>
      <c r="P39" s="48">
        <v>9</v>
      </c>
      <c r="Q39" s="54">
        <f t="shared" si="0"/>
        <v>11.079999999999998</v>
      </c>
      <c r="R39" s="14"/>
      <c r="S39" s="14"/>
      <c r="T39" s="14"/>
    </row>
    <row r="40" spans="1:20" x14ac:dyDescent="0.2">
      <c r="E40" s="49">
        <v>2</v>
      </c>
      <c r="F40" s="49"/>
      <c r="G40" s="49">
        <v>1</v>
      </c>
      <c r="H40" s="49">
        <v>2</v>
      </c>
      <c r="I40" s="49">
        <v>2</v>
      </c>
      <c r="J40" s="49">
        <v>2</v>
      </c>
      <c r="K40" s="49">
        <v>1</v>
      </c>
      <c r="L40" s="49">
        <v>1</v>
      </c>
      <c r="M40" s="49">
        <v>1</v>
      </c>
      <c r="N40" s="49">
        <v>20</v>
      </c>
      <c r="O40" s="49">
        <v>20</v>
      </c>
      <c r="P40" s="49">
        <v>8</v>
      </c>
      <c r="Q40" s="54">
        <f t="shared" si="0"/>
        <v>20</v>
      </c>
    </row>
  </sheetData>
  <sortState xmlns:xlrd2="http://schemas.microsoft.com/office/spreadsheetml/2017/richdata2" ref="B6:R39">
    <sortCondition ref="C6:C39"/>
  </sortState>
  <mergeCells count="10">
    <mergeCell ref="A2:B2"/>
    <mergeCell ref="A1:B1"/>
    <mergeCell ref="A3:B3"/>
    <mergeCell ref="K2:M2"/>
    <mergeCell ref="N2:P2"/>
    <mergeCell ref="D3:T3"/>
    <mergeCell ref="K1:M1"/>
    <mergeCell ref="N1:R1"/>
    <mergeCell ref="S1:T1"/>
    <mergeCell ref="D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A334-0450-FE43-A871-1F05B584879D}">
  <dimension ref="A1:T54"/>
  <sheetViews>
    <sheetView zoomScale="150" zoomScaleNormal="150" workbookViewId="0">
      <selection activeCell="G9" sqref="G9"/>
    </sheetView>
  </sheetViews>
  <sheetFormatPr baseColWidth="10" defaultRowHeight="15" x14ac:dyDescent="0.2"/>
  <cols>
    <col min="1" max="1" width="6.6640625" customWidth="1"/>
    <col min="3" max="3" width="39" customWidth="1"/>
    <col min="4" max="4" width="9.83203125" customWidth="1"/>
    <col min="5" max="7" width="7.33203125" customWidth="1"/>
    <col min="8" max="8" width="7.1640625" style="45" customWidth="1"/>
    <col min="9" max="12" width="7.1640625" customWidth="1"/>
    <col min="13" max="20" width="3.33203125" customWidth="1"/>
  </cols>
  <sheetData>
    <row r="1" spans="1:20" ht="21.75" customHeight="1" thickTop="1" thickBot="1" x14ac:dyDescent="0.25">
      <c r="A1" s="77" t="s">
        <v>0</v>
      </c>
      <c r="B1" s="77"/>
      <c r="C1" s="5" t="s">
        <v>1</v>
      </c>
      <c r="D1" s="38" t="s">
        <v>2</v>
      </c>
      <c r="E1" s="19" t="s">
        <v>3</v>
      </c>
      <c r="F1" s="19"/>
      <c r="G1" s="19"/>
      <c r="H1" s="61" t="s">
        <v>4</v>
      </c>
    </row>
    <row r="2" spans="1:20" ht="15" customHeight="1" thickTop="1" thickBot="1" x14ac:dyDescent="0.25">
      <c r="A2" s="77" t="s">
        <v>5</v>
      </c>
      <c r="B2" s="77"/>
      <c r="C2" s="31"/>
      <c r="D2" s="6" t="s">
        <v>7</v>
      </c>
      <c r="E2" s="8" t="s">
        <v>176</v>
      </c>
      <c r="F2" s="1" t="s">
        <v>9</v>
      </c>
      <c r="G2" s="1"/>
      <c r="H2" s="62" t="s">
        <v>177</v>
      </c>
    </row>
    <row r="3" spans="1:20" ht="15.75" customHeight="1" thickTop="1" x14ac:dyDescent="0.2">
      <c r="A3" s="77" t="s">
        <v>10</v>
      </c>
      <c r="B3" s="77"/>
      <c r="C3" s="18" t="s">
        <v>11</v>
      </c>
      <c r="D3" s="6" t="s">
        <v>12</v>
      </c>
      <c r="E3" s="8" t="s">
        <v>13</v>
      </c>
    </row>
    <row r="4" spans="1:20" ht="15.75" customHeight="1" x14ac:dyDescent="0.2">
      <c r="A4" s="40"/>
      <c r="B4" s="40"/>
      <c r="C4" s="41"/>
      <c r="D4" s="40">
        <v>2</v>
      </c>
      <c r="E4" s="3" t="s">
        <v>244</v>
      </c>
      <c r="F4">
        <v>12</v>
      </c>
    </row>
    <row r="5" spans="1:20" s="26" customFormat="1" ht="44" customHeight="1" x14ac:dyDescent="0.2">
      <c r="A5" s="22" t="s">
        <v>14</v>
      </c>
      <c r="B5" s="23" t="s">
        <v>15</v>
      </c>
      <c r="C5" s="23" t="s">
        <v>16</v>
      </c>
      <c r="D5" s="39" t="s">
        <v>261</v>
      </c>
      <c r="E5" s="23" t="s">
        <v>264</v>
      </c>
      <c r="F5" s="37" t="s">
        <v>291</v>
      </c>
      <c r="G5" s="37" t="s">
        <v>324</v>
      </c>
      <c r="H5" s="63" t="s">
        <v>289</v>
      </c>
      <c r="I5" s="37" t="s">
        <v>310</v>
      </c>
      <c r="J5" s="37" t="s">
        <v>312</v>
      </c>
      <c r="K5" s="37" t="s">
        <v>323</v>
      </c>
      <c r="L5" s="37"/>
      <c r="M5" s="37"/>
      <c r="N5" s="37"/>
      <c r="O5" s="37"/>
      <c r="P5" s="37"/>
      <c r="Q5" s="25"/>
      <c r="R5" s="25"/>
      <c r="S5" s="25"/>
      <c r="T5" s="25"/>
    </row>
    <row r="6" spans="1:20" ht="15" customHeight="1" x14ac:dyDescent="0.2">
      <c r="A6" s="20">
        <v>1</v>
      </c>
      <c r="B6" s="21">
        <v>2017203841</v>
      </c>
      <c r="C6" s="21" t="s">
        <v>283</v>
      </c>
      <c r="D6" s="2"/>
      <c r="E6" s="48">
        <v>1</v>
      </c>
      <c r="F6" s="2">
        <v>0.7</v>
      </c>
      <c r="G6" s="2"/>
      <c r="H6" s="47">
        <f t="shared" ref="H6:H9" si="0">+(F6/20*12+E6/5*3+D6*2)/17*20+G6</f>
        <v>1.2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customHeight="1" x14ac:dyDescent="0.2">
      <c r="A7" s="20">
        <v>2</v>
      </c>
      <c r="B7" s="21" t="s">
        <v>178</v>
      </c>
      <c r="C7" s="21" t="s">
        <v>179</v>
      </c>
      <c r="D7" s="2"/>
      <c r="E7" s="48">
        <v>5</v>
      </c>
      <c r="F7" s="2">
        <v>13.7</v>
      </c>
      <c r="G7" s="2"/>
      <c r="H7" s="47">
        <f t="shared" si="0"/>
        <v>13.2</v>
      </c>
      <c r="I7" s="2">
        <v>3</v>
      </c>
      <c r="J7" s="2">
        <v>3</v>
      </c>
      <c r="K7" s="2">
        <v>4</v>
      </c>
      <c r="L7" s="2"/>
      <c r="M7" s="2"/>
      <c r="N7" s="2"/>
      <c r="O7" s="2"/>
      <c r="P7" s="2"/>
      <c r="Q7" s="2"/>
      <c r="R7" s="2"/>
      <c r="S7" s="2"/>
      <c r="T7" s="2"/>
    </row>
    <row r="8" spans="1:20" ht="14.25" customHeight="1" x14ac:dyDescent="0.2">
      <c r="A8" s="20">
        <v>3</v>
      </c>
      <c r="B8" s="21" t="s">
        <v>180</v>
      </c>
      <c r="C8" s="21" t="s">
        <v>181</v>
      </c>
      <c r="D8" s="2"/>
      <c r="E8" s="48">
        <v>5</v>
      </c>
      <c r="F8" s="2">
        <v>12.2</v>
      </c>
      <c r="G8" s="2">
        <v>3</v>
      </c>
      <c r="H8" s="47">
        <f t="shared" si="0"/>
        <v>15.141176470588235</v>
      </c>
      <c r="I8" s="2">
        <v>3</v>
      </c>
      <c r="J8" s="2">
        <v>3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25" customHeight="1" x14ac:dyDescent="0.2">
      <c r="A9" s="20">
        <v>4</v>
      </c>
      <c r="B9" s="21" t="s">
        <v>182</v>
      </c>
      <c r="C9" s="21" t="s">
        <v>183</v>
      </c>
      <c r="D9" s="2"/>
      <c r="E9" s="48">
        <v>5</v>
      </c>
      <c r="F9" s="2">
        <v>6.4</v>
      </c>
      <c r="G9" s="2"/>
      <c r="H9" s="47">
        <f t="shared" si="0"/>
        <v>8.0470588235294116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" customHeight="1" x14ac:dyDescent="0.2">
      <c r="A10" s="20">
        <v>5</v>
      </c>
      <c r="B10" s="21" t="s">
        <v>184</v>
      </c>
      <c r="C10" s="21" t="s">
        <v>185</v>
      </c>
      <c r="D10" s="2">
        <v>1</v>
      </c>
      <c r="E10" s="48">
        <v>4</v>
      </c>
      <c r="F10" s="2">
        <v>15</v>
      </c>
      <c r="G10" s="2">
        <v>4</v>
      </c>
      <c r="H10" s="47">
        <f>+(F10/20*12+E10/5*3+D10*2)/17*20+G10</f>
        <v>19.764705882352942</v>
      </c>
      <c r="I10" s="2">
        <v>3</v>
      </c>
      <c r="J10" s="2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.25" customHeight="1" x14ac:dyDescent="0.2">
      <c r="A11" s="20">
        <v>6</v>
      </c>
      <c r="B11" s="21" t="s">
        <v>186</v>
      </c>
      <c r="C11" s="21" t="s">
        <v>187</v>
      </c>
      <c r="D11" s="2">
        <v>1</v>
      </c>
      <c r="E11" s="48">
        <v>5</v>
      </c>
      <c r="F11" s="2">
        <v>4.3</v>
      </c>
      <c r="G11" s="2"/>
      <c r="H11" s="47">
        <f t="shared" ref="H11:H40" si="1">+(F11/20*12+E11/5*3+D11*2)/17*20+G11</f>
        <v>8.9176470588235297</v>
      </c>
      <c r="I11" s="2">
        <v>2</v>
      </c>
      <c r="J11" s="2">
        <v>2</v>
      </c>
      <c r="K11" s="2">
        <v>3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ht="15" customHeight="1" x14ac:dyDescent="0.2">
      <c r="A12" s="20">
        <v>7</v>
      </c>
      <c r="B12" s="21" t="s">
        <v>188</v>
      </c>
      <c r="C12" s="21" t="s">
        <v>189</v>
      </c>
      <c r="D12" s="2">
        <v>1</v>
      </c>
      <c r="E12" s="48">
        <v>5</v>
      </c>
      <c r="F12" s="2">
        <v>4.3</v>
      </c>
      <c r="G12" s="2"/>
      <c r="H12" s="47">
        <f t="shared" si="1"/>
        <v>8.9176470588235297</v>
      </c>
      <c r="I12" s="2">
        <v>2</v>
      </c>
      <c r="J12" s="2">
        <v>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25" customHeight="1" x14ac:dyDescent="0.2">
      <c r="A13" s="20">
        <v>8</v>
      </c>
      <c r="B13" s="21" t="s">
        <v>190</v>
      </c>
      <c r="C13" s="21" t="s">
        <v>191</v>
      </c>
      <c r="D13" s="2"/>
      <c r="E13" s="48">
        <v>5</v>
      </c>
      <c r="F13" s="2">
        <v>5</v>
      </c>
      <c r="G13" s="2"/>
      <c r="H13" s="47">
        <f t="shared" si="1"/>
        <v>7.0588235294117654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25" customHeight="1" x14ac:dyDescent="0.2">
      <c r="A14" s="20">
        <v>9</v>
      </c>
      <c r="B14" s="21" t="s">
        <v>192</v>
      </c>
      <c r="C14" s="21" t="s">
        <v>193</v>
      </c>
      <c r="D14" s="2"/>
      <c r="E14" s="48">
        <v>4</v>
      </c>
      <c r="F14" s="2"/>
      <c r="G14" s="2"/>
      <c r="H14" s="47">
        <f t="shared" si="1"/>
        <v>2.8235294117647065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" customHeight="1" x14ac:dyDescent="0.2">
      <c r="A15" s="20">
        <v>10</v>
      </c>
      <c r="B15" s="21" t="s">
        <v>71</v>
      </c>
      <c r="C15" s="21" t="s">
        <v>72</v>
      </c>
      <c r="D15" s="2"/>
      <c r="E15" s="48">
        <v>1</v>
      </c>
      <c r="F15" s="2"/>
      <c r="G15" s="2"/>
      <c r="H15" s="47">
        <f t="shared" si="1"/>
        <v>0.70588235294117663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" customHeight="1" x14ac:dyDescent="0.2">
      <c r="A16" s="20">
        <v>11</v>
      </c>
      <c r="B16" s="21">
        <v>2017600711</v>
      </c>
      <c r="C16" s="21" t="s">
        <v>272</v>
      </c>
      <c r="D16" s="2"/>
      <c r="E16" s="48">
        <v>2</v>
      </c>
      <c r="F16" s="2">
        <v>5</v>
      </c>
      <c r="G16" s="2"/>
      <c r="H16" s="47">
        <f t="shared" si="1"/>
        <v>4.9411764705882355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25" customHeight="1" x14ac:dyDescent="0.2">
      <c r="A17" s="20">
        <v>12</v>
      </c>
      <c r="B17" s="21" t="s">
        <v>194</v>
      </c>
      <c r="C17" s="21" t="s">
        <v>195</v>
      </c>
      <c r="D17" s="2">
        <v>1</v>
      </c>
      <c r="E17" s="48">
        <v>5</v>
      </c>
      <c r="F17" s="2">
        <v>11.4</v>
      </c>
      <c r="G17" s="2"/>
      <c r="H17" s="47">
        <f t="shared" si="1"/>
        <v>13.929411764705881</v>
      </c>
      <c r="I17" s="2">
        <v>1</v>
      </c>
      <c r="J17" s="2">
        <v>1</v>
      </c>
      <c r="K17" s="2">
        <v>1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ht="14.25" customHeight="1" x14ac:dyDescent="0.2">
      <c r="A18" s="20">
        <v>13</v>
      </c>
      <c r="B18" s="21">
        <v>2010701521</v>
      </c>
      <c r="C18" s="21" t="s">
        <v>292</v>
      </c>
      <c r="D18" s="2"/>
      <c r="E18" s="48">
        <v>5</v>
      </c>
      <c r="F18" s="2">
        <v>12.2</v>
      </c>
      <c r="G18" s="2"/>
      <c r="H18" s="47">
        <f t="shared" si="1"/>
        <v>12.141176470588235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customHeight="1" x14ac:dyDescent="0.2">
      <c r="A19" s="20">
        <v>14</v>
      </c>
      <c r="B19" s="21" t="s">
        <v>196</v>
      </c>
      <c r="C19" s="21" t="s">
        <v>197</v>
      </c>
      <c r="D19" s="2"/>
      <c r="E19" s="48">
        <v>4</v>
      </c>
      <c r="F19" s="2">
        <v>3.6</v>
      </c>
      <c r="G19" s="2"/>
      <c r="H19" s="47">
        <f t="shared" si="1"/>
        <v>5.3647058823529417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25" customHeight="1" x14ac:dyDescent="0.2">
      <c r="A20" s="20">
        <v>15</v>
      </c>
      <c r="B20" s="21" t="s">
        <v>198</v>
      </c>
      <c r="C20" s="21" t="s">
        <v>199</v>
      </c>
      <c r="D20" s="2"/>
      <c r="E20" s="48">
        <v>5</v>
      </c>
      <c r="F20" s="2">
        <v>6.4</v>
      </c>
      <c r="G20" s="2"/>
      <c r="H20" s="47">
        <f t="shared" si="1"/>
        <v>8.0470588235294116</v>
      </c>
      <c r="I20" s="2">
        <v>5</v>
      </c>
      <c r="J20" s="2">
        <v>5</v>
      </c>
      <c r="K20" s="2">
        <v>8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 ht="14.25" customHeight="1" x14ac:dyDescent="0.2">
      <c r="A21" s="20">
        <v>16</v>
      </c>
      <c r="B21" s="21" t="s">
        <v>200</v>
      </c>
      <c r="C21" s="21" t="s">
        <v>201</v>
      </c>
      <c r="D21" s="2"/>
      <c r="E21" s="48">
        <v>5</v>
      </c>
      <c r="F21" s="2">
        <v>8.6</v>
      </c>
      <c r="G21" s="2"/>
      <c r="H21" s="47">
        <f t="shared" si="1"/>
        <v>9.6</v>
      </c>
      <c r="I21" s="2">
        <v>5</v>
      </c>
      <c r="J21" s="2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customHeight="1" x14ac:dyDescent="0.2">
      <c r="A22" s="20">
        <v>17</v>
      </c>
      <c r="B22" s="21" t="s">
        <v>202</v>
      </c>
      <c r="C22" s="21" t="s">
        <v>203</v>
      </c>
      <c r="D22" s="2"/>
      <c r="E22" s="48">
        <v>1</v>
      </c>
      <c r="F22" s="2"/>
      <c r="G22" s="2"/>
      <c r="H22" s="47">
        <f t="shared" si="1"/>
        <v>0.70588235294117663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.25" customHeight="1" x14ac:dyDescent="0.2">
      <c r="A23" s="20">
        <v>18</v>
      </c>
      <c r="B23" s="21" t="s">
        <v>204</v>
      </c>
      <c r="C23" s="21" t="s">
        <v>205</v>
      </c>
      <c r="D23" s="2"/>
      <c r="E23" s="48">
        <v>0</v>
      </c>
      <c r="F23" s="2">
        <v>4.3</v>
      </c>
      <c r="G23" s="2"/>
      <c r="H23" s="47">
        <f t="shared" si="1"/>
        <v>3.0352941176470587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" customHeight="1" x14ac:dyDescent="0.2">
      <c r="A24" s="20">
        <v>19</v>
      </c>
      <c r="B24" s="21" t="s">
        <v>206</v>
      </c>
      <c r="C24" s="21" t="s">
        <v>207</v>
      </c>
      <c r="D24" s="2"/>
      <c r="E24" s="48">
        <v>4</v>
      </c>
      <c r="F24" s="2">
        <v>5</v>
      </c>
      <c r="G24" s="2"/>
      <c r="H24" s="47">
        <f t="shared" si="1"/>
        <v>6.3529411764705888</v>
      </c>
      <c r="I24" s="2">
        <v>4</v>
      </c>
      <c r="J24" s="2">
        <v>4</v>
      </c>
      <c r="K24" s="2">
        <v>2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 ht="14.25" customHeight="1" x14ac:dyDescent="0.2">
      <c r="A25" s="20">
        <v>20</v>
      </c>
      <c r="B25" s="21" t="s">
        <v>230</v>
      </c>
      <c r="C25" s="21" t="s">
        <v>306</v>
      </c>
      <c r="D25" s="2"/>
      <c r="E25" s="48">
        <v>4</v>
      </c>
      <c r="F25" s="2">
        <v>7.2</v>
      </c>
      <c r="G25" s="2"/>
      <c r="H25" s="47">
        <f t="shared" si="1"/>
        <v>7.9058823529411768</v>
      </c>
      <c r="I25" s="2">
        <v>5</v>
      </c>
      <c r="J25" s="2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" customHeight="1" x14ac:dyDescent="0.2">
      <c r="A26" s="20">
        <v>21</v>
      </c>
      <c r="B26" s="21" t="s">
        <v>41</v>
      </c>
      <c r="C26" s="21" t="s">
        <v>42</v>
      </c>
      <c r="D26" s="2"/>
      <c r="E26" s="48">
        <v>0</v>
      </c>
      <c r="F26" s="2"/>
      <c r="G26" s="2"/>
      <c r="H26" s="47">
        <f t="shared" si="1"/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.25" customHeight="1" x14ac:dyDescent="0.2">
      <c r="A27" s="20">
        <v>22</v>
      </c>
      <c r="B27" s="21" t="s">
        <v>230</v>
      </c>
      <c r="C27" s="21" t="s">
        <v>262</v>
      </c>
      <c r="D27" s="2">
        <v>1</v>
      </c>
      <c r="E27" s="48">
        <v>5</v>
      </c>
      <c r="F27" s="2">
        <v>8.6</v>
      </c>
      <c r="G27" s="2"/>
      <c r="H27" s="47">
        <f t="shared" si="1"/>
        <v>11.952941176470588</v>
      </c>
      <c r="I27" s="2">
        <v>2</v>
      </c>
      <c r="J27" s="2">
        <v>2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" customHeight="1" x14ac:dyDescent="0.2">
      <c r="A28" s="20">
        <v>23</v>
      </c>
      <c r="B28" s="21" t="s">
        <v>210</v>
      </c>
      <c r="C28" s="21" t="s">
        <v>211</v>
      </c>
      <c r="D28" s="2"/>
      <c r="E28" s="48">
        <v>4</v>
      </c>
      <c r="F28" s="2">
        <v>6.4</v>
      </c>
      <c r="G28" s="2"/>
      <c r="H28" s="47">
        <f t="shared" si="1"/>
        <v>7.3411764705882359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.25" customHeight="1" x14ac:dyDescent="0.2">
      <c r="A29" s="20">
        <v>24</v>
      </c>
      <c r="B29" s="21" t="s">
        <v>212</v>
      </c>
      <c r="C29" s="21" t="s">
        <v>213</v>
      </c>
      <c r="D29" s="2"/>
      <c r="E29" s="48">
        <v>5</v>
      </c>
      <c r="F29" s="2">
        <v>6.4</v>
      </c>
      <c r="G29" s="2"/>
      <c r="H29" s="47">
        <f t="shared" si="1"/>
        <v>8.0470588235294116</v>
      </c>
      <c r="I29" s="2">
        <v>1</v>
      </c>
      <c r="J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.25" customHeight="1" x14ac:dyDescent="0.2">
      <c r="A30" s="20">
        <v>25</v>
      </c>
      <c r="B30" s="21" t="s">
        <v>214</v>
      </c>
      <c r="C30" s="21" t="s">
        <v>215</v>
      </c>
      <c r="D30" s="2"/>
      <c r="E30" s="48">
        <v>5</v>
      </c>
      <c r="F30" s="2">
        <v>7.9</v>
      </c>
      <c r="G30" s="2"/>
      <c r="H30" s="47">
        <f t="shared" si="1"/>
        <v>9.1058823529411761</v>
      </c>
      <c r="I30" s="2">
        <v>4</v>
      </c>
      <c r="J30" s="2">
        <v>4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.25" customHeight="1" x14ac:dyDescent="0.2">
      <c r="A31" s="20">
        <v>26</v>
      </c>
      <c r="B31" s="21" t="s">
        <v>218</v>
      </c>
      <c r="C31" s="21" t="s">
        <v>219</v>
      </c>
      <c r="D31" s="2"/>
      <c r="E31" s="48">
        <v>4</v>
      </c>
      <c r="F31" s="2">
        <v>2.9</v>
      </c>
      <c r="G31" s="2"/>
      <c r="H31" s="47">
        <f t="shared" si="1"/>
        <v>4.8705882352941181</v>
      </c>
      <c r="I31" s="2">
        <v>3</v>
      </c>
      <c r="J31" s="2">
        <v>3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" customHeight="1" x14ac:dyDescent="0.2">
      <c r="A32" s="20">
        <v>27</v>
      </c>
      <c r="B32" s="21" t="s">
        <v>220</v>
      </c>
      <c r="C32" s="21" t="s">
        <v>221</v>
      </c>
      <c r="D32" s="2">
        <v>1</v>
      </c>
      <c r="E32" s="48">
        <v>5</v>
      </c>
      <c r="F32" s="2">
        <v>10</v>
      </c>
      <c r="G32" s="2"/>
      <c r="H32" s="47">
        <f t="shared" si="1"/>
        <v>12.941176470588236</v>
      </c>
      <c r="I32" s="2">
        <v>1</v>
      </c>
      <c r="J32" s="2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" customHeight="1" x14ac:dyDescent="0.2">
      <c r="A33" s="20">
        <v>28</v>
      </c>
      <c r="B33" s="21">
        <v>2011245571</v>
      </c>
      <c r="C33" s="21" t="s">
        <v>282</v>
      </c>
      <c r="D33" s="2"/>
      <c r="E33" s="48">
        <v>0</v>
      </c>
      <c r="F33" s="2"/>
      <c r="G33" s="2"/>
      <c r="H33" s="47">
        <f t="shared" si="1"/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.25" customHeight="1" x14ac:dyDescent="0.2">
      <c r="A34" s="20">
        <v>29</v>
      </c>
      <c r="B34" s="21" t="s">
        <v>222</v>
      </c>
      <c r="C34" s="21" t="s">
        <v>223</v>
      </c>
      <c r="D34" s="2"/>
      <c r="E34" s="48">
        <v>4</v>
      </c>
      <c r="F34" s="2">
        <v>9.3000000000000007</v>
      </c>
      <c r="G34" s="2"/>
      <c r="H34" s="47">
        <f t="shared" si="1"/>
        <v>9.3882352941176475</v>
      </c>
      <c r="I34" s="2">
        <v>4</v>
      </c>
      <c r="J34" s="2">
        <v>4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">
      <c r="A35" s="20">
        <v>30</v>
      </c>
      <c r="B35" s="21" t="s">
        <v>224</v>
      </c>
      <c r="C35" s="21" t="s">
        <v>225</v>
      </c>
      <c r="D35" s="2"/>
      <c r="E35" s="48">
        <v>5</v>
      </c>
      <c r="F35" s="2">
        <v>10</v>
      </c>
      <c r="G35" s="2"/>
      <c r="H35" s="47">
        <f t="shared" si="1"/>
        <v>10.588235294117647</v>
      </c>
      <c r="I35" s="2">
        <v>2</v>
      </c>
      <c r="J35" s="2">
        <v>2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" customHeight="1" x14ac:dyDescent="0.2">
      <c r="A36" s="20">
        <v>31</v>
      </c>
      <c r="B36" s="21" t="s">
        <v>226</v>
      </c>
      <c r="C36" s="21" t="s">
        <v>227</v>
      </c>
      <c r="D36" s="2"/>
      <c r="E36" s="48">
        <v>1</v>
      </c>
      <c r="F36" s="2"/>
      <c r="G36" s="2"/>
      <c r="H36" s="47">
        <f t="shared" si="1"/>
        <v>0.70588235294117663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.25" customHeight="1" x14ac:dyDescent="0.2">
      <c r="A37" s="20">
        <v>32</v>
      </c>
      <c r="B37" s="21" t="s">
        <v>55</v>
      </c>
      <c r="C37" s="21" t="s">
        <v>56</v>
      </c>
      <c r="D37" s="2"/>
      <c r="E37" s="48">
        <v>1</v>
      </c>
      <c r="F37" s="2">
        <v>7.2</v>
      </c>
      <c r="G37" s="2"/>
      <c r="H37" s="47">
        <f t="shared" si="1"/>
        <v>5.7882352941176478</v>
      </c>
      <c r="I37" s="2">
        <v>4</v>
      </c>
      <c r="J37" s="2">
        <v>4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.25" customHeight="1" x14ac:dyDescent="0.2">
      <c r="A38" s="20">
        <v>33</v>
      </c>
      <c r="B38" s="21" t="s">
        <v>228</v>
      </c>
      <c r="C38" s="21" t="s">
        <v>229</v>
      </c>
      <c r="D38" s="2"/>
      <c r="E38" s="48">
        <v>1</v>
      </c>
      <c r="F38" s="2"/>
      <c r="G38" s="2"/>
      <c r="H38" s="47">
        <f t="shared" si="1"/>
        <v>0.70588235294117663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25" customHeight="1" x14ac:dyDescent="0.2">
      <c r="A39" s="20">
        <v>34</v>
      </c>
      <c r="B39" s="21" t="s">
        <v>230</v>
      </c>
      <c r="C39" s="21" t="s">
        <v>231</v>
      </c>
      <c r="D39" s="2"/>
      <c r="E39" s="48">
        <v>5</v>
      </c>
      <c r="F39" s="2">
        <v>7.9</v>
      </c>
      <c r="G39" s="2"/>
      <c r="H39" s="47">
        <f t="shared" si="1"/>
        <v>9.1058823529411761</v>
      </c>
      <c r="I39" s="2">
        <v>1</v>
      </c>
      <c r="J39" s="2">
        <v>1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D40">
        <v>1</v>
      </c>
      <c r="E40">
        <v>5</v>
      </c>
      <c r="F40">
        <v>20</v>
      </c>
      <c r="H40" s="47">
        <f t="shared" si="1"/>
        <v>20</v>
      </c>
    </row>
    <row r="42" spans="1:20" ht="14.25" customHeight="1" x14ac:dyDescent="0.2">
      <c r="A42" s="20">
        <v>17</v>
      </c>
      <c r="B42" s="21" t="s">
        <v>208</v>
      </c>
      <c r="C42" s="21" t="s">
        <v>209</v>
      </c>
      <c r="D42" s="2"/>
      <c r="E42" s="21"/>
      <c r="F42" s="2"/>
      <c r="G42" s="2"/>
      <c r="H42" s="47">
        <f t="shared" ref="H42" si="2">+(F42/20*12+E42/5*3+D42*2)/17*20</f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" customHeight="1" x14ac:dyDescent="0.2">
      <c r="A43" s="20">
        <v>24</v>
      </c>
      <c r="B43" s="21" t="s">
        <v>216</v>
      </c>
      <c r="C43" s="21" t="s">
        <v>217</v>
      </c>
      <c r="D43" s="2"/>
      <c r="E43" s="21"/>
      <c r="F43" s="2"/>
      <c r="G43" s="2"/>
      <c r="H43" s="47">
        <f>+(F43/20*12+E43/5*3+D43*2)/17*20</f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5" spans="1:20" x14ac:dyDescent="0.2">
      <c r="C45" t="s">
        <v>313</v>
      </c>
    </row>
    <row r="46" spans="1:20" x14ac:dyDescent="0.2">
      <c r="B46" s="64">
        <v>1</v>
      </c>
      <c r="C46" t="s">
        <v>314</v>
      </c>
    </row>
    <row r="47" spans="1:20" x14ac:dyDescent="0.2">
      <c r="B47" s="64">
        <v>2</v>
      </c>
      <c r="C47" t="s">
        <v>315</v>
      </c>
    </row>
    <row r="48" spans="1:20" x14ac:dyDescent="0.2">
      <c r="B48" s="64">
        <v>3</v>
      </c>
      <c r="C48" t="s">
        <v>316</v>
      </c>
    </row>
    <row r="49" spans="2:3" x14ac:dyDescent="0.2">
      <c r="B49">
        <v>4</v>
      </c>
      <c r="C49" t="s">
        <v>317</v>
      </c>
    </row>
    <row r="50" spans="2:3" x14ac:dyDescent="0.2">
      <c r="B50">
        <v>5</v>
      </c>
      <c r="C50" t="s">
        <v>318</v>
      </c>
    </row>
    <row r="51" spans="2:3" x14ac:dyDescent="0.2">
      <c r="B51">
        <v>6</v>
      </c>
      <c r="C51" t="s">
        <v>319</v>
      </c>
    </row>
    <row r="52" spans="2:3" x14ac:dyDescent="0.2">
      <c r="B52">
        <v>7</v>
      </c>
      <c r="C52" t="s">
        <v>320</v>
      </c>
    </row>
    <row r="53" spans="2:3" x14ac:dyDescent="0.2">
      <c r="B53" s="64">
        <v>8</v>
      </c>
      <c r="C53" t="s">
        <v>321</v>
      </c>
    </row>
    <row r="54" spans="2:3" x14ac:dyDescent="0.2">
      <c r="B54">
        <v>9</v>
      </c>
      <c r="C54" t="s">
        <v>322</v>
      </c>
    </row>
  </sheetData>
  <sortState xmlns:xlrd2="http://schemas.microsoft.com/office/spreadsheetml/2017/richdata2" ref="B6:F39">
    <sortCondition ref="C6:C39"/>
  </sortState>
  <mergeCells count="3">
    <mergeCell ref="A3:B3"/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0811-ECAB-ED4F-9AD4-EFF6FA04B60B}">
  <dimension ref="A1:AJ40"/>
  <sheetViews>
    <sheetView zoomScale="120" zoomScaleNormal="120" workbookViewId="0">
      <selection activeCell="L27" sqref="L27"/>
    </sheetView>
  </sheetViews>
  <sheetFormatPr baseColWidth="10" defaultRowHeight="15" x14ac:dyDescent="0.2"/>
  <cols>
    <col min="1" max="1" width="6.1640625" customWidth="1"/>
    <col min="3" max="3" width="38.33203125" bestFit="1" customWidth="1"/>
    <col min="4" max="14" width="6" customWidth="1"/>
    <col min="15" max="15" width="6" style="45" customWidth="1"/>
    <col min="16" max="36" width="6" customWidth="1"/>
  </cols>
  <sheetData>
    <row r="1" spans="1:36" ht="21.75" customHeight="1" thickTop="1" thickBot="1" x14ac:dyDescent="0.25">
      <c r="A1" s="77" t="s">
        <v>0</v>
      </c>
      <c r="B1" s="77"/>
      <c r="C1" s="9" t="s">
        <v>1</v>
      </c>
      <c r="D1" s="85" t="s">
        <v>2</v>
      </c>
      <c r="E1" s="85"/>
      <c r="F1" s="71" t="s">
        <v>3</v>
      </c>
      <c r="G1" s="71"/>
      <c r="H1" s="71"/>
      <c r="I1" s="71"/>
      <c r="J1" s="78" t="s">
        <v>4</v>
      </c>
      <c r="K1" s="79"/>
    </row>
    <row r="2" spans="1:36" ht="15" customHeight="1" thickTop="1" thickBot="1" x14ac:dyDescent="0.25">
      <c r="A2" s="77" t="s">
        <v>5</v>
      </c>
      <c r="B2" s="77"/>
      <c r="C2" s="18" t="s">
        <v>175</v>
      </c>
      <c r="D2" s="82" t="s">
        <v>7</v>
      </c>
      <c r="E2" s="82"/>
      <c r="F2" s="82"/>
      <c r="G2" s="86" t="s">
        <v>176</v>
      </c>
      <c r="H2" s="86"/>
      <c r="I2" s="83" t="s">
        <v>9</v>
      </c>
      <c r="J2" s="83"/>
      <c r="K2" s="7" t="s">
        <v>232</v>
      </c>
    </row>
    <row r="3" spans="1:36" ht="15.75" customHeight="1" thickTop="1" x14ac:dyDescent="0.2">
      <c r="A3" s="77" t="s">
        <v>10</v>
      </c>
      <c r="B3" s="77"/>
      <c r="C3" s="19" t="s">
        <v>11</v>
      </c>
      <c r="D3" s="80" t="s">
        <v>12</v>
      </c>
      <c r="E3" s="81"/>
      <c r="F3" s="81"/>
      <c r="G3" s="81"/>
      <c r="H3" s="81"/>
      <c r="I3" s="81"/>
      <c r="J3" s="84" t="s">
        <v>13</v>
      </c>
      <c r="K3" s="84"/>
    </row>
    <row r="4" spans="1:36" ht="15.75" customHeight="1" x14ac:dyDescent="0.2">
      <c r="A4" s="40"/>
      <c r="B4" s="40"/>
      <c r="C4" s="41"/>
      <c r="D4" s="42">
        <v>1</v>
      </c>
      <c r="E4" s="42">
        <v>1</v>
      </c>
      <c r="F4" s="42">
        <v>2</v>
      </c>
      <c r="G4" s="42">
        <v>2</v>
      </c>
      <c r="H4" s="42">
        <v>1</v>
      </c>
      <c r="I4" s="42">
        <v>1</v>
      </c>
      <c r="J4" s="43" t="s">
        <v>235</v>
      </c>
      <c r="K4" s="43" t="s">
        <v>235</v>
      </c>
      <c r="L4" s="44">
        <v>1</v>
      </c>
      <c r="M4" s="44">
        <v>3</v>
      </c>
      <c r="N4" s="44"/>
    </row>
    <row r="5" spans="1:36" s="26" customFormat="1" ht="43" customHeight="1" x14ac:dyDescent="0.2">
      <c r="A5" s="22" t="s">
        <v>14</v>
      </c>
      <c r="B5" s="23" t="s">
        <v>15</v>
      </c>
      <c r="C5" s="23" t="s">
        <v>16</v>
      </c>
      <c r="D5" s="37" t="s">
        <v>233</v>
      </c>
      <c r="E5" s="37" t="s">
        <v>250</v>
      </c>
      <c r="F5" s="37" t="s">
        <v>259</v>
      </c>
      <c r="G5" s="37" t="s">
        <v>263</v>
      </c>
      <c r="H5" s="37" t="s">
        <v>264</v>
      </c>
      <c r="I5" s="25" t="s">
        <v>269</v>
      </c>
      <c r="J5" s="25" t="s">
        <v>285</v>
      </c>
      <c r="K5" s="25" t="s">
        <v>286</v>
      </c>
      <c r="L5" s="25" t="s">
        <v>287</v>
      </c>
      <c r="M5" s="25" t="s">
        <v>288</v>
      </c>
      <c r="N5" s="25" t="s">
        <v>308</v>
      </c>
      <c r="O5" s="46" t="s">
        <v>289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1:36" ht="15" customHeight="1" x14ac:dyDescent="0.2">
      <c r="A6" s="20">
        <v>1</v>
      </c>
      <c r="B6" s="21">
        <v>2017203841</v>
      </c>
      <c r="C6" s="21" t="s">
        <v>283</v>
      </c>
      <c r="D6" s="2"/>
      <c r="E6" s="2"/>
      <c r="F6" s="2"/>
      <c r="G6" s="2"/>
      <c r="H6" s="48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/>
      <c r="O6" s="47">
        <f t="shared" ref="O6" si="0">+(M6*3/20+L6/20+K6/20+J6/20+I6/20+H6/5+G6+F6+E6+D6)/14*20+N6</f>
        <v>0.85714285714285721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5" customHeight="1" x14ac:dyDescent="0.2">
      <c r="A7" s="20">
        <v>2</v>
      </c>
      <c r="B7" s="21" t="s">
        <v>178</v>
      </c>
      <c r="C7" s="21" t="s">
        <v>179</v>
      </c>
      <c r="D7" s="2"/>
      <c r="E7" s="2">
        <v>1</v>
      </c>
      <c r="F7" s="2">
        <v>2</v>
      </c>
      <c r="G7" s="2">
        <v>2</v>
      </c>
      <c r="H7" s="48">
        <v>5</v>
      </c>
      <c r="I7" s="2">
        <v>18</v>
      </c>
      <c r="J7" s="2">
        <v>18</v>
      </c>
      <c r="K7" s="2">
        <v>18</v>
      </c>
      <c r="L7" s="2">
        <v>12</v>
      </c>
      <c r="M7" s="2">
        <v>18</v>
      </c>
      <c r="N7" s="2">
        <v>1</v>
      </c>
      <c r="O7" s="47">
        <f>+(M7*3/20+L7/20+K7/20+J7/20+I7/20+H7/5+G7+F7+E7+D7)/14*20+N7</f>
        <v>18.142857142857142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4.25" customHeight="1" x14ac:dyDescent="0.2">
      <c r="A8" s="20">
        <v>3</v>
      </c>
      <c r="B8" s="21" t="s">
        <v>180</v>
      </c>
      <c r="C8" s="21" t="s">
        <v>181</v>
      </c>
      <c r="D8" s="2"/>
      <c r="E8" s="2">
        <v>1</v>
      </c>
      <c r="F8" s="2">
        <v>-1</v>
      </c>
      <c r="G8" s="2">
        <v>1</v>
      </c>
      <c r="H8" s="48">
        <v>5</v>
      </c>
      <c r="I8" s="2">
        <v>12</v>
      </c>
      <c r="J8" s="2">
        <v>18</v>
      </c>
      <c r="K8" s="2">
        <v>12</v>
      </c>
      <c r="L8" s="2">
        <v>12</v>
      </c>
      <c r="M8" s="2">
        <v>8</v>
      </c>
      <c r="N8" s="2">
        <v>1</v>
      </c>
      <c r="O8" s="47">
        <f t="shared" ref="O8:O40" si="1">+(M8*3/20+L8/20+K8/20+J8/20+I8/20+H8/5+G8+F8+E8+D8)/14*20+N8</f>
        <v>9.4285714285714288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4.25" customHeight="1" x14ac:dyDescent="0.2">
      <c r="A9" s="20">
        <v>4</v>
      </c>
      <c r="B9" s="21" t="s">
        <v>182</v>
      </c>
      <c r="C9" s="21" t="s">
        <v>183</v>
      </c>
      <c r="D9" s="2">
        <v>1</v>
      </c>
      <c r="E9" s="2"/>
      <c r="F9" s="2">
        <v>2</v>
      </c>
      <c r="G9" s="2"/>
      <c r="H9" s="48">
        <v>5</v>
      </c>
      <c r="I9" s="2">
        <v>0</v>
      </c>
      <c r="J9" s="2">
        <v>0</v>
      </c>
      <c r="K9" s="2">
        <v>0</v>
      </c>
      <c r="L9" s="2">
        <v>0</v>
      </c>
      <c r="M9" s="2">
        <v>9</v>
      </c>
      <c r="N9" s="2"/>
      <c r="O9" s="47">
        <f t="shared" si="1"/>
        <v>7.6428571428571423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5" customHeight="1" x14ac:dyDescent="0.2">
      <c r="A10" s="20">
        <v>5</v>
      </c>
      <c r="B10" s="21" t="s">
        <v>184</v>
      </c>
      <c r="C10" s="21" t="s">
        <v>185</v>
      </c>
      <c r="D10" s="2">
        <v>1</v>
      </c>
      <c r="E10" s="2">
        <v>1</v>
      </c>
      <c r="F10" s="2">
        <v>-1</v>
      </c>
      <c r="G10" s="2"/>
      <c r="H10" s="48">
        <v>5</v>
      </c>
      <c r="I10" s="2">
        <v>12</v>
      </c>
      <c r="J10" s="2">
        <v>12</v>
      </c>
      <c r="K10" s="2">
        <v>10</v>
      </c>
      <c r="L10" s="2">
        <v>12</v>
      </c>
      <c r="M10" s="2">
        <v>11</v>
      </c>
      <c r="N10" s="2">
        <v>1</v>
      </c>
      <c r="O10" s="47">
        <f t="shared" si="1"/>
        <v>9.5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4.25" customHeight="1" x14ac:dyDescent="0.2">
      <c r="A11" s="20">
        <v>6</v>
      </c>
      <c r="B11" s="21" t="s">
        <v>186</v>
      </c>
      <c r="C11" s="21" t="s">
        <v>187</v>
      </c>
      <c r="D11" s="2"/>
      <c r="E11" s="2">
        <v>1</v>
      </c>
      <c r="F11" s="2">
        <v>-1</v>
      </c>
      <c r="G11" s="2"/>
      <c r="H11" s="48">
        <v>5</v>
      </c>
      <c r="I11" s="2">
        <v>12</v>
      </c>
      <c r="J11" s="2">
        <v>12</v>
      </c>
      <c r="K11" s="2">
        <v>12</v>
      </c>
      <c r="L11" s="2">
        <v>12</v>
      </c>
      <c r="M11" s="2">
        <v>13</v>
      </c>
      <c r="N11" s="2">
        <v>1</v>
      </c>
      <c r="O11" s="47">
        <f t="shared" si="1"/>
        <v>8.6428571428571423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5" customHeight="1" x14ac:dyDescent="0.2">
      <c r="A12" s="20">
        <v>7</v>
      </c>
      <c r="B12" s="21" t="s">
        <v>188</v>
      </c>
      <c r="C12" s="21" t="s">
        <v>189</v>
      </c>
      <c r="D12" s="2"/>
      <c r="E12" s="2">
        <v>1</v>
      </c>
      <c r="F12" s="2">
        <v>2</v>
      </c>
      <c r="G12" s="2">
        <v>2</v>
      </c>
      <c r="H12" s="48">
        <v>5</v>
      </c>
      <c r="I12" s="2">
        <v>18</v>
      </c>
      <c r="J12" s="2">
        <v>12</v>
      </c>
      <c r="K12" s="2">
        <v>18</v>
      </c>
      <c r="L12" s="2">
        <v>20</v>
      </c>
      <c r="M12" s="2">
        <v>8</v>
      </c>
      <c r="N12" s="2">
        <v>1</v>
      </c>
      <c r="O12" s="47">
        <f t="shared" si="1"/>
        <v>16.142857142857146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4.25" customHeight="1" x14ac:dyDescent="0.2">
      <c r="A13" s="20">
        <v>8</v>
      </c>
      <c r="B13" s="21" t="s">
        <v>190</v>
      </c>
      <c r="C13" s="21" t="s">
        <v>191</v>
      </c>
      <c r="D13" s="2">
        <v>-1</v>
      </c>
      <c r="E13" s="2"/>
      <c r="F13" s="2">
        <v>2</v>
      </c>
      <c r="G13" s="2">
        <v>-1</v>
      </c>
      <c r="H13" s="48">
        <v>5</v>
      </c>
      <c r="I13" s="2">
        <v>20</v>
      </c>
      <c r="J13" s="2">
        <v>12</v>
      </c>
      <c r="K13" s="2">
        <v>12</v>
      </c>
      <c r="L13" s="2">
        <v>20</v>
      </c>
      <c r="M13" s="2">
        <v>10</v>
      </c>
      <c r="N13" s="2"/>
      <c r="O13" s="47">
        <f t="shared" si="1"/>
        <v>8.1428571428571423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4.25" customHeight="1" x14ac:dyDescent="0.2">
      <c r="A14" s="20">
        <v>9</v>
      </c>
      <c r="B14" s="21" t="s">
        <v>192</v>
      </c>
      <c r="C14" s="21" t="s">
        <v>193</v>
      </c>
      <c r="D14" s="2">
        <v>0</v>
      </c>
      <c r="E14" s="2"/>
      <c r="F14" s="2">
        <v>-1</v>
      </c>
      <c r="G14" s="2">
        <v>-1</v>
      </c>
      <c r="H14" s="48">
        <v>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/>
      <c r="O14" s="47">
        <f t="shared" si="1"/>
        <v>-1.4285714285714284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5" customHeight="1" x14ac:dyDescent="0.2">
      <c r="A15" s="20">
        <v>10</v>
      </c>
      <c r="B15" s="21" t="s">
        <v>71</v>
      </c>
      <c r="C15" s="21" t="s">
        <v>72</v>
      </c>
      <c r="D15" s="2"/>
      <c r="E15" s="2"/>
      <c r="F15" s="2"/>
      <c r="G15" s="2"/>
      <c r="H15" s="48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/>
      <c r="O15" s="47">
        <f t="shared" si="1"/>
        <v>0.57142857142857151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4.25" customHeight="1" x14ac:dyDescent="0.2">
      <c r="A16" s="20">
        <v>11</v>
      </c>
      <c r="B16" s="21" t="s">
        <v>194</v>
      </c>
      <c r="C16" s="21" t="s">
        <v>195</v>
      </c>
      <c r="D16" s="2"/>
      <c r="E16" s="2">
        <v>1</v>
      </c>
      <c r="F16" s="2"/>
      <c r="G16" s="2">
        <v>2</v>
      </c>
      <c r="H16" s="48">
        <v>5</v>
      </c>
      <c r="I16" s="2">
        <v>20</v>
      </c>
      <c r="J16" s="2">
        <v>20</v>
      </c>
      <c r="K16" s="2">
        <v>12</v>
      </c>
      <c r="L16" s="2">
        <v>10</v>
      </c>
      <c r="M16" s="2">
        <v>8</v>
      </c>
      <c r="N16" s="2"/>
      <c r="O16" s="47">
        <f t="shared" si="1"/>
        <v>11.857142857142858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5" customHeight="1" x14ac:dyDescent="0.2">
      <c r="A17" s="20">
        <v>12</v>
      </c>
      <c r="B17" s="21" t="s">
        <v>196</v>
      </c>
      <c r="C17" s="21" t="s">
        <v>197</v>
      </c>
      <c r="D17" s="2">
        <v>-1</v>
      </c>
      <c r="E17" s="2"/>
      <c r="F17" s="2">
        <v>-1</v>
      </c>
      <c r="G17" s="2"/>
      <c r="H17" s="48">
        <v>4</v>
      </c>
      <c r="I17" s="2">
        <v>12</v>
      </c>
      <c r="J17" s="2">
        <v>10</v>
      </c>
      <c r="K17" s="2">
        <v>12</v>
      </c>
      <c r="L17" s="2">
        <v>0</v>
      </c>
      <c r="M17" s="2">
        <v>8</v>
      </c>
      <c r="N17" s="2"/>
      <c r="O17" s="47">
        <f t="shared" si="1"/>
        <v>2.4285714285714288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4.25" customHeight="1" x14ac:dyDescent="0.2">
      <c r="A18" s="20">
        <v>13</v>
      </c>
      <c r="B18" s="21" t="s">
        <v>198</v>
      </c>
      <c r="C18" s="21" t="s">
        <v>199</v>
      </c>
      <c r="D18" s="2">
        <v>1</v>
      </c>
      <c r="E18" s="2"/>
      <c r="F18" s="2">
        <v>-1</v>
      </c>
      <c r="G18" s="2">
        <v>1</v>
      </c>
      <c r="H18" s="48">
        <v>5</v>
      </c>
      <c r="I18" s="2">
        <v>0</v>
      </c>
      <c r="J18" s="2">
        <v>0</v>
      </c>
      <c r="K18" s="2">
        <v>20</v>
      </c>
      <c r="L18" s="2">
        <v>12</v>
      </c>
      <c r="M18" s="2">
        <v>8</v>
      </c>
      <c r="N18" s="2"/>
      <c r="O18" s="47">
        <f t="shared" si="1"/>
        <v>6.8571428571428577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4.25" customHeight="1" x14ac:dyDescent="0.2">
      <c r="A19" s="20">
        <v>14</v>
      </c>
      <c r="B19" s="21" t="s">
        <v>200</v>
      </c>
      <c r="C19" s="21" t="s">
        <v>201</v>
      </c>
      <c r="D19" s="2"/>
      <c r="E19" s="2"/>
      <c r="F19" s="2">
        <v>-1</v>
      </c>
      <c r="G19" s="2">
        <v>2</v>
      </c>
      <c r="H19" s="48">
        <v>5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1</v>
      </c>
      <c r="O19" s="47">
        <f t="shared" si="1"/>
        <v>4.7142857142857144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5" customHeight="1" x14ac:dyDescent="0.2">
      <c r="A20" s="20">
        <v>15</v>
      </c>
      <c r="B20" s="21" t="s">
        <v>202</v>
      </c>
      <c r="C20" s="21" t="s">
        <v>203</v>
      </c>
      <c r="D20" s="2"/>
      <c r="E20" s="2"/>
      <c r="F20" s="2">
        <v>-1</v>
      </c>
      <c r="G20" s="2"/>
      <c r="H20" s="48">
        <v>2</v>
      </c>
      <c r="I20" s="2">
        <v>0</v>
      </c>
      <c r="J20" s="2">
        <v>0</v>
      </c>
      <c r="K20" s="2">
        <v>0</v>
      </c>
      <c r="L20" s="2">
        <v>0</v>
      </c>
      <c r="M20" s="2"/>
      <c r="N20" s="2"/>
      <c r="O20" s="47">
        <f t="shared" si="1"/>
        <v>-0.85714285714285721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4.25" customHeight="1" x14ac:dyDescent="0.2">
      <c r="A21" s="20">
        <v>16</v>
      </c>
      <c r="B21" s="21" t="s">
        <v>204</v>
      </c>
      <c r="C21" s="21" t="s">
        <v>205</v>
      </c>
      <c r="D21" s="2">
        <v>1</v>
      </c>
      <c r="E21" s="2"/>
      <c r="F21" s="2"/>
      <c r="G21" s="2"/>
      <c r="H21" s="48">
        <v>4</v>
      </c>
      <c r="I21" s="2">
        <v>0</v>
      </c>
      <c r="J21" s="2">
        <v>0</v>
      </c>
      <c r="K21" s="2">
        <v>0</v>
      </c>
      <c r="L21" s="2">
        <v>0</v>
      </c>
      <c r="M21" s="2"/>
      <c r="N21" s="2"/>
      <c r="O21" s="47">
        <f t="shared" si="1"/>
        <v>2.5714285714285716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5" customHeight="1" x14ac:dyDescent="0.2">
      <c r="A22" s="20">
        <v>17</v>
      </c>
      <c r="B22" s="21" t="s">
        <v>206</v>
      </c>
      <c r="C22" s="21" t="s">
        <v>207</v>
      </c>
      <c r="D22" s="2">
        <v>0</v>
      </c>
      <c r="E22" s="2"/>
      <c r="F22" s="2"/>
      <c r="G22" s="2">
        <v>1</v>
      </c>
      <c r="H22" s="48">
        <v>5</v>
      </c>
      <c r="I22" s="2">
        <v>0</v>
      </c>
      <c r="J22" s="2">
        <v>12</v>
      </c>
      <c r="K22" s="2">
        <v>0</v>
      </c>
      <c r="L22" s="2">
        <v>0</v>
      </c>
      <c r="M22" s="2"/>
      <c r="N22" s="2"/>
      <c r="O22" s="47">
        <f t="shared" si="1"/>
        <v>3.7142857142857144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4.25" customHeight="1" x14ac:dyDescent="0.2">
      <c r="A23" s="20">
        <v>18</v>
      </c>
      <c r="B23" s="21" t="s">
        <v>208</v>
      </c>
      <c r="C23" s="21" t="s">
        <v>209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7">
        <f t="shared" si="1"/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4.25" customHeight="1" x14ac:dyDescent="0.2">
      <c r="A24" s="20">
        <v>19</v>
      </c>
      <c r="B24" s="21" t="s">
        <v>260</v>
      </c>
      <c r="C24" s="21" t="s">
        <v>306</v>
      </c>
      <c r="D24" s="2">
        <v>1</v>
      </c>
      <c r="E24" s="2"/>
      <c r="F24" s="2">
        <v>-1</v>
      </c>
      <c r="G24" s="2"/>
      <c r="H24" s="48">
        <v>5</v>
      </c>
      <c r="I24" s="2">
        <v>0</v>
      </c>
      <c r="J24" s="2">
        <v>20</v>
      </c>
      <c r="K24" s="2">
        <v>18</v>
      </c>
      <c r="L24" s="2">
        <v>0</v>
      </c>
      <c r="M24" s="2">
        <v>12</v>
      </c>
      <c r="N24" s="2">
        <v>1</v>
      </c>
      <c r="O24" s="47">
        <f t="shared" si="1"/>
        <v>7.7142857142857153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" customHeight="1" x14ac:dyDescent="0.2">
      <c r="A25" s="20">
        <v>20</v>
      </c>
      <c r="B25" s="21" t="s">
        <v>41</v>
      </c>
      <c r="C25" s="21" t="s">
        <v>42</v>
      </c>
      <c r="D25" s="2"/>
      <c r="E25" s="2"/>
      <c r="F25" s="2"/>
      <c r="G25" s="2"/>
      <c r="H25" s="48">
        <v>0</v>
      </c>
      <c r="I25" s="2">
        <v>0</v>
      </c>
      <c r="J25" s="2">
        <v>0</v>
      </c>
      <c r="K25" s="2">
        <v>0</v>
      </c>
      <c r="L25" s="2">
        <v>0</v>
      </c>
      <c r="M25" s="2"/>
      <c r="N25" s="2"/>
      <c r="O25" s="47">
        <f t="shared" si="1"/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4.25" customHeight="1" x14ac:dyDescent="0.2">
      <c r="A26" s="20">
        <v>21</v>
      </c>
      <c r="B26" s="21">
        <v>2018701451</v>
      </c>
      <c r="C26" s="21" t="s">
        <v>284</v>
      </c>
      <c r="D26" s="2"/>
      <c r="E26" s="2"/>
      <c r="F26" s="2">
        <v>-1</v>
      </c>
      <c r="G26" s="2"/>
      <c r="H26" s="48">
        <v>5</v>
      </c>
      <c r="I26" s="2">
        <v>20</v>
      </c>
      <c r="J26" s="2">
        <v>12</v>
      </c>
      <c r="K26" s="2">
        <v>10</v>
      </c>
      <c r="L26" s="2">
        <v>10</v>
      </c>
      <c r="M26" s="2">
        <v>8</v>
      </c>
      <c r="N26" s="2">
        <v>1</v>
      </c>
      <c r="O26" s="47">
        <f t="shared" si="1"/>
        <v>6.4285714285714288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" customHeight="1" x14ac:dyDescent="0.2">
      <c r="A27" s="20">
        <v>22</v>
      </c>
      <c r="B27" s="21" t="s">
        <v>210</v>
      </c>
      <c r="C27" s="21" t="s">
        <v>211</v>
      </c>
      <c r="D27" s="2"/>
      <c r="E27" s="2"/>
      <c r="F27" s="2">
        <v>-1</v>
      </c>
      <c r="G27" s="2"/>
      <c r="H27" s="48">
        <v>4</v>
      </c>
      <c r="I27" s="2">
        <v>0</v>
      </c>
      <c r="J27" s="2">
        <v>0</v>
      </c>
      <c r="K27" s="2">
        <v>0</v>
      </c>
      <c r="L27" s="2">
        <v>0</v>
      </c>
      <c r="M27" s="2">
        <v>12</v>
      </c>
      <c r="N27" s="2"/>
      <c r="O27" s="47">
        <f t="shared" si="1"/>
        <v>2.285714285714286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4.25" customHeight="1" x14ac:dyDescent="0.2">
      <c r="A28" s="20">
        <v>23</v>
      </c>
      <c r="B28" s="21" t="s">
        <v>212</v>
      </c>
      <c r="C28" s="21" t="s">
        <v>213</v>
      </c>
      <c r="D28" s="2"/>
      <c r="E28" s="2"/>
      <c r="F28" s="2"/>
      <c r="G28" s="2"/>
      <c r="H28" s="48">
        <v>5</v>
      </c>
      <c r="I28" s="2">
        <v>0</v>
      </c>
      <c r="J28" s="2">
        <v>12</v>
      </c>
      <c r="K28" s="2">
        <v>0</v>
      </c>
      <c r="L28" s="2">
        <v>0</v>
      </c>
      <c r="M28" s="2">
        <v>12</v>
      </c>
      <c r="N28" s="2">
        <v>1</v>
      </c>
      <c r="O28" s="47">
        <f t="shared" si="1"/>
        <v>5.8571428571428568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4.25" customHeight="1" x14ac:dyDescent="0.2">
      <c r="A29" s="20">
        <v>24</v>
      </c>
      <c r="B29" s="21" t="s">
        <v>214</v>
      </c>
      <c r="C29" s="21" t="s">
        <v>215</v>
      </c>
      <c r="D29" s="2"/>
      <c r="E29" s="2"/>
      <c r="F29" s="2"/>
      <c r="G29" s="2"/>
      <c r="H29" s="48">
        <v>2</v>
      </c>
      <c r="I29" s="2">
        <v>0</v>
      </c>
      <c r="J29" s="2">
        <v>12</v>
      </c>
      <c r="K29" s="2">
        <v>0</v>
      </c>
      <c r="L29" s="2">
        <v>0</v>
      </c>
      <c r="M29" s="2"/>
      <c r="N29" s="2"/>
      <c r="O29" s="47">
        <f t="shared" si="1"/>
        <v>1.4285714285714284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" customHeight="1" x14ac:dyDescent="0.2">
      <c r="A30" s="20">
        <v>25</v>
      </c>
      <c r="B30" s="21" t="s">
        <v>216</v>
      </c>
      <c r="C30" s="21" t="s">
        <v>217</v>
      </c>
      <c r="D30" s="2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47">
        <f t="shared" si="1"/>
        <v>1.4285714285714284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4.25" customHeight="1" x14ac:dyDescent="0.2">
      <c r="A31" s="20">
        <v>26</v>
      </c>
      <c r="B31" s="21" t="s">
        <v>218</v>
      </c>
      <c r="C31" s="21" t="s">
        <v>219</v>
      </c>
      <c r="D31" s="2"/>
      <c r="E31" s="2"/>
      <c r="F31" s="2">
        <v>2</v>
      </c>
      <c r="G31" s="2">
        <v>1</v>
      </c>
      <c r="H31" s="48">
        <v>4</v>
      </c>
      <c r="I31" s="2">
        <v>0</v>
      </c>
      <c r="J31" s="2">
        <v>12</v>
      </c>
      <c r="K31" s="2">
        <v>20</v>
      </c>
      <c r="L31" s="2">
        <v>20</v>
      </c>
      <c r="M31" s="2">
        <v>19</v>
      </c>
      <c r="N31" s="2">
        <v>1</v>
      </c>
      <c r="O31" s="47">
        <f t="shared" si="1"/>
        <v>14.214285714285714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" customHeight="1" x14ac:dyDescent="0.2">
      <c r="A32" s="20">
        <v>27</v>
      </c>
      <c r="B32" s="21" t="s">
        <v>220</v>
      </c>
      <c r="C32" s="21" t="s">
        <v>221</v>
      </c>
      <c r="D32" s="2">
        <v>1</v>
      </c>
      <c r="E32" s="2">
        <v>2</v>
      </c>
      <c r="F32" s="2">
        <v>2</v>
      </c>
      <c r="G32" s="2">
        <v>2</v>
      </c>
      <c r="H32" s="48">
        <v>5</v>
      </c>
      <c r="I32" s="2">
        <v>12</v>
      </c>
      <c r="J32" s="2">
        <v>12</v>
      </c>
      <c r="K32" s="2">
        <v>12</v>
      </c>
      <c r="L32" s="2">
        <v>12</v>
      </c>
      <c r="M32" s="2">
        <v>18</v>
      </c>
      <c r="N32" s="2">
        <v>1</v>
      </c>
      <c r="O32" s="47">
        <f t="shared" si="1"/>
        <v>19.714285714285715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" customHeight="1" x14ac:dyDescent="0.2">
      <c r="A33" s="20">
        <v>28</v>
      </c>
      <c r="B33" s="21">
        <v>2011245571</v>
      </c>
      <c r="C33" s="21" t="s">
        <v>282</v>
      </c>
      <c r="D33" s="2"/>
      <c r="E33" s="2"/>
      <c r="F33" s="2"/>
      <c r="G33" s="2"/>
      <c r="H33" s="48">
        <v>0</v>
      </c>
      <c r="I33" s="2">
        <v>0</v>
      </c>
      <c r="J33" s="2">
        <v>0</v>
      </c>
      <c r="K33" s="2">
        <v>0</v>
      </c>
      <c r="L33" s="2">
        <v>0</v>
      </c>
      <c r="M33" s="2"/>
      <c r="N33" s="2"/>
      <c r="O33" s="47">
        <f t="shared" si="1"/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4.25" customHeight="1" x14ac:dyDescent="0.2">
      <c r="A34" s="20">
        <v>29</v>
      </c>
      <c r="B34" s="21" t="s">
        <v>222</v>
      </c>
      <c r="C34" s="21" t="s">
        <v>223</v>
      </c>
      <c r="D34" s="2">
        <v>1</v>
      </c>
      <c r="E34" s="2"/>
      <c r="F34" s="2">
        <v>2</v>
      </c>
      <c r="G34" s="2"/>
      <c r="H34" s="48">
        <v>4</v>
      </c>
      <c r="I34" s="2">
        <v>0</v>
      </c>
      <c r="J34" s="2">
        <v>12</v>
      </c>
      <c r="K34" s="2">
        <v>0</v>
      </c>
      <c r="L34" s="2">
        <v>0</v>
      </c>
      <c r="M34" s="2">
        <v>6</v>
      </c>
      <c r="N34" s="2"/>
      <c r="O34" s="47">
        <f t="shared" si="1"/>
        <v>7.5714285714285712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4.25" customHeight="1" x14ac:dyDescent="0.2">
      <c r="A35" s="20">
        <v>30</v>
      </c>
      <c r="B35" s="21" t="s">
        <v>224</v>
      </c>
      <c r="C35" s="21" t="s">
        <v>225</v>
      </c>
      <c r="D35" s="2"/>
      <c r="E35" s="2"/>
      <c r="F35" s="2">
        <v>-1</v>
      </c>
      <c r="G35" s="2">
        <v>0</v>
      </c>
      <c r="H35" s="48">
        <v>5</v>
      </c>
      <c r="I35" s="2">
        <v>20</v>
      </c>
      <c r="J35" s="2">
        <v>12</v>
      </c>
      <c r="K35" s="2">
        <v>0</v>
      </c>
      <c r="L35" s="2">
        <v>0</v>
      </c>
      <c r="M35" s="2">
        <v>14</v>
      </c>
      <c r="N35" s="2">
        <v>1</v>
      </c>
      <c r="O35" s="47">
        <f t="shared" si="1"/>
        <v>6.2857142857142856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" customHeight="1" x14ac:dyDescent="0.2">
      <c r="A36" s="20">
        <v>31</v>
      </c>
      <c r="B36" s="21" t="s">
        <v>226</v>
      </c>
      <c r="C36" s="21" t="s">
        <v>227</v>
      </c>
      <c r="D36" s="2"/>
      <c r="E36" s="2"/>
      <c r="F36" s="2"/>
      <c r="G36" s="2"/>
      <c r="H36" s="48">
        <v>3</v>
      </c>
      <c r="I36" s="2">
        <v>20</v>
      </c>
      <c r="J36" s="2">
        <v>0</v>
      </c>
      <c r="K36" s="2">
        <v>0</v>
      </c>
      <c r="L36" s="2">
        <v>0</v>
      </c>
      <c r="M36" s="2"/>
      <c r="N36" s="2"/>
      <c r="O36" s="47">
        <f t="shared" si="1"/>
        <v>2.285714285714286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4.25" customHeight="1" x14ac:dyDescent="0.2">
      <c r="A37" s="20">
        <v>32</v>
      </c>
      <c r="B37" s="21" t="s">
        <v>55</v>
      </c>
      <c r="C37" s="21" t="s">
        <v>56</v>
      </c>
      <c r="D37" s="2"/>
      <c r="E37" s="2"/>
      <c r="F37" s="2"/>
      <c r="G37" s="2"/>
      <c r="H37" s="48">
        <v>3</v>
      </c>
      <c r="I37" s="2">
        <v>0</v>
      </c>
      <c r="J37" s="2">
        <v>0</v>
      </c>
      <c r="K37" s="2">
        <v>0</v>
      </c>
      <c r="L37" s="2">
        <v>0</v>
      </c>
      <c r="M37" s="2">
        <v>11</v>
      </c>
      <c r="N37" s="2"/>
      <c r="O37" s="47">
        <f t="shared" si="1"/>
        <v>3.2142857142857144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7" customHeight="1" x14ac:dyDescent="0.2">
      <c r="A38" s="20">
        <v>33</v>
      </c>
      <c r="B38" s="21" t="s">
        <v>228</v>
      </c>
      <c r="C38" s="21" t="s">
        <v>229</v>
      </c>
      <c r="D38" s="2"/>
      <c r="E38" s="2"/>
      <c r="F38" s="2"/>
      <c r="G38" s="2"/>
      <c r="H38" s="48">
        <v>1</v>
      </c>
      <c r="I38" s="2">
        <v>0</v>
      </c>
      <c r="J38" s="2">
        <v>0</v>
      </c>
      <c r="K38" s="2">
        <v>0</v>
      </c>
      <c r="L38" s="2">
        <v>0</v>
      </c>
      <c r="M38" s="2"/>
      <c r="N38" s="2"/>
      <c r="O38" s="47">
        <f t="shared" si="1"/>
        <v>0.28571428571428575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7" customHeight="1" x14ac:dyDescent="0.2">
      <c r="A39" s="20">
        <v>34</v>
      </c>
      <c r="B39" s="21" t="s">
        <v>230</v>
      </c>
      <c r="C39" s="21" t="s">
        <v>231</v>
      </c>
      <c r="D39" s="2"/>
      <c r="E39" s="2">
        <v>2</v>
      </c>
      <c r="F39" s="2"/>
      <c r="G39" s="2">
        <v>2</v>
      </c>
      <c r="H39" s="48">
        <v>4</v>
      </c>
      <c r="I39" s="2">
        <v>18</v>
      </c>
      <c r="J39" s="2">
        <v>12</v>
      </c>
      <c r="K39" s="2">
        <v>12</v>
      </c>
      <c r="L39" s="2">
        <v>20</v>
      </c>
      <c r="M39" s="2">
        <v>19</v>
      </c>
      <c r="N39" s="2">
        <v>1</v>
      </c>
      <c r="O39" s="47">
        <f t="shared" si="1"/>
        <v>16.357142857142858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">
      <c r="A40" s="20"/>
      <c r="B40" s="21"/>
      <c r="C40" s="21"/>
      <c r="D40" s="2">
        <v>1</v>
      </c>
      <c r="E40" s="2">
        <v>1</v>
      </c>
      <c r="F40" s="2">
        <v>2</v>
      </c>
      <c r="G40" s="2">
        <v>2</v>
      </c>
      <c r="H40" s="2">
        <v>5</v>
      </c>
      <c r="I40" s="2">
        <v>20</v>
      </c>
      <c r="J40" s="2">
        <v>20</v>
      </c>
      <c r="K40" s="2">
        <v>20</v>
      </c>
      <c r="L40" s="2">
        <v>20</v>
      </c>
      <c r="M40" s="2">
        <v>20</v>
      </c>
      <c r="N40" s="2"/>
      <c r="O40" s="47">
        <f t="shared" si="1"/>
        <v>20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</sheetData>
  <sortState xmlns:xlrd2="http://schemas.microsoft.com/office/spreadsheetml/2017/richdata2" ref="B6:L40">
    <sortCondition ref="C6:C40"/>
  </sortState>
  <mergeCells count="11">
    <mergeCell ref="A3:B3"/>
    <mergeCell ref="A1:B1"/>
    <mergeCell ref="D1:E1"/>
    <mergeCell ref="F1:I1"/>
    <mergeCell ref="A2:B2"/>
    <mergeCell ref="G2:H2"/>
    <mergeCell ref="J1:K1"/>
    <mergeCell ref="D3:I3"/>
    <mergeCell ref="D2:F2"/>
    <mergeCell ref="I2:J2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ED3</vt:lpstr>
      <vt:lpstr>ED4</vt:lpstr>
      <vt:lpstr>ED5</vt:lpstr>
      <vt:lpstr>OO</vt:lpstr>
      <vt:lpstr>OO1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2021-08-16T16:19:44Z</dcterms:created>
  <dcterms:modified xsi:type="dcterms:W3CDTF">2021-10-11T21:44:11Z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19.2.5.0</vt:lpwstr>
  </property>
</Properties>
</file>