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carlocorrales/Documents/UNSA/UNSAn/Notas UNSA/"/>
    </mc:Choice>
  </mc:AlternateContent>
  <xr:revisionPtr revIDLastSave="0" documentId="13_ncr:1_{FA4D3396-9AB7-9B45-A586-E1F824CB90CA}" xr6:coauthVersionLast="46" xr6:coauthVersionMax="46" xr10:uidLastSave="{00000000-0000-0000-0000-000000000000}"/>
  <bookViews>
    <workbookView xWindow="0" yWindow="8600" windowWidth="28800" windowHeight="744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V20" i="1" l="1"/>
  <c r="BV19" i="1"/>
  <c r="BV18" i="1"/>
  <c r="BV17" i="1"/>
  <c r="BV16" i="1"/>
  <c r="BV15" i="1"/>
  <c r="BV14" i="1"/>
  <c r="BV13" i="1"/>
  <c r="BV12" i="1"/>
  <c r="BV11" i="1"/>
  <c r="BV10" i="1"/>
  <c r="BV9" i="1"/>
  <c r="BV8" i="1"/>
  <c r="BV7" i="1"/>
  <c r="BV6" i="1"/>
  <c r="BV5" i="1"/>
  <c r="BV4" i="1"/>
  <c r="BV3" i="1"/>
  <c r="BT14" i="1"/>
  <c r="BT19" i="1"/>
  <c r="BT18" i="1"/>
  <c r="BT17" i="1"/>
  <c r="BT16" i="1"/>
  <c r="BT15" i="1"/>
  <c r="BT13" i="1"/>
  <c r="BT12" i="1"/>
  <c r="BT11" i="1"/>
  <c r="BT10" i="1"/>
  <c r="BT9" i="1"/>
  <c r="BT8" i="1"/>
  <c r="BT7" i="1"/>
  <c r="BT6" i="1"/>
  <c r="BT5" i="1"/>
  <c r="BT4" i="1"/>
  <c r="BT3" i="1"/>
  <c r="BT20" i="1"/>
  <c r="AD4" i="1" l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3" i="1"/>
</calcChain>
</file>

<file path=xl/sharedStrings.xml><?xml version="1.0" encoding="utf-8"?>
<sst xmlns="http://schemas.openxmlformats.org/spreadsheetml/2006/main" count="457" uniqueCount="105">
  <si>
    <t>ED II</t>
  </si>
  <si>
    <t>Nro</t>
  </si>
  <si>
    <t>N/A</t>
  </si>
  <si>
    <t>Correo electrónico UNSA</t>
  </si>
  <si>
    <t>CUI</t>
  </si>
  <si>
    <t>Telefono/Cel</t>
  </si>
  <si>
    <t>Alvarez Astete, Jheeremy Manuel</t>
  </si>
  <si>
    <t>jalvarezas@unsa.edu.pe</t>
  </si>
  <si>
    <t>967-737-222</t>
  </si>
  <si>
    <t>Huanca Anquise, Jenny</t>
  </si>
  <si>
    <t>jhuancaan@unsa.edu.pe</t>
  </si>
  <si>
    <t>Castro Barreda, Juan Carlos</t>
  </si>
  <si>
    <t>jcastrobar@unsa.edu.pe</t>
  </si>
  <si>
    <t>Rivas Huanca Diego Raul</t>
  </si>
  <si>
    <t>drivash@unsa.edu.pe</t>
  </si>
  <si>
    <t>Gutierrez Arratia, Ronald Romario</t>
  </si>
  <si>
    <t>rgutierrezar@unsa.edu.pe</t>
  </si>
  <si>
    <t>Rojas Miranda, Eduardo Fabián</t>
  </si>
  <si>
    <t>erojasm@unsa.edu.pe</t>
  </si>
  <si>
    <t>Béjar Román Edson Bryan</t>
  </si>
  <si>
    <t>ebejarr@unsa.edu.pe</t>
  </si>
  <si>
    <t>Sanchez Chilo, John Edson</t>
  </si>
  <si>
    <t>jsanchezchi@unsa.edu.pe</t>
  </si>
  <si>
    <t>Carpio Paiva, César Gonzalo</t>
  </si>
  <si>
    <t>ccarpiop@unsa.edu.pe</t>
  </si>
  <si>
    <t>Pilco Flores Josthin Alberto</t>
  </si>
  <si>
    <t>jpilcof@unsa.edu.pe</t>
  </si>
  <si>
    <t>Vilca Samanez, Jesus Alonso</t>
  </si>
  <si>
    <t>jvilcasam@unsa.edu.pe</t>
  </si>
  <si>
    <t>Chayña Taza, Rodrigo Vicente</t>
  </si>
  <si>
    <t xml:space="preserve">rchayna@unsa.edu.pe </t>
  </si>
  <si>
    <t>Aroni Jarata, Antony</t>
  </si>
  <si>
    <t>aaronij@unsa.edu.pe</t>
  </si>
  <si>
    <t>942 440 341</t>
  </si>
  <si>
    <t>Sumare Uscca Josue Gabriel</t>
  </si>
  <si>
    <t>jsumare@unsa.edu.pe</t>
  </si>
  <si>
    <t>NIFLA LLALLACACHI, MANUEL ANGEL</t>
  </si>
  <si>
    <t>mnifla@unsa.edu.pe</t>
  </si>
  <si>
    <t>Ituccayasi Umeres Marko Marcelo</t>
  </si>
  <si>
    <t>mituccayasi@unsa.edu.pe</t>
  </si>
  <si>
    <t>P</t>
  </si>
  <si>
    <t>Sucapuca Mamani, Leyni Katerine</t>
  </si>
  <si>
    <t>lsucapucama@unsa.edu.pe</t>
  </si>
  <si>
    <t>Delegado</t>
  </si>
  <si>
    <t>T</t>
  </si>
  <si>
    <t>GRUPO</t>
  </si>
  <si>
    <t>Isomorfismo</t>
  </si>
  <si>
    <t>Ciclos y Tray</t>
  </si>
  <si>
    <t>Entró 8.15am</t>
  </si>
  <si>
    <t>Tema 20: Teoría de números</t>
  </si>
  <si>
    <t>Tema 21: Anillos y aritmética modular</t>
  </si>
  <si>
    <t>Tema 22: Grupos y semigrupos</t>
  </si>
  <si>
    <t xml:space="preserve">Tema 23: Probabilidad discreta y combinatoria </t>
  </si>
  <si>
    <t>Exam2</t>
  </si>
  <si>
    <t xml:space="preserve">Tema 24: Introducción a la criptografía. Tema 25: Criptografía de clave privada </t>
  </si>
  <si>
    <t>Tema 26: Algoritmo de Cesar.</t>
  </si>
  <si>
    <t xml:space="preserve">Tema 27: Criptografía de clave pública </t>
  </si>
  <si>
    <t xml:space="preserve">Tema 28: RSA, El Gamal. Tema 29: Firmas digitales y protocolos </t>
  </si>
  <si>
    <t>Grupo</t>
  </si>
  <si>
    <t>EC1</t>
  </si>
  <si>
    <t>EX1</t>
  </si>
  <si>
    <t>Grafos</t>
  </si>
  <si>
    <t>Representación de Grafos</t>
  </si>
  <si>
    <t>Grafos Planos</t>
  </si>
  <si>
    <t>Prim y Kruskal</t>
  </si>
  <si>
    <t>Resol.exam</t>
  </si>
  <si>
    <t>Árboles</t>
  </si>
  <si>
    <t>Terminologia Arboles</t>
  </si>
  <si>
    <t>Árboles Expansión</t>
  </si>
  <si>
    <t>Árboles Binarios</t>
  </si>
  <si>
    <t>AsistEC1</t>
  </si>
  <si>
    <t>Dikstra</t>
  </si>
  <si>
    <t>Participacion Clase</t>
  </si>
  <si>
    <t>Arbin</t>
  </si>
  <si>
    <t>martes 2 Marzo</t>
  </si>
  <si>
    <t>miercoles 3 Marzo</t>
  </si>
  <si>
    <t>Jueves 4 Marzo</t>
  </si>
  <si>
    <t>Lunes 8 Marzo</t>
  </si>
  <si>
    <t>Martes 9 Marzo</t>
  </si>
  <si>
    <t>Miercoles 10 Marzo</t>
  </si>
  <si>
    <t>Jueves 11 Marzo</t>
  </si>
  <si>
    <t>Lunes 1 Marzo</t>
  </si>
  <si>
    <t>Fj</t>
  </si>
  <si>
    <t>Alg Flujo Max</t>
  </si>
  <si>
    <t>EXPO</t>
  </si>
  <si>
    <t>ptos Expo</t>
  </si>
  <si>
    <t>ptos mas al exam</t>
  </si>
  <si>
    <t>Recorrido</t>
  </si>
  <si>
    <t>Arbol Decision</t>
  </si>
  <si>
    <t>Isomorfismo Arbol</t>
  </si>
  <si>
    <t>Arbol Juegos</t>
  </si>
  <si>
    <t>Redes</t>
  </si>
  <si>
    <t>Flujo Max</t>
  </si>
  <si>
    <t>Corte min</t>
  </si>
  <si>
    <t>Acoplamiento</t>
  </si>
  <si>
    <t>Teo Nros</t>
  </si>
  <si>
    <t>Anillos</t>
  </si>
  <si>
    <t>Grupos</t>
  </si>
  <si>
    <t>Prob</t>
  </si>
  <si>
    <t>Cripto</t>
  </si>
  <si>
    <t>Cesar</t>
  </si>
  <si>
    <t>Clave public</t>
  </si>
  <si>
    <t>ElGamal</t>
  </si>
  <si>
    <t>Prom Aprox</t>
  </si>
  <si>
    <t>40$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</si>
</sst>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0"/>
      <color rgb="FF000000"/>
      <name val="Arial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rgb="FFFF0000"/>
      <name val="Comfortaa"/>
    </font>
    <font>
      <b/>
      <sz val="10"/>
      <color theme="1"/>
      <name val="Comfortaa"/>
    </font>
    <font>
      <b/>
      <sz val="10"/>
      <color theme="1"/>
      <name val="Arial"/>
      <family val="2"/>
    </font>
    <font>
      <sz val="10"/>
      <color rgb="FF202124"/>
      <name val="Arial"/>
      <family val="2"/>
    </font>
    <font>
      <sz val="10"/>
      <color theme="1"/>
      <name val="Arial"/>
      <family val="2"/>
      <scheme val="minor"/>
    </font>
    <font>
      <sz val="10"/>
      <name val="Arial"/>
      <family val="2"/>
      <scheme val="minor"/>
    </font>
    <font>
      <sz val="10"/>
      <color rgb="FF202124"/>
      <name val="Arial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6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1" fillId="0" borderId="5" xfId="0" applyFont="1" applyBorder="1" applyAlignment="1">
      <alignment horizontal="center"/>
    </xf>
    <xf numFmtId="0" fontId="6" fillId="0" borderId="5" xfId="0" applyFont="1" applyBorder="1" applyAlignment="1"/>
    <xf numFmtId="0" fontId="7" fillId="0" borderId="4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5" xfId="0" applyFont="1" applyBorder="1" applyAlignment="1"/>
    <xf numFmtId="0" fontId="3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Font="1" applyBorder="1" applyAlignment="1"/>
    <xf numFmtId="0" fontId="3" fillId="0" borderId="5" xfId="0" applyFont="1" applyBorder="1" applyAlignment="1">
      <alignment horizontal="center"/>
    </xf>
    <xf numFmtId="0" fontId="10" fillId="0" borderId="5" xfId="0" applyFont="1" applyBorder="1" applyAlignment="1"/>
    <xf numFmtId="0" fontId="0" fillId="0" borderId="0" xfId="0" applyFont="1" applyAlignment="1">
      <alignment horizontal="center"/>
    </xf>
    <xf numFmtId="0" fontId="10" fillId="0" borderId="5" xfId="0" applyFont="1" applyBorder="1" applyAlignment="1">
      <alignment horizontal="center"/>
    </xf>
    <xf numFmtId="0" fontId="6" fillId="0" borderId="0" xfId="0" applyFont="1" applyAlignment="1"/>
    <xf numFmtId="0" fontId="9" fillId="0" borderId="4" xfId="0" applyFont="1" applyBorder="1" applyAlignment="1"/>
    <xf numFmtId="0" fontId="8" fillId="0" borderId="9" xfId="0" applyFont="1" applyBorder="1" applyAlignment="1">
      <alignment horizontal="left"/>
    </xf>
    <xf numFmtId="0" fontId="7" fillId="0" borderId="4" xfId="0" applyFont="1" applyBorder="1" applyAlignment="1"/>
    <xf numFmtId="0" fontId="7" fillId="0" borderId="1" xfId="0" applyFont="1" applyBorder="1" applyAlignment="1">
      <alignment horizontal="left"/>
    </xf>
    <xf numFmtId="0" fontId="8" fillId="3" borderId="4" xfId="0" applyFont="1" applyFill="1" applyBorder="1" applyAlignment="1">
      <alignment horizontal="left"/>
    </xf>
    <xf numFmtId="0" fontId="2" fillId="0" borderId="7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6" fillId="0" borderId="6" xfId="0" applyFont="1" applyBorder="1" applyAlignment="1"/>
    <xf numFmtId="0" fontId="0" fillId="0" borderId="8" xfId="0" applyFont="1" applyBorder="1" applyAlignment="1"/>
    <xf numFmtId="0" fontId="6" fillId="0" borderId="9" xfId="0" applyFont="1" applyBorder="1" applyAlignment="1"/>
    <xf numFmtId="0" fontId="10" fillId="0" borderId="0" xfId="0" applyFont="1" applyAlignment="1"/>
    <xf numFmtId="0" fontId="10" fillId="0" borderId="9" xfId="0" applyFont="1" applyBorder="1" applyAlignment="1"/>
    <xf numFmtId="0" fontId="0" fillId="4" borderId="0" xfId="0" applyFont="1" applyFill="1" applyAlignment="1"/>
    <xf numFmtId="0" fontId="0" fillId="4" borderId="5" xfId="0" applyFont="1" applyFill="1" applyBorder="1" applyAlignment="1"/>
    <xf numFmtId="0" fontId="0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1" fillId="0" borderId="7" xfId="1" applyBorder="1" applyAlignment="1">
      <alignment horizontal="left"/>
    </xf>
    <xf numFmtId="0" fontId="1" fillId="0" borderId="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0" fillId="5" borderId="0" xfId="0" applyFont="1" applyFill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14" fillId="3" borderId="6" xfId="0" applyFont="1" applyFill="1" applyBorder="1" applyAlignment="1">
      <alignment horizontal="center"/>
    </xf>
    <xf numFmtId="0" fontId="14" fillId="0" borderId="5" xfId="0" applyFont="1" applyBorder="1" applyAlignment="1"/>
    <xf numFmtId="0" fontId="14" fillId="0" borderId="5" xfId="0" applyFont="1" applyBorder="1" applyAlignment="1">
      <alignment horizontal="center"/>
    </xf>
    <xf numFmtId="0" fontId="14" fillId="5" borderId="5" xfId="0" applyFont="1" applyFill="1" applyBorder="1" applyAlignment="1">
      <alignment horizontal="center"/>
    </xf>
    <xf numFmtId="0" fontId="15" fillId="0" borderId="5" xfId="0" applyFont="1" applyBorder="1" applyAlignment="1"/>
    <xf numFmtId="0" fontId="15" fillId="4" borderId="5" xfId="0" applyFont="1" applyFill="1" applyBorder="1" applyAlignment="1"/>
    <xf numFmtId="0" fontId="15" fillId="0" borderId="0" xfId="0" applyFont="1" applyAlignment="1"/>
    <xf numFmtId="164" fontId="0" fillId="4" borderId="0" xfId="0" applyNumberFormat="1" applyFont="1" applyFill="1" applyAlignment="1"/>
    <xf numFmtId="164" fontId="15" fillId="4" borderId="5" xfId="0" applyNumberFormat="1" applyFont="1" applyFill="1" applyBorder="1" applyAlignment="1"/>
    <xf numFmtId="164" fontId="0" fillId="4" borderId="5" xfId="0" applyNumberFormat="1" applyFont="1" applyFill="1" applyBorder="1" applyAlignment="1"/>
    <xf numFmtId="164" fontId="0" fillId="0" borderId="0" xfId="0" applyNumberFormat="1" applyFont="1" applyFill="1" applyAlignment="1"/>
    <xf numFmtId="164" fontId="15" fillId="0" borderId="5" xfId="0" applyNumberFormat="1" applyFont="1" applyFill="1" applyBorder="1" applyAlignment="1"/>
    <xf numFmtId="164" fontId="0" fillId="0" borderId="5" xfId="0" applyNumberFormat="1" applyFont="1" applyFill="1" applyBorder="1" applyAlignment="1"/>
    <xf numFmtId="164" fontId="0" fillId="0" borderId="9" xfId="0" applyNumberFormat="1" applyFont="1" applyFill="1" applyBorder="1" applyAlignment="1"/>
    <xf numFmtId="0" fontId="0" fillId="0" borderId="5" xfId="0" applyBorder="1"/>
    <xf numFmtId="0" fontId="15" fillId="0" borderId="5" xfId="0" applyFont="1" applyBorder="1" applyAlignment="1">
      <alignment horizontal="center"/>
    </xf>
    <xf numFmtId="0" fontId="15" fillId="5" borderId="5" xfId="0" applyFont="1" applyFill="1" applyBorder="1" applyAlignment="1">
      <alignment horizontal="center"/>
    </xf>
    <xf numFmtId="164" fontId="10" fillId="4" borderId="5" xfId="0" applyNumberFormat="1" applyFont="1" applyFill="1" applyBorder="1" applyAlignment="1"/>
    <xf numFmtId="164" fontId="16" fillId="0" borderId="0" xfId="0" applyNumberFormat="1" applyFont="1" applyAlignment="1"/>
    <xf numFmtId="164" fontId="17" fillId="0" borderId="0" xfId="0" applyNumberFormat="1" applyFont="1" applyAlignment="1"/>
    <xf numFmtId="9" fontId="0" fillId="0" borderId="0" xfId="0" applyNumberFormat="1" applyFont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lsucapucama@unsa.edu.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V30"/>
  <sheetViews>
    <sheetView tabSelected="1" topLeftCell="A2" zoomScale="90" zoomScaleNormal="90" workbookViewId="0">
      <selection activeCell="BP2" sqref="BP2"/>
    </sheetView>
  </sheetViews>
  <sheetFormatPr baseColWidth="10" defaultColWidth="14.5" defaultRowHeight="15.75" customHeight="1"/>
  <cols>
    <col min="1" max="1" width="3.33203125" customWidth="1"/>
    <col min="2" max="2" width="23" customWidth="1"/>
    <col min="3" max="3" width="2.33203125" style="37" customWidth="1"/>
    <col min="4" max="5" width="1.83203125" customWidth="1"/>
    <col min="6" max="6" width="2.1640625" style="20" customWidth="1"/>
    <col min="7" max="8" width="2.1640625" customWidth="1"/>
    <col min="9" max="9" width="3.33203125" style="51" customWidth="1"/>
    <col min="10" max="19" width="2" customWidth="1"/>
    <col min="20" max="28" width="2.6640625" customWidth="1"/>
    <col min="29" max="29" width="4.1640625" style="35" customWidth="1"/>
    <col min="30" max="30" width="4.1640625" style="62" customWidth="1"/>
    <col min="31" max="31" width="4.1640625" style="65" customWidth="1"/>
    <col min="32" max="43" width="2.1640625" customWidth="1"/>
    <col min="44" max="44" width="2.5" customWidth="1"/>
    <col min="45" max="47" width="3.5" customWidth="1"/>
    <col min="48" max="48" width="4.5" customWidth="1"/>
    <col min="49" max="49" width="5.1640625" customWidth="1"/>
    <col min="50" max="50" width="4.33203125" customWidth="1"/>
    <col min="51" max="55" width="4.5" customWidth="1"/>
    <col min="56" max="56" width="6.1640625" customWidth="1"/>
    <col min="57" max="59" width="3.83203125" customWidth="1"/>
    <col min="60" max="60" width="6.83203125" customWidth="1"/>
    <col min="61" max="68" width="3.83203125" customWidth="1"/>
    <col min="69" max="69" width="5.1640625" customWidth="1"/>
    <col min="70" max="70" width="5.6640625" customWidth="1"/>
    <col min="71" max="71" width="4.6640625" style="62" bestFit="1" customWidth="1"/>
    <col min="72" max="72" width="7.6640625" style="62" customWidth="1"/>
    <col min="73" max="73" width="8.1640625" customWidth="1"/>
    <col min="74" max="74" width="9.6640625" style="73" customWidth="1"/>
  </cols>
  <sheetData>
    <row r="1" spans="1:74" ht="15.75" customHeight="1">
      <c r="A1" s="1"/>
      <c r="B1" s="2" t="s">
        <v>0</v>
      </c>
      <c r="AS1">
        <v>2</v>
      </c>
      <c r="AT1">
        <v>2</v>
      </c>
      <c r="AV1">
        <v>20</v>
      </c>
      <c r="AW1">
        <v>20</v>
      </c>
      <c r="AX1">
        <v>20</v>
      </c>
      <c r="BO1" s="75"/>
      <c r="BP1" s="33" t="s">
        <v>104</v>
      </c>
      <c r="BQ1" s="75">
        <v>0.4</v>
      </c>
      <c r="BR1" s="75">
        <v>0.2</v>
      </c>
    </row>
    <row r="2" spans="1:74" s="61" customFormat="1" ht="15.75" customHeight="1">
      <c r="A2" s="3" t="s">
        <v>1</v>
      </c>
      <c r="B2" s="4" t="s">
        <v>2</v>
      </c>
      <c r="C2" s="38" t="s">
        <v>3</v>
      </c>
      <c r="D2" s="55" t="s">
        <v>4</v>
      </c>
      <c r="E2" s="56" t="s">
        <v>5</v>
      </c>
      <c r="F2" s="57"/>
      <c r="G2" s="56"/>
      <c r="H2" s="56"/>
      <c r="I2" s="58" t="s">
        <v>45</v>
      </c>
      <c r="J2" s="56"/>
      <c r="K2" s="59"/>
      <c r="L2" s="59"/>
      <c r="M2" s="59"/>
      <c r="N2" s="59"/>
      <c r="O2" s="59"/>
      <c r="P2" s="59"/>
      <c r="Q2" s="59"/>
      <c r="R2" s="59"/>
      <c r="S2" s="59"/>
      <c r="T2" s="59" t="s">
        <v>70</v>
      </c>
      <c r="U2" s="59" t="s">
        <v>61</v>
      </c>
      <c r="V2" s="59" t="s">
        <v>62</v>
      </c>
      <c r="W2" s="59" t="s">
        <v>47</v>
      </c>
      <c r="X2" s="59" t="s">
        <v>71</v>
      </c>
      <c r="Y2" s="59" t="s">
        <v>46</v>
      </c>
      <c r="Z2" s="59" t="s">
        <v>63</v>
      </c>
      <c r="AA2" s="59" t="s">
        <v>64</v>
      </c>
      <c r="AB2" s="59" t="s">
        <v>65</v>
      </c>
      <c r="AC2" s="60" t="s">
        <v>60</v>
      </c>
      <c r="AD2" s="63" t="s">
        <v>59</v>
      </c>
      <c r="AE2" s="66" t="s">
        <v>86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 t="s">
        <v>72</v>
      </c>
      <c r="AT2" s="59" t="s">
        <v>73</v>
      </c>
      <c r="AU2" s="59" t="s">
        <v>83</v>
      </c>
      <c r="AV2" s="59" t="s">
        <v>66</v>
      </c>
      <c r="AW2" s="59" t="s">
        <v>67</v>
      </c>
      <c r="AX2" s="59" t="s">
        <v>68</v>
      </c>
      <c r="AY2" s="59" t="s">
        <v>69</v>
      </c>
      <c r="AZ2" s="59" t="s">
        <v>87</v>
      </c>
      <c r="BA2" s="59" t="s">
        <v>88</v>
      </c>
      <c r="BB2" s="59" t="s">
        <v>89</v>
      </c>
      <c r="BC2" s="59" t="s">
        <v>90</v>
      </c>
      <c r="BD2" s="59" t="s">
        <v>73</v>
      </c>
      <c r="BE2" s="59" t="s">
        <v>91</v>
      </c>
      <c r="BF2" s="59" t="s">
        <v>92</v>
      </c>
      <c r="BG2" s="59" t="s">
        <v>93</v>
      </c>
      <c r="BH2" s="59" t="s">
        <v>94</v>
      </c>
      <c r="BI2" s="59" t="s">
        <v>95</v>
      </c>
      <c r="BJ2" s="59" t="s">
        <v>96</v>
      </c>
      <c r="BK2" s="59" t="s">
        <v>97</v>
      </c>
      <c r="BL2" s="59" t="s">
        <v>98</v>
      </c>
      <c r="BM2" s="59" t="s">
        <v>99</v>
      </c>
      <c r="BN2" s="59" t="s">
        <v>100</v>
      </c>
      <c r="BO2" s="59" t="s">
        <v>101</v>
      </c>
      <c r="BP2" s="59" t="s">
        <v>102</v>
      </c>
      <c r="BQ2" s="59" t="s">
        <v>84</v>
      </c>
      <c r="BR2" s="59" t="s">
        <v>85</v>
      </c>
      <c r="BS2" s="63" t="s">
        <v>60</v>
      </c>
      <c r="BT2" s="63" t="s">
        <v>59</v>
      </c>
      <c r="BV2" s="74" t="s">
        <v>103</v>
      </c>
    </row>
    <row r="3" spans="1:74" ht="15.75" customHeight="1">
      <c r="A3" s="5">
        <v>1</v>
      </c>
      <c r="B3" s="10" t="s">
        <v>6</v>
      </c>
      <c r="C3" s="39" t="s">
        <v>7</v>
      </c>
      <c r="D3" s="12">
        <v>20204685</v>
      </c>
      <c r="E3" s="8" t="s">
        <v>8</v>
      </c>
      <c r="F3" s="8" t="s">
        <v>40</v>
      </c>
      <c r="G3" s="8" t="s">
        <v>40</v>
      </c>
      <c r="H3" s="8" t="s">
        <v>40</v>
      </c>
      <c r="I3" s="52">
        <v>4</v>
      </c>
      <c r="J3" s="8" t="s">
        <v>40</v>
      </c>
      <c r="K3" s="19" t="s">
        <v>40</v>
      </c>
      <c r="L3" s="19" t="s">
        <v>40</v>
      </c>
      <c r="M3" s="13" t="s">
        <v>40</v>
      </c>
      <c r="N3" s="13" t="s">
        <v>40</v>
      </c>
      <c r="O3" s="13" t="s">
        <v>40</v>
      </c>
      <c r="P3" s="13" t="s">
        <v>40</v>
      </c>
      <c r="Q3" s="13" t="s">
        <v>40</v>
      </c>
      <c r="R3" s="13" t="s">
        <v>40</v>
      </c>
      <c r="S3" s="19" t="s">
        <v>40</v>
      </c>
      <c r="T3" s="13">
        <v>20</v>
      </c>
      <c r="U3" s="13">
        <v>20</v>
      </c>
      <c r="V3" s="13">
        <v>20</v>
      </c>
      <c r="W3" s="13">
        <v>20</v>
      </c>
      <c r="X3" s="13">
        <v>16</v>
      </c>
      <c r="Y3" s="13">
        <v>20</v>
      </c>
      <c r="Z3" s="13">
        <v>18</v>
      </c>
      <c r="AA3" s="13">
        <v>20</v>
      </c>
      <c r="AB3" s="13">
        <v>2</v>
      </c>
      <c r="AC3" s="36">
        <v>16</v>
      </c>
      <c r="AD3" s="64">
        <f>SUM(T3:AB3)/8.1</f>
        <v>19.25925925925926</v>
      </c>
      <c r="AE3" s="67">
        <v>2</v>
      </c>
      <c r="AF3" s="13" t="s">
        <v>40</v>
      </c>
      <c r="AG3" s="13" t="s">
        <v>40</v>
      </c>
      <c r="AH3" s="13" t="s">
        <v>40</v>
      </c>
      <c r="AI3" s="13" t="s">
        <v>40</v>
      </c>
      <c r="AJ3" s="13" t="s">
        <v>40</v>
      </c>
      <c r="AK3" s="19" t="s">
        <v>40</v>
      </c>
      <c r="AL3" s="19" t="s">
        <v>40</v>
      </c>
      <c r="AM3" s="19" t="s">
        <v>40</v>
      </c>
      <c r="AN3" s="19" t="s">
        <v>40</v>
      </c>
      <c r="AO3" s="19" t="s">
        <v>40</v>
      </c>
      <c r="AP3" s="19" t="s">
        <v>40</v>
      </c>
      <c r="AQ3" s="19" t="s">
        <v>40</v>
      </c>
      <c r="AR3" s="19" t="s">
        <v>40</v>
      </c>
      <c r="AS3" s="13">
        <v>1</v>
      </c>
      <c r="AT3" s="13">
        <v>1.5</v>
      </c>
      <c r="AU3" s="13"/>
      <c r="AV3" s="13">
        <v>20</v>
      </c>
      <c r="AW3" s="13">
        <v>16</v>
      </c>
      <c r="AX3" s="13">
        <v>20</v>
      </c>
      <c r="AY3" s="69">
        <v>18</v>
      </c>
      <c r="AZ3" s="69">
        <v>20</v>
      </c>
      <c r="BA3" s="69">
        <v>18</v>
      </c>
      <c r="BB3" s="69">
        <v>18</v>
      </c>
      <c r="BC3" s="69">
        <v>20</v>
      </c>
      <c r="BD3" s="69">
        <v>20</v>
      </c>
      <c r="BE3" s="13">
        <v>16</v>
      </c>
      <c r="BF3" s="13">
        <v>20</v>
      </c>
      <c r="BG3" s="13">
        <v>18</v>
      </c>
      <c r="BH3" s="13">
        <v>20</v>
      </c>
      <c r="BI3" s="13">
        <v>20</v>
      </c>
      <c r="BJ3" s="13">
        <v>20</v>
      </c>
      <c r="BK3" s="13">
        <v>14</v>
      </c>
      <c r="BL3" s="13">
        <v>12</v>
      </c>
      <c r="BM3" s="13">
        <v>12</v>
      </c>
      <c r="BN3" s="13">
        <v>12</v>
      </c>
      <c r="BO3" s="13">
        <v>16</v>
      </c>
      <c r="BP3" s="13">
        <v>18</v>
      </c>
      <c r="BQ3" s="13">
        <v>17</v>
      </c>
      <c r="BR3" s="13">
        <v>2</v>
      </c>
      <c r="BS3" s="64">
        <v>13</v>
      </c>
      <c r="BT3" s="72">
        <f t="shared" ref="BT3:BT19" si="0">(SUM(AV3:BP3)/21)*0.4+BQ3*0.4+(BR3+AU3+AT3+AS3+AE3)/8*20*0.2</f>
        <v>17.05952380952381</v>
      </c>
      <c r="BU3" s="33" t="s">
        <v>43</v>
      </c>
      <c r="BV3" s="73">
        <f>+BT3*0.3+BS3*0.2+AD3*0.3+AC3*0.2</f>
        <v>16.695634920634919</v>
      </c>
    </row>
    <row r="4" spans="1:74" ht="15.75" customHeight="1">
      <c r="A4" s="5">
        <v>2</v>
      </c>
      <c r="B4" s="10" t="s">
        <v>31</v>
      </c>
      <c r="C4" s="39" t="s">
        <v>32</v>
      </c>
      <c r="D4" s="12">
        <v>20190740</v>
      </c>
      <c r="E4" s="8" t="s">
        <v>33</v>
      </c>
      <c r="F4" s="8" t="s">
        <v>40</v>
      </c>
      <c r="G4" s="8" t="s">
        <v>40</v>
      </c>
      <c r="H4" s="8" t="s">
        <v>40</v>
      </c>
      <c r="I4" s="52">
        <v>6</v>
      </c>
      <c r="J4" s="8" t="s">
        <v>40</v>
      </c>
      <c r="K4" s="19" t="s">
        <v>40</v>
      </c>
      <c r="L4" s="19" t="s">
        <v>40</v>
      </c>
      <c r="M4" s="13" t="s">
        <v>40</v>
      </c>
      <c r="N4" s="13" t="s">
        <v>40</v>
      </c>
      <c r="O4" s="13" t="s">
        <v>40</v>
      </c>
      <c r="P4" s="13" t="s">
        <v>40</v>
      </c>
      <c r="Q4" s="13" t="s">
        <v>40</v>
      </c>
      <c r="R4" s="13" t="s">
        <v>40</v>
      </c>
      <c r="S4" s="19" t="s">
        <v>40</v>
      </c>
      <c r="T4" s="13">
        <v>20</v>
      </c>
      <c r="U4" s="13">
        <v>20</v>
      </c>
      <c r="V4" s="13">
        <v>14</v>
      </c>
      <c r="W4" s="13">
        <v>20</v>
      </c>
      <c r="X4" s="13">
        <v>20</v>
      </c>
      <c r="Y4" s="13"/>
      <c r="Z4" s="13">
        <v>20</v>
      </c>
      <c r="AA4" s="13">
        <v>16</v>
      </c>
      <c r="AB4" s="13">
        <v>2</v>
      </c>
      <c r="AC4" s="36">
        <v>6</v>
      </c>
      <c r="AD4" s="64">
        <f t="shared" ref="AD4:AD19" si="1">SUM(T4:AB4)/8.1</f>
        <v>16.296296296296298</v>
      </c>
      <c r="AE4" s="67"/>
      <c r="AF4" s="13" t="s">
        <v>40</v>
      </c>
      <c r="AG4" s="13" t="s">
        <v>40</v>
      </c>
      <c r="AH4" s="13"/>
      <c r="AI4" s="13" t="s">
        <v>40</v>
      </c>
      <c r="AJ4" s="13" t="s">
        <v>40</v>
      </c>
      <c r="AK4" s="19" t="s">
        <v>40</v>
      </c>
      <c r="AL4" s="19" t="s">
        <v>40</v>
      </c>
      <c r="AM4" s="19" t="s">
        <v>40</v>
      </c>
      <c r="AN4" s="19" t="s">
        <v>40</v>
      </c>
      <c r="AO4" s="19" t="s">
        <v>40</v>
      </c>
      <c r="AP4" s="19" t="s">
        <v>40</v>
      </c>
      <c r="AQ4" s="19" t="s">
        <v>40</v>
      </c>
      <c r="AR4" s="13"/>
      <c r="AS4" s="13">
        <v>0</v>
      </c>
      <c r="AT4" s="13">
        <v>2</v>
      </c>
      <c r="AU4" s="13"/>
      <c r="AV4" s="13">
        <v>20</v>
      </c>
      <c r="AW4" s="13">
        <v>16</v>
      </c>
      <c r="AX4" s="13">
        <v>20</v>
      </c>
      <c r="AY4" s="69">
        <v>18</v>
      </c>
      <c r="AZ4" s="69">
        <v>20</v>
      </c>
      <c r="BA4" s="69">
        <v>18</v>
      </c>
      <c r="BB4" s="69">
        <v>16</v>
      </c>
      <c r="BC4" s="69">
        <v>0</v>
      </c>
      <c r="BD4" s="69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10</v>
      </c>
      <c r="BM4" s="13">
        <v>12</v>
      </c>
      <c r="BN4" s="13">
        <v>12</v>
      </c>
      <c r="BO4" s="13">
        <v>12</v>
      </c>
      <c r="BP4" s="13">
        <v>15</v>
      </c>
      <c r="BQ4" s="19">
        <v>14</v>
      </c>
      <c r="BR4" s="13"/>
      <c r="BS4" s="64">
        <v>7.5</v>
      </c>
      <c r="BT4" s="72">
        <f t="shared" si="0"/>
        <v>10.200000000000001</v>
      </c>
      <c r="BV4" s="73">
        <f t="shared" ref="BV4:BV20" si="2">+BT4*0.3+BS4*0.2+AD4*0.3+AC4*0.2</f>
        <v>10.648888888888891</v>
      </c>
    </row>
    <row r="5" spans="1:74" ht="15.75" customHeight="1">
      <c r="A5" s="5">
        <v>3</v>
      </c>
      <c r="B5" s="25" t="s">
        <v>19</v>
      </c>
      <c r="C5" s="39" t="s">
        <v>20</v>
      </c>
      <c r="D5" s="12">
        <v>20204684</v>
      </c>
      <c r="E5" s="8">
        <v>937520395</v>
      </c>
      <c r="F5" s="8" t="s">
        <v>40</v>
      </c>
      <c r="G5" s="8" t="s">
        <v>40</v>
      </c>
      <c r="H5" s="8" t="s">
        <v>40</v>
      </c>
      <c r="I5" s="52">
        <v>7</v>
      </c>
      <c r="J5" s="8" t="s">
        <v>40</v>
      </c>
      <c r="K5" s="19" t="s">
        <v>40</v>
      </c>
      <c r="L5" s="19" t="s">
        <v>40</v>
      </c>
      <c r="M5" s="13" t="s">
        <v>40</v>
      </c>
      <c r="N5" s="13" t="s">
        <v>40</v>
      </c>
      <c r="O5" s="13" t="s">
        <v>40</v>
      </c>
      <c r="P5" s="13" t="s">
        <v>40</v>
      </c>
      <c r="Q5" s="13" t="s">
        <v>40</v>
      </c>
      <c r="R5" s="13" t="s">
        <v>40</v>
      </c>
      <c r="S5" s="19" t="s">
        <v>40</v>
      </c>
      <c r="T5" s="13">
        <v>20</v>
      </c>
      <c r="U5" s="13">
        <v>20</v>
      </c>
      <c r="V5" s="13">
        <v>18</v>
      </c>
      <c r="W5" s="13">
        <v>20</v>
      </c>
      <c r="X5" s="13">
        <v>18</v>
      </c>
      <c r="Y5" s="13">
        <v>16</v>
      </c>
      <c r="Z5" s="13">
        <v>20</v>
      </c>
      <c r="AA5" s="13">
        <v>20</v>
      </c>
      <c r="AB5" s="13">
        <v>2</v>
      </c>
      <c r="AC5" s="36">
        <v>6</v>
      </c>
      <c r="AD5" s="64">
        <f t="shared" si="1"/>
        <v>19.012345679012345</v>
      </c>
      <c r="AE5" s="67"/>
      <c r="AF5" s="13" t="s">
        <v>40</v>
      </c>
      <c r="AG5" s="13" t="s">
        <v>40</v>
      </c>
      <c r="AH5" s="13" t="s">
        <v>40</v>
      </c>
      <c r="AI5" s="19" t="s">
        <v>82</v>
      </c>
      <c r="AJ5" s="13" t="s">
        <v>40</v>
      </c>
      <c r="AK5" s="19" t="s">
        <v>40</v>
      </c>
      <c r="AL5" s="19" t="s">
        <v>40</v>
      </c>
      <c r="AM5" s="19" t="s">
        <v>40</v>
      </c>
      <c r="AN5" s="19" t="s">
        <v>40</v>
      </c>
      <c r="AO5" s="19" t="s">
        <v>40</v>
      </c>
      <c r="AP5" s="19" t="s">
        <v>40</v>
      </c>
      <c r="AQ5" s="19" t="s">
        <v>40</v>
      </c>
      <c r="AR5" s="19" t="s">
        <v>40</v>
      </c>
      <c r="AS5" s="13">
        <v>1.5</v>
      </c>
      <c r="AT5" s="13">
        <v>1</v>
      </c>
      <c r="AU5" s="13"/>
      <c r="AV5" s="13">
        <v>20</v>
      </c>
      <c r="AW5" s="13">
        <v>16</v>
      </c>
      <c r="AX5" s="69">
        <v>20</v>
      </c>
      <c r="AY5" s="69">
        <v>16</v>
      </c>
      <c r="AZ5" s="69">
        <v>20</v>
      </c>
      <c r="BA5" s="69">
        <v>16</v>
      </c>
      <c r="BB5" s="69">
        <v>20</v>
      </c>
      <c r="BC5" s="69">
        <v>20</v>
      </c>
      <c r="BD5" s="69">
        <v>20</v>
      </c>
      <c r="BE5" s="13">
        <v>16</v>
      </c>
      <c r="BF5" s="13">
        <v>18</v>
      </c>
      <c r="BG5" s="13">
        <v>20</v>
      </c>
      <c r="BH5" s="13">
        <v>20</v>
      </c>
      <c r="BI5" s="13">
        <v>10</v>
      </c>
      <c r="BJ5" s="13">
        <v>14</v>
      </c>
      <c r="BK5" s="13">
        <v>18</v>
      </c>
      <c r="BL5" s="13">
        <v>20</v>
      </c>
      <c r="BM5" s="13">
        <v>18</v>
      </c>
      <c r="BN5" s="13">
        <v>16</v>
      </c>
      <c r="BO5" s="13">
        <v>16</v>
      </c>
      <c r="BP5" s="13">
        <v>16</v>
      </c>
      <c r="BQ5" s="13">
        <v>16</v>
      </c>
      <c r="BR5" s="13"/>
      <c r="BS5" s="64">
        <v>13</v>
      </c>
      <c r="BT5" s="72">
        <f t="shared" si="0"/>
        <v>14.69761904761905</v>
      </c>
      <c r="BV5" s="73">
        <f t="shared" si="2"/>
        <v>13.912989417989419</v>
      </c>
    </row>
    <row r="6" spans="1:74" ht="15.75" customHeight="1">
      <c r="A6" s="5">
        <v>4</v>
      </c>
      <c r="B6" s="10" t="s">
        <v>23</v>
      </c>
      <c r="C6" s="39" t="s">
        <v>24</v>
      </c>
      <c r="D6" s="12">
        <v>20204678</v>
      </c>
      <c r="E6" s="8">
        <v>951837692</v>
      </c>
      <c r="F6" s="8" t="s">
        <v>40</v>
      </c>
      <c r="G6" s="8" t="s">
        <v>40</v>
      </c>
      <c r="H6" s="8" t="s">
        <v>40</v>
      </c>
      <c r="I6" s="52">
        <v>5</v>
      </c>
      <c r="J6" s="8" t="s">
        <v>40</v>
      </c>
      <c r="K6" s="19" t="s">
        <v>40</v>
      </c>
      <c r="L6" s="19" t="s">
        <v>40</v>
      </c>
      <c r="M6" s="13" t="s">
        <v>40</v>
      </c>
      <c r="N6" s="13"/>
      <c r="O6" s="13" t="s">
        <v>40</v>
      </c>
      <c r="P6" s="13" t="s">
        <v>40</v>
      </c>
      <c r="Q6" s="13" t="s">
        <v>40</v>
      </c>
      <c r="R6" s="13" t="s">
        <v>40</v>
      </c>
      <c r="S6" s="19" t="s">
        <v>40</v>
      </c>
      <c r="T6" s="13">
        <v>18</v>
      </c>
      <c r="U6" s="13">
        <v>18</v>
      </c>
      <c r="V6" s="13">
        <v>20</v>
      </c>
      <c r="W6" s="13">
        <v>20</v>
      </c>
      <c r="X6" s="13">
        <v>18</v>
      </c>
      <c r="Y6" s="13">
        <v>20</v>
      </c>
      <c r="Z6" s="13">
        <v>18</v>
      </c>
      <c r="AA6" s="13">
        <v>16</v>
      </c>
      <c r="AB6" s="13">
        <v>2</v>
      </c>
      <c r="AC6" s="36">
        <v>6</v>
      </c>
      <c r="AD6" s="64">
        <f t="shared" si="1"/>
        <v>18.518518518518519</v>
      </c>
      <c r="AE6" s="67"/>
      <c r="AF6" s="13" t="s">
        <v>40</v>
      </c>
      <c r="AG6" s="13" t="s">
        <v>40</v>
      </c>
      <c r="AH6" s="13" t="s">
        <v>40</v>
      </c>
      <c r="AI6" s="13"/>
      <c r="AJ6" s="13" t="s">
        <v>40</v>
      </c>
      <c r="AK6" s="13"/>
      <c r="AL6" s="19" t="s">
        <v>40</v>
      </c>
      <c r="AM6" s="19" t="s">
        <v>40</v>
      </c>
      <c r="AN6" s="19" t="s">
        <v>40</v>
      </c>
      <c r="AO6" s="19" t="s">
        <v>40</v>
      </c>
      <c r="AP6" s="19" t="s">
        <v>40</v>
      </c>
      <c r="AQ6" s="19"/>
      <c r="AR6" s="19" t="s">
        <v>40</v>
      </c>
      <c r="AS6" s="13">
        <v>2</v>
      </c>
      <c r="AT6" s="13">
        <v>2</v>
      </c>
      <c r="AU6" s="13"/>
      <c r="AV6" s="13">
        <v>20</v>
      </c>
      <c r="AW6" s="13">
        <v>16</v>
      </c>
      <c r="AX6" s="69">
        <v>20</v>
      </c>
      <c r="AY6" s="69">
        <v>12</v>
      </c>
      <c r="AZ6" s="69">
        <v>14</v>
      </c>
      <c r="BA6" s="69">
        <v>12</v>
      </c>
      <c r="BB6" s="69">
        <v>14</v>
      </c>
      <c r="BC6" s="69">
        <v>14</v>
      </c>
      <c r="BD6" s="69">
        <v>12</v>
      </c>
      <c r="BE6" s="13">
        <v>18</v>
      </c>
      <c r="BF6" s="13">
        <v>12</v>
      </c>
      <c r="BG6" s="13">
        <v>12</v>
      </c>
      <c r="BH6" s="13">
        <v>12</v>
      </c>
      <c r="BI6" s="13">
        <v>12</v>
      </c>
      <c r="BJ6" s="13">
        <v>12</v>
      </c>
      <c r="BK6" s="13">
        <v>14</v>
      </c>
      <c r="BL6" s="13">
        <v>0</v>
      </c>
      <c r="BM6" s="13">
        <v>0</v>
      </c>
      <c r="BN6" s="13">
        <v>0</v>
      </c>
      <c r="BO6" s="13">
        <v>0</v>
      </c>
      <c r="BP6" s="13">
        <v>20</v>
      </c>
      <c r="BQ6" s="19">
        <v>16</v>
      </c>
      <c r="BR6" s="13"/>
      <c r="BS6" s="64">
        <v>14.5</v>
      </c>
      <c r="BT6" s="72">
        <f t="shared" si="0"/>
        <v>13.085714285714285</v>
      </c>
      <c r="BV6" s="73">
        <f t="shared" si="2"/>
        <v>13.58126984126984</v>
      </c>
    </row>
    <row r="7" spans="1:74" ht="15.75" customHeight="1">
      <c r="A7" s="5">
        <v>5</v>
      </c>
      <c r="B7" s="10" t="s">
        <v>11</v>
      </c>
      <c r="C7" s="39" t="s">
        <v>12</v>
      </c>
      <c r="D7" s="12">
        <v>20204688</v>
      </c>
      <c r="E7" s="8">
        <v>946711758</v>
      </c>
      <c r="F7" s="8" t="s">
        <v>40</v>
      </c>
      <c r="G7" s="8" t="s">
        <v>40</v>
      </c>
      <c r="H7" s="8" t="s">
        <v>40</v>
      </c>
      <c r="I7" s="52">
        <v>5</v>
      </c>
      <c r="J7" s="8" t="s">
        <v>40</v>
      </c>
      <c r="K7" s="19" t="s">
        <v>40</v>
      </c>
      <c r="L7" s="19" t="s">
        <v>40</v>
      </c>
      <c r="M7" s="13" t="s">
        <v>40</v>
      </c>
      <c r="N7" s="13" t="s">
        <v>40</v>
      </c>
      <c r="O7" s="13" t="s">
        <v>40</v>
      </c>
      <c r="P7" s="13" t="s">
        <v>40</v>
      </c>
      <c r="Q7" s="13" t="s">
        <v>40</v>
      </c>
      <c r="R7" s="13" t="s">
        <v>40</v>
      </c>
      <c r="S7" s="19" t="s">
        <v>40</v>
      </c>
      <c r="T7" s="13">
        <v>20</v>
      </c>
      <c r="U7" s="13">
        <v>16</v>
      </c>
      <c r="V7" s="13">
        <v>20</v>
      </c>
      <c r="W7" s="13">
        <v>20</v>
      </c>
      <c r="X7" s="13">
        <v>16</v>
      </c>
      <c r="Y7" s="13">
        <v>16</v>
      </c>
      <c r="Z7" s="13">
        <v>20</v>
      </c>
      <c r="AA7" s="13">
        <v>16</v>
      </c>
      <c r="AB7" s="13">
        <v>2</v>
      </c>
      <c r="AC7" s="36">
        <v>7</v>
      </c>
      <c r="AD7" s="64">
        <f t="shared" si="1"/>
        <v>18.024691358024693</v>
      </c>
      <c r="AE7" s="67"/>
      <c r="AF7" s="13" t="s">
        <v>40</v>
      </c>
      <c r="AG7" s="13" t="s">
        <v>40</v>
      </c>
      <c r="AH7" s="13" t="s">
        <v>40</v>
      </c>
      <c r="AI7" s="13" t="s">
        <v>40</v>
      </c>
      <c r="AJ7" s="13" t="s">
        <v>40</v>
      </c>
      <c r="AK7" s="19" t="s">
        <v>40</v>
      </c>
      <c r="AL7" s="19" t="s">
        <v>40</v>
      </c>
      <c r="AM7" s="19" t="s">
        <v>40</v>
      </c>
      <c r="AN7" s="19" t="s">
        <v>40</v>
      </c>
      <c r="AO7" s="19" t="s">
        <v>40</v>
      </c>
      <c r="AP7" s="19" t="s">
        <v>40</v>
      </c>
      <c r="AQ7" s="19" t="s">
        <v>40</v>
      </c>
      <c r="AR7" s="19" t="s">
        <v>40</v>
      </c>
      <c r="AS7" s="13">
        <v>2</v>
      </c>
      <c r="AT7" s="13">
        <v>2</v>
      </c>
      <c r="AU7" s="13"/>
      <c r="AV7" s="13">
        <v>20</v>
      </c>
      <c r="AW7" s="13">
        <v>16</v>
      </c>
      <c r="AX7" s="69">
        <v>12</v>
      </c>
      <c r="AY7" s="69">
        <v>12</v>
      </c>
      <c r="AZ7" s="69">
        <v>14</v>
      </c>
      <c r="BA7" s="69">
        <v>16</v>
      </c>
      <c r="BB7" s="69">
        <v>12</v>
      </c>
      <c r="BC7" s="69">
        <v>14</v>
      </c>
      <c r="BD7" s="69">
        <v>12</v>
      </c>
      <c r="BE7" s="13">
        <v>16</v>
      </c>
      <c r="BF7" s="13">
        <v>16</v>
      </c>
      <c r="BG7" s="13">
        <v>10</v>
      </c>
      <c r="BH7" s="13">
        <v>12</v>
      </c>
      <c r="BI7" s="13">
        <v>12</v>
      </c>
      <c r="BJ7" s="13">
        <v>12</v>
      </c>
      <c r="BK7" s="13">
        <v>16</v>
      </c>
      <c r="BL7" s="13">
        <v>10</v>
      </c>
      <c r="BM7" s="13">
        <v>8</v>
      </c>
      <c r="BN7" s="13">
        <v>14</v>
      </c>
      <c r="BO7" s="13">
        <v>16</v>
      </c>
      <c r="BP7" s="13">
        <v>15</v>
      </c>
      <c r="BQ7" s="19">
        <v>16</v>
      </c>
      <c r="BR7" s="13"/>
      <c r="BS7" s="64">
        <v>13.5</v>
      </c>
      <c r="BT7" s="72">
        <f t="shared" si="0"/>
        <v>13.828571428571429</v>
      </c>
      <c r="BV7" s="73">
        <f t="shared" si="2"/>
        <v>13.655978835978837</v>
      </c>
    </row>
    <row r="8" spans="1:74" ht="15.75" customHeight="1">
      <c r="A8" s="5">
        <v>6</v>
      </c>
      <c r="B8" s="10" t="s">
        <v>29</v>
      </c>
      <c r="C8" s="40" t="s">
        <v>30</v>
      </c>
      <c r="D8" s="30">
        <v>20202237</v>
      </c>
      <c r="E8" s="9">
        <v>973672214</v>
      </c>
      <c r="F8" s="8" t="s">
        <v>40</v>
      </c>
      <c r="G8" s="8" t="s">
        <v>40</v>
      </c>
      <c r="H8" s="8" t="s">
        <v>40</v>
      </c>
      <c r="I8" s="52">
        <v>8</v>
      </c>
      <c r="J8" s="8" t="s">
        <v>40</v>
      </c>
      <c r="K8" s="19" t="s">
        <v>40</v>
      </c>
      <c r="L8" s="19" t="s">
        <v>40</v>
      </c>
      <c r="M8" s="13" t="s">
        <v>40</v>
      </c>
      <c r="N8" s="13" t="s">
        <v>40</v>
      </c>
      <c r="O8" s="13"/>
      <c r="P8" s="13" t="s">
        <v>40</v>
      </c>
      <c r="Q8" s="13"/>
      <c r="R8" s="13"/>
      <c r="S8" s="13"/>
      <c r="T8" s="13">
        <v>10</v>
      </c>
      <c r="U8" s="13"/>
      <c r="V8" s="13">
        <v>16</v>
      </c>
      <c r="W8" s="13"/>
      <c r="X8" s="13"/>
      <c r="Y8" s="13"/>
      <c r="Z8" s="13"/>
      <c r="AA8" s="13"/>
      <c r="AB8" s="13"/>
      <c r="AC8" s="36">
        <v>2</v>
      </c>
      <c r="AD8" s="64">
        <f t="shared" si="1"/>
        <v>3.2098765432098766</v>
      </c>
      <c r="AE8" s="67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>
        <v>0</v>
      </c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64"/>
      <c r="BT8" s="72">
        <f t="shared" si="0"/>
        <v>0</v>
      </c>
      <c r="BV8" s="73">
        <f t="shared" si="2"/>
        <v>1.3629629629629629</v>
      </c>
    </row>
    <row r="9" spans="1:74" ht="16">
      <c r="A9" s="5">
        <v>7</v>
      </c>
      <c r="B9" s="26" t="s">
        <v>15</v>
      </c>
      <c r="C9" s="39" t="s">
        <v>16</v>
      </c>
      <c r="D9" s="12">
        <v>20204681</v>
      </c>
      <c r="E9" s="8">
        <v>925238121</v>
      </c>
      <c r="F9" s="8" t="s">
        <v>40</v>
      </c>
      <c r="G9" s="8" t="s">
        <v>40</v>
      </c>
      <c r="H9" s="8" t="s">
        <v>40</v>
      </c>
      <c r="I9" s="52">
        <v>3</v>
      </c>
      <c r="J9" s="8" t="s">
        <v>40</v>
      </c>
      <c r="K9" s="19" t="s">
        <v>40</v>
      </c>
      <c r="L9" s="19" t="s">
        <v>40</v>
      </c>
      <c r="M9" s="13" t="s">
        <v>40</v>
      </c>
      <c r="N9" s="13" t="s">
        <v>40</v>
      </c>
      <c r="O9" s="13" t="s">
        <v>40</v>
      </c>
      <c r="P9" s="13" t="s">
        <v>40</v>
      </c>
      <c r="Q9" s="13" t="s">
        <v>40</v>
      </c>
      <c r="R9" s="13" t="s">
        <v>40</v>
      </c>
      <c r="S9" s="19" t="s">
        <v>40</v>
      </c>
      <c r="T9" s="13">
        <v>20</v>
      </c>
      <c r="U9" s="13">
        <v>16</v>
      </c>
      <c r="V9" s="13">
        <v>16</v>
      </c>
      <c r="W9" s="13">
        <v>16</v>
      </c>
      <c r="X9" s="13">
        <v>15</v>
      </c>
      <c r="Y9" s="13">
        <v>20</v>
      </c>
      <c r="Z9" s="13">
        <v>18</v>
      </c>
      <c r="AA9" s="13">
        <v>18</v>
      </c>
      <c r="AB9" s="13">
        <v>2</v>
      </c>
      <c r="AC9" s="36">
        <v>11</v>
      </c>
      <c r="AD9" s="64">
        <f t="shared" si="1"/>
        <v>17.407407407407408</v>
      </c>
      <c r="AE9" s="67">
        <v>1</v>
      </c>
      <c r="AF9" s="13" t="s">
        <v>40</v>
      </c>
      <c r="AG9" s="13" t="s">
        <v>40</v>
      </c>
      <c r="AH9" s="13" t="s">
        <v>40</v>
      </c>
      <c r="AI9" s="13" t="s">
        <v>40</v>
      </c>
      <c r="AJ9" s="13" t="s">
        <v>40</v>
      </c>
      <c r="AK9" s="19" t="s">
        <v>40</v>
      </c>
      <c r="AL9" s="19" t="s">
        <v>40</v>
      </c>
      <c r="AM9" s="19" t="s">
        <v>40</v>
      </c>
      <c r="AN9" s="19" t="s">
        <v>40</v>
      </c>
      <c r="AO9" s="19" t="s">
        <v>40</v>
      </c>
      <c r="AP9" s="19" t="s">
        <v>40</v>
      </c>
      <c r="AQ9" s="19" t="s">
        <v>40</v>
      </c>
      <c r="AR9" s="19" t="s">
        <v>40</v>
      </c>
      <c r="AS9" s="13">
        <v>1.5</v>
      </c>
      <c r="AT9" s="13">
        <v>1.5</v>
      </c>
      <c r="AU9" s="13">
        <v>1</v>
      </c>
      <c r="AV9" s="13">
        <v>16</v>
      </c>
      <c r="AW9" s="13">
        <v>16</v>
      </c>
      <c r="AX9" s="69">
        <v>16</v>
      </c>
      <c r="AY9" s="69">
        <v>18</v>
      </c>
      <c r="AZ9" s="69">
        <v>20</v>
      </c>
      <c r="BA9" s="69">
        <v>18</v>
      </c>
      <c r="BB9" s="69">
        <v>20</v>
      </c>
      <c r="BC9" s="69">
        <v>18</v>
      </c>
      <c r="BD9" s="69">
        <v>18</v>
      </c>
      <c r="BE9" s="13">
        <v>18</v>
      </c>
      <c r="BF9" s="13">
        <v>18</v>
      </c>
      <c r="BG9" s="13">
        <v>18</v>
      </c>
      <c r="BH9" s="13">
        <v>20</v>
      </c>
      <c r="BI9" s="13">
        <v>10</v>
      </c>
      <c r="BJ9" s="13">
        <v>18</v>
      </c>
      <c r="BK9" s="13">
        <v>18</v>
      </c>
      <c r="BL9" s="13">
        <v>18</v>
      </c>
      <c r="BM9" s="13">
        <v>18</v>
      </c>
      <c r="BN9" s="13">
        <v>16</v>
      </c>
      <c r="BO9" s="13">
        <v>18</v>
      </c>
      <c r="BP9" s="13">
        <v>17</v>
      </c>
      <c r="BQ9" s="13">
        <v>16</v>
      </c>
      <c r="BR9" s="13">
        <v>3</v>
      </c>
      <c r="BS9" s="64">
        <v>13.5</v>
      </c>
      <c r="BT9" s="72">
        <f t="shared" si="0"/>
        <v>17.390476190476193</v>
      </c>
      <c r="BV9" s="73">
        <f t="shared" si="2"/>
        <v>15.339365079365081</v>
      </c>
    </row>
    <row r="10" spans="1:74" ht="15.75" customHeight="1">
      <c r="A10" s="5">
        <v>8</v>
      </c>
      <c r="B10" s="10" t="s">
        <v>9</v>
      </c>
      <c r="C10" s="39" t="s">
        <v>10</v>
      </c>
      <c r="D10" s="12">
        <v>20084621</v>
      </c>
      <c r="E10" s="8">
        <v>962870787</v>
      </c>
      <c r="F10" s="8" t="s">
        <v>40</v>
      </c>
      <c r="G10" s="8" t="s">
        <v>40</v>
      </c>
      <c r="H10" s="8" t="s">
        <v>40</v>
      </c>
      <c r="I10" s="52">
        <v>1</v>
      </c>
      <c r="J10" s="8" t="s">
        <v>40</v>
      </c>
      <c r="K10" s="19" t="s">
        <v>40</v>
      </c>
      <c r="L10" s="19" t="s">
        <v>40</v>
      </c>
      <c r="M10" s="13" t="s">
        <v>40</v>
      </c>
      <c r="N10" s="13" t="s">
        <v>40</v>
      </c>
      <c r="O10" s="13" t="s">
        <v>40</v>
      </c>
      <c r="P10" s="13" t="s">
        <v>40</v>
      </c>
      <c r="Q10" s="13" t="s">
        <v>40</v>
      </c>
      <c r="R10" s="13" t="s">
        <v>40</v>
      </c>
      <c r="S10" s="19" t="s">
        <v>40</v>
      </c>
      <c r="T10" s="13">
        <v>20</v>
      </c>
      <c r="U10" s="13">
        <v>20</v>
      </c>
      <c r="V10" s="13">
        <v>20</v>
      </c>
      <c r="W10" s="13">
        <v>20</v>
      </c>
      <c r="X10" s="13">
        <v>20</v>
      </c>
      <c r="Y10" s="13">
        <v>20</v>
      </c>
      <c r="Z10" s="13">
        <v>20</v>
      </c>
      <c r="AA10" s="13">
        <v>20</v>
      </c>
      <c r="AB10" s="13">
        <v>2</v>
      </c>
      <c r="AC10" s="36">
        <v>8</v>
      </c>
      <c r="AD10" s="64">
        <f t="shared" si="1"/>
        <v>20</v>
      </c>
      <c r="AE10" s="67">
        <v>3</v>
      </c>
      <c r="AF10" s="13" t="s">
        <v>40</v>
      </c>
      <c r="AG10" s="13" t="s">
        <v>40</v>
      </c>
      <c r="AH10" s="13" t="s">
        <v>40</v>
      </c>
      <c r="AI10" s="13" t="s">
        <v>40</v>
      </c>
      <c r="AJ10" s="13" t="s">
        <v>40</v>
      </c>
      <c r="AK10" s="19" t="s">
        <v>40</v>
      </c>
      <c r="AL10" s="19" t="s">
        <v>40</v>
      </c>
      <c r="AM10" s="19" t="s">
        <v>40</v>
      </c>
      <c r="AN10" s="19" t="s">
        <v>40</v>
      </c>
      <c r="AO10" s="19" t="s">
        <v>40</v>
      </c>
      <c r="AP10" s="19" t="s">
        <v>40</v>
      </c>
      <c r="AQ10" s="19" t="s">
        <v>40</v>
      </c>
      <c r="AR10" s="19" t="s">
        <v>40</v>
      </c>
      <c r="AS10" s="13">
        <v>2.5</v>
      </c>
      <c r="AT10" s="13">
        <v>2</v>
      </c>
      <c r="AU10" s="13"/>
      <c r="AV10" s="13">
        <v>20</v>
      </c>
      <c r="AW10" s="13">
        <v>18</v>
      </c>
      <c r="AX10" s="69">
        <v>20</v>
      </c>
      <c r="AY10" s="69">
        <v>20</v>
      </c>
      <c r="AZ10" s="69">
        <v>20</v>
      </c>
      <c r="BA10" s="69">
        <v>16</v>
      </c>
      <c r="BB10" s="69">
        <v>20</v>
      </c>
      <c r="BC10" s="69">
        <v>16</v>
      </c>
      <c r="BD10" s="69">
        <v>12</v>
      </c>
      <c r="BE10" s="69">
        <v>18</v>
      </c>
      <c r="BF10" s="69">
        <v>20</v>
      </c>
      <c r="BG10" s="69">
        <v>16</v>
      </c>
      <c r="BH10" s="69">
        <v>20</v>
      </c>
      <c r="BI10" s="69">
        <v>12</v>
      </c>
      <c r="BJ10" s="69">
        <v>14</v>
      </c>
      <c r="BK10" s="69">
        <v>14</v>
      </c>
      <c r="BL10" s="69">
        <v>12</v>
      </c>
      <c r="BM10" s="69">
        <v>20</v>
      </c>
      <c r="BN10" s="69">
        <v>14</v>
      </c>
      <c r="BO10" s="69">
        <v>16</v>
      </c>
      <c r="BP10" s="69">
        <v>18</v>
      </c>
      <c r="BQ10" s="13">
        <v>20</v>
      </c>
      <c r="BR10" s="13">
        <v>3</v>
      </c>
      <c r="BS10" s="64">
        <v>11.5</v>
      </c>
      <c r="BT10" s="72">
        <f t="shared" si="0"/>
        <v>20.030952380952382</v>
      </c>
      <c r="BV10" s="73">
        <f t="shared" si="2"/>
        <v>15.909285714285714</v>
      </c>
    </row>
    <row r="11" spans="1:74" ht="15.75" customHeight="1">
      <c r="A11" s="5">
        <v>9</v>
      </c>
      <c r="B11" s="23" t="s">
        <v>38</v>
      </c>
      <c r="C11" s="41" t="s">
        <v>39</v>
      </c>
      <c r="D11" s="12">
        <v>20204683</v>
      </c>
      <c r="E11" s="8">
        <v>936358143</v>
      </c>
      <c r="F11" s="8" t="s">
        <v>40</v>
      </c>
      <c r="G11" s="8" t="s">
        <v>40</v>
      </c>
      <c r="H11" s="8" t="s">
        <v>40</v>
      </c>
      <c r="I11" s="52">
        <v>2</v>
      </c>
      <c r="J11" s="8"/>
      <c r="K11" s="19" t="s">
        <v>40</v>
      </c>
      <c r="L11" s="19" t="s">
        <v>40</v>
      </c>
      <c r="M11" s="13" t="s">
        <v>40</v>
      </c>
      <c r="N11" s="13"/>
      <c r="O11" s="13"/>
      <c r="P11" s="13" t="s">
        <v>40</v>
      </c>
      <c r="Q11" s="13" t="s">
        <v>40</v>
      </c>
      <c r="R11" s="13" t="s">
        <v>40</v>
      </c>
      <c r="S11" s="19" t="s">
        <v>40</v>
      </c>
      <c r="T11" s="13">
        <v>12</v>
      </c>
      <c r="U11" s="13">
        <v>20</v>
      </c>
      <c r="V11" s="13">
        <v>18</v>
      </c>
      <c r="W11" s="13">
        <v>16</v>
      </c>
      <c r="X11" s="13">
        <v>18</v>
      </c>
      <c r="Y11" s="13">
        <v>16</v>
      </c>
      <c r="Z11" s="13">
        <v>18</v>
      </c>
      <c r="AA11" s="13">
        <v>20</v>
      </c>
      <c r="AB11" s="13">
        <v>2</v>
      </c>
      <c r="AC11" s="36">
        <v>6</v>
      </c>
      <c r="AD11" s="64">
        <f t="shared" si="1"/>
        <v>17.283950617283953</v>
      </c>
      <c r="AE11" s="67"/>
      <c r="AF11" s="13" t="s">
        <v>40</v>
      </c>
      <c r="AG11" s="13" t="s">
        <v>40</v>
      </c>
      <c r="AH11" s="13" t="s">
        <v>40</v>
      </c>
      <c r="AI11" s="13" t="s">
        <v>40</v>
      </c>
      <c r="AJ11" s="13" t="s">
        <v>40</v>
      </c>
      <c r="AK11" s="19" t="s">
        <v>40</v>
      </c>
      <c r="AL11" s="19" t="s">
        <v>40</v>
      </c>
      <c r="AM11" s="19" t="s">
        <v>44</v>
      </c>
      <c r="AN11" s="19" t="s">
        <v>40</v>
      </c>
      <c r="AO11" s="19" t="s">
        <v>40</v>
      </c>
      <c r="AP11" s="19" t="s">
        <v>40</v>
      </c>
      <c r="AQ11" s="19" t="s">
        <v>40</v>
      </c>
      <c r="AR11" s="19" t="s">
        <v>40</v>
      </c>
      <c r="AS11" s="13">
        <v>1</v>
      </c>
      <c r="AT11" s="13">
        <v>0.5</v>
      </c>
      <c r="AU11" s="13">
        <v>1</v>
      </c>
      <c r="AV11" s="13">
        <v>20</v>
      </c>
      <c r="AW11" s="13">
        <v>14</v>
      </c>
      <c r="AX11" s="69">
        <v>15</v>
      </c>
      <c r="AY11" s="69">
        <v>10</v>
      </c>
      <c r="AZ11" s="69">
        <v>12</v>
      </c>
      <c r="BA11" s="69">
        <v>12</v>
      </c>
      <c r="BB11" s="69">
        <v>14</v>
      </c>
      <c r="BC11" s="69">
        <v>14</v>
      </c>
      <c r="BD11" s="69">
        <v>14</v>
      </c>
      <c r="BE11" s="13">
        <v>12</v>
      </c>
      <c r="BF11" s="13">
        <v>12</v>
      </c>
      <c r="BG11" s="13">
        <v>14</v>
      </c>
      <c r="BH11" s="13">
        <v>14</v>
      </c>
      <c r="BI11" s="13">
        <v>12</v>
      </c>
      <c r="BJ11" s="13">
        <v>10</v>
      </c>
      <c r="BK11" s="13">
        <v>12</v>
      </c>
      <c r="BL11" s="13">
        <v>12</v>
      </c>
      <c r="BM11" s="13">
        <v>14</v>
      </c>
      <c r="BN11" s="13">
        <v>12</v>
      </c>
      <c r="BO11" s="13">
        <v>18</v>
      </c>
      <c r="BP11" s="13">
        <v>16</v>
      </c>
      <c r="BQ11" s="19">
        <v>15</v>
      </c>
      <c r="BR11" s="13">
        <v>1</v>
      </c>
      <c r="BS11" s="64">
        <v>14.5</v>
      </c>
      <c r="BT11" s="72">
        <f t="shared" si="0"/>
        <v>13.140476190476191</v>
      </c>
      <c r="BV11" s="73">
        <f t="shared" si="2"/>
        <v>13.227328042328043</v>
      </c>
    </row>
    <row r="12" spans="1:74" ht="15.75" customHeight="1">
      <c r="A12" s="5">
        <v>10</v>
      </c>
      <c r="B12" s="27" t="s">
        <v>36</v>
      </c>
      <c r="C12" s="42" t="s">
        <v>37</v>
      </c>
      <c r="D12" s="12">
        <v>20202234</v>
      </c>
      <c r="E12" s="8">
        <v>945860378</v>
      </c>
      <c r="F12" s="8"/>
      <c r="G12" s="8"/>
      <c r="H12" s="8"/>
      <c r="I12" s="52">
        <v>4</v>
      </c>
      <c r="J12" s="8" t="s">
        <v>40</v>
      </c>
      <c r="K12" s="19" t="s">
        <v>40</v>
      </c>
      <c r="L12" s="19" t="s">
        <v>40</v>
      </c>
      <c r="M12" s="13" t="s">
        <v>40</v>
      </c>
      <c r="N12" s="13" t="s">
        <v>40</v>
      </c>
      <c r="O12" s="13" t="s">
        <v>40</v>
      </c>
      <c r="P12" s="13" t="s">
        <v>40</v>
      </c>
      <c r="Q12" s="13"/>
      <c r="R12" s="13" t="s">
        <v>40</v>
      </c>
      <c r="S12" s="19" t="s">
        <v>40</v>
      </c>
      <c r="T12" s="13">
        <v>10</v>
      </c>
      <c r="U12" s="13">
        <v>14</v>
      </c>
      <c r="V12" s="13">
        <v>14</v>
      </c>
      <c r="W12" s="13">
        <v>20</v>
      </c>
      <c r="X12" s="13">
        <v>16</v>
      </c>
      <c r="Y12" s="13">
        <v>16</v>
      </c>
      <c r="Z12" s="13">
        <v>20</v>
      </c>
      <c r="AA12" s="13">
        <v>16</v>
      </c>
      <c r="AB12" s="13">
        <v>2</v>
      </c>
      <c r="AC12" s="36">
        <v>12</v>
      </c>
      <c r="AD12" s="64">
        <f t="shared" si="1"/>
        <v>15.80246913580247</v>
      </c>
      <c r="AE12" s="67"/>
      <c r="AF12" s="13" t="s">
        <v>40</v>
      </c>
      <c r="AG12" s="13" t="s">
        <v>40</v>
      </c>
      <c r="AH12" s="13"/>
      <c r="AI12" s="13" t="s">
        <v>40</v>
      </c>
      <c r="AJ12" s="13" t="s">
        <v>40</v>
      </c>
      <c r="AK12" s="19" t="s">
        <v>40</v>
      </c>
      <c r="AL12" s="19" t="s">
        <v>40</v>
      </c>
      <c r="AM12" s="19" t="s">
        <v>40</v>
      </c>
      <c r="AN12" s="19" t="s">
        <v>40</v>
      </c>
      <c r="AO12" s="19" t="s">
        <v>40</v>
      </c>
      <c r="AP12" s="19" t="s">
        <v>40</v>
      </c>
      <c r="AQ12" s="19"/>
      <c r="AR12" s="19" t="s">
        <v>40</v>
      </c>
      <c r="AS12" s="13">
        <v>0</v>
      </c>
      <c r="AT12" s="13">
        <v>-1</v>
      </c>
      <c r="AU12" s="13">
        <v>-1</v>
      </c>
      <c r="AV12" s="13">
        <v>16</v>
      </c>
      <c r="AW12" s="13">
        <v>16</v>
      </c>
      <c r="AX12" s="69">
        <v>15</v>
      </c>
      <c r="AY12" s="69">
        <v>14</v>
      </c>
      <c r="AZ12" s="69">
        <v>12</v>
      </c>
      <c r="BA12" s="69">
        <v>12</v>
      </c>
      <c r="BB12" s="69">
        <v>10</v>
      </c>
      <c r="BC12" s="69">
        <v>12</v>
      </c>
      <c r="BD12" s="69">
        <v>0</v>
      </c>
      <c r="BE12" s="13">
        <v>16</v>
      </c>
      <c r="BF12" s="13">
        <v>16</v>
      </c>
      <c r="BG12" s="13">
        <v>18</v>
      </c>
      <c r="BH12" s="13">
        <v>18</v>
      </c>
      <c r="BI12" s="13">
        <v>0</v>
      </c>
      <c r="BJ12" s="13">
        <v>14</v>
      </c>
      <c r="BK12" s="13">
        <v>0</v>
      </c>
      <c r="BL12" s="13">
        <v>0</v>
      </c>
      <c r="BM12" s="13">
        <v>18</v>
      </c>
      <c r="BN12" s="13">
        <v>12</v>
      </c>
      <c r="BO12" s="13">
        <v>0</v>
      </c>
      <c r="BP12" s="13">
        <v>16</v>
      </c>
      <c r="BQ12" s="13">
        <v>17</v>
      </c>
      <c r="BR12" s="13"/>
      <c r="BS12" s="64">
        <v>13.5</v>
      </c>
      <c r="BT12" s="72">
        <f t="shared" si="0"/>
        <v>10.276190476190477</v>
      </c>
      <c r="BV12" s="73">
        <f t="shared" si="2"/>
        <v>12.923597883597884</v>
      </c>
    </row>
    <row r="13" spans="1:74" ht="15.75" customHeight="1">
      <c r="A13" s="5">
        <v>11</v>
      </c>
      <c r="B13" s="10" t="s">
        <v>25</v>
      </c>
      <c r="C13" s="39" t="s">
        <v>26</v>
      </c>
      <c r="D13" s="12">
        <v>20193262</v>
      </c>
      <c r="E13" s="11">
        <v>955603530</v>
      </c>
      <c r="F13" s="8" t="s">
        <v>40</v>
      </c>
      <c r="G13" s="8" t="s">
        <v>40</v>
      </c>
      <c r="H13" s="8" t="s">
        <v>40</v>
      </c>
      <c r="I13" s="52">
        <v>2</v>
      </c>
      <c r="J13" s="8"/>
      <c r="K13" s="19" t="s">
        <v>40</v>
      </c>
      <c r="L13" s="13"/>
      <c r="M13" s="13" t="s">
        <v>40</v>
      </c>
      <c r="N13" s="13" t="s">
        <v>44</v>
      </c>
      <c r="O13" s="13"/>
      <c r="P13" s="13"/>
      <c r="Q13" s="13"/>
      <c r="R13" s="13"/>
      <c r="S13" s="13"/>
      <c r="T13" s="13">
        <v>5</v>
      </c>
      <c r="U13" s="13">
        <v>20</v>
      </c>
      <c r="V13" s="13">
        <v>18</v>
      </c>
      <c r="W13" s="13">
        <v>20</v>
      </c>
      <c r="X13" s="13"/>
      <c r="Y13" s="13"/>
      <c r="Z13" s="13"/>
      <c r="AA13" s="13"/>
      <c r="AB13" s="13"/>
      <c r="AC13" s="36">
        <v>16</v>
      </c>
      <c r="AD13" s="64">
        <f t="shared" si="1"/>
        <v>7.7777777777777777</v>
      </c>
      <c r="AE13" s="67">
        <v>1</v>
      </c>
      <c r="AF13" s="13" t="s">
        <v>40</v>
      </c>
      <c r="AG13" s="13" t="s">
        <v>40</v>
      </c>
      <c r="AH13" s="13"/>
      <c r="AI13" s="13" t="s">
        <v>40</v>
      </c>
      <c r="AJ13" s="19" t="s">
        <v>44</v>
      </c>
      <c r="AK13" s="19" t="s">
        <v>40</v>
      </c>
      <c r="AL13" s="19" t="s">
        <v>40</v>
      </c>
      <c r="AM13" s="19" t="s">
        <v>40</v>
      </c>
      <c r="AN13" s="19" t="s">
        <v>40</v>
      </c>
      <c r="AO13" s="19"/>
      <c r="AP13" s="19" t="s">
        <v>40</v>
      </c>
      <c r="AQ13" s="19"/>
      <c r="AR13" s="13"/>
      <c r="AS13" s="13">
        <v>0</v>
      </c>
      <c r="AT13" s="13">
        <v>-1</v>
      </c>
      <c r="AU13" s="13">
        <v>-1</v>
      </c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9">
        <v>15</v>
      </c>
      <c r="BR13" s="13"/>
      <c r="BS13" s="64">
        <v>7</v>
      </c>
      <c r="BT13" s="72">
        <f t="shared" si="0"/>
        <v>5.5</v>
      </c>
      <c r="BV13" s="73">
        <f t="shared" si="2"/>
        <v>8.5833333333333321</v>
      </c>
    </row>
    <row r="14" spans="1:74" ht="15.75" customHeight="1">
      <c r="A14" s="5">
        <v>12</v>
      </c>
      <c r="B14" s="10" t="s">
        <v>13</v>
      </c>
      <c r="C14" s="40" t="s">
        <v>14</v>
      </c>
      <c r="D14" s="11">
        <v>20170768</v>
      </c>
      <c r="E14" s="22">
        <v>976826912</v>
      </c>
      <c r="F14" s="8"/>
      <c r="G14" s="8" t="s">
        <v>40</v>
      </c>
      <c r="H14" s="8" t="s">
        <v>40</v>
      </c>
      <c r="I14" s="52">
        <v>8</v>
      </c>
      <c r="J14" s="8" t="s">
        <v>40</v>
      </c>
      <c r="K14" s="19" t="s">
        <v>40</v>
      </c>
      <c r="L14" s="13"/>
      <c r="M14" s="13" t="s">
        <v>40</v>
      </c>
      <c r="N14" s="13" t="s">
        <v>40</v>
      </c>
      <c r="O14" s="13" t="s">
        <v>40</v>
      </c>
      <c r="P14" s="13" t="s">
        <v>40</v>
      </c>
      <c r="Q14" s="13" t="s">
        <v>40</v>
      </c>
      <c r="R14" s="13" t="s">
        <v>40</v>
      </c>
      <c r="S14" s="19" t="s">
        <v>40</v>
      </c>
      <c r="T14" s="13">
        <v>15</v>
      </c>
      <c r="U14" s="13">
        <v>20</v>
      </c>
      <c r="V14" s="13">
        <v>20</v>
      </c>
      <c r="W14" s="13">
        <v>12</v>
      </c>
      <c r="X14" s="13">
        <v>20</v>
      </c>
      <c r="Y14" s="13">
        <v>16</v>
      </c>
      <c r="Z14" s="13">
        <v>20</v>
      </c>
      <c r="AA14" s="13">
        <v>20</v>
      </c>
      <c r="AB14" s="13">
        <v>2</v>
      </c>
      <c r="AC14" s="36">
        <v>5</v>
      </c>
      <c r="AD14" s="64">
        <f t="shared" si="1"/>
        <v>17.901234567901234</v>
      </c>
      <c r="AE14" s="67"/>
      <c r="AF14" s="13" t="s">
        <v>40</v>
      </c>
      <c r="AG14" s="13" t="s">
        <v>40</v>
      </c>
      <c r="AH14" s="13" t="s">
        <v>40</v>
      </c>
      <c r="AI14" s="13" t="s">
        <v>40</v>
      </c>
      <c r="AJ14" s="13" t="s">
        <v>40</v>
      </c>
      <c r="AK14" s="19" t="s">
        <v>40</v>
      </c>
      <c r="AL14" s="19" t="s">
        <v>40</v>
      </c>
      <c r="AM14" s="19" t="s">
        <v>40</v>
      </c>
      <c r="AN14" s="19" t="s">
        <v>40</v>
      </c>
      <c r="AO14" s="19" t="s">
        <v>40</v>
      </c>
      <c r="AP14" s="19" t="s">
        <v>40</v>
      </c>
      <c r="AQ14" s="19" t="s">
        <v>40</v>
      </c>
      <c r="AR14" s="13"/>
      <c r="AS14" s="13">
        <v>2</v>
      </c>
      <c r="AT14" s="13">
        <v>1.5</v>
      </c>
      <c r="AU14" s="13"/>
      <c r="AV14" s="13">
        <v>20</v>
      </c>
      <c r="AW14" s="13">
        <v>16</v>
      </c>
      <c r="AX14" s="69">
        <v>20</v>
      </c>
      <c r="AY14" s="69">
        <v>18</v>
      </c>
      <c r="AZ14" s="69">
        <v>20</v>
      </c>
      <c r="BA14" s="69">
        <v>20</v>
      </c>
      <c r="BB14" s="69">
        <v>20</v>
      </c>
      <c r="BC14" s="69">
        <v>20</v>
      </c>
      <c r="BD14" s="69">
        <v>20</v>
      </c>
      <c r="BE14" s="13">
        <v>18</v>
      </c>
      <c r="BF14" s="13">
        <v>20</v>
      </c>
      <c r="BG14" s="13">
        <v>20</v>
      </c>
      <c r="BH14" s="13">
        <v>20</v>
      </c>
      <c r="BI14" s="13">
        <v>18</v>
      </c>
      <c r="BJ14" s="13">
        <v>20</v>
      </c>
      <c r="BK14" s="13">
        <v>20</v>
      </c>
      <c r="BL14" s="13">
        <v>20</v>
      </c>
      <c r="BM14" s="13">
        <v>20</v>
      </c>
      <c r="BN14" s="13">
        <v>20</v>
      </c>
      <c r="BO14" s="13">
        <v>20</v>
      </c>
      <c r="BP14" s="13">
        <v>18</v>
      </c>
      <c r="BQ14" s="13">
        <v>17</v>
      </c>
      <c r="BR14" s="13">
        <v>1</v>
      </c>
      <c r="BS14" s="64">
        <v>18</v>
      </c>
      <c r="BT14" s="72">
        <f>(SUM(AV14:BP14)/21)*0.4+BQ14*0.4+(BR14+AU14+AT14+AS14+AE14)/8*20*0.2</f>
        <v>16.821428571428573</v>
      </c>
      <c r="BU14" t="s">
        <v>48</v>
      </c>
      <c r="BV14" s="73">
        <f t="shared" si="2"/>
        <v>15.016798941798942</v>
      </c>
    </row>
    <row r="15" spans="1:74" ht="15.75" customHeight="1">
      <c r="A15" s="5">
        <v>13</v>
      </c>
      <c r="B15" s="10" t="s">
        <v>17</v>
      </c>
      <c r="C15" s="39" t="s">
        <v>18</v>
      </c>
      <c r="D15" s="12">
        <v>20204677</v>
      </c>
      <c r="E15" s="8">
        <v>932669554</v>
      </c>
      <c r="F15" s="8" t="s">
        <v>40</v>
      </c>
      <c r="G15" s="8" t="s">
        <v>40</v>
      </c>
      <c r="H15" s="8"/>
      <c r="I15" s="52">
        <v>7</v>
      </c>
      <c r="J15" s="8" t="s">
        <v>40</v>
      </c>
      <c r="K15" s="19" t="s">
        <v>40</v>
      </c>
      <c r="L15" s="19" t="s">
        <v>40</v>
      </c>
      <c r="M15" s="13" t="s">
        <v>40</v>
      </c>
      <c r="N15" s="13"/>
      <c r="O15" s="13"/>
      <c r="P15" s="13" t="s">
        <v>40</v>
      </c>
      <c r="Q15" s="13" t="s">
        <v>40</v>
      </c>
      <c r="R15" s="13" t="s">
        <v>40</v>
      </c>
      <c r="S15" s="19" t="s">
        <v>40</v>
      </c>
      <c r="T15" s="13">
        <v>12</v>
      </c>
      <c r="U15" s="13">
        <v>20</v>
      </c>
      <c r="V15" s="13">
        <v>18</v>
      </c>
      <c r="W15" s="13">
        <v>16</v>
      </c>
      <c r="X15" s="13">
        <v>20</v>
      </c>
      <c r="Y15" s="13">
        <v>16</v>
      </c>
      <c r="Z15" s="13">
        <v>20</v>
      </c>
      <c r="AA15" s="13">
        <v>16</v>
      </c>
      <c r="AB15" s="13"/>
      <c r="AC15" s="36">
        <v>12</v>
      </c>
      <c r="AD15" s="64">
        <f t="shared" si="1"/>
        <v>17.037037037037038</v>
      </c>
      <c r="AE15" s="67"/>
      <c r="AF15" s="13"/>
      <c r="AG15" s="13" t="s">
        <v>40</v>
      </c>
      <c r="AH15" s="13"/>
      <c r="AI15" s="13" t="s">
        <v>40</v>
      </c>
      <c r="AJ15" s="13"/>
      <c r="AK15" s="19" t="s">
        <v>40</v>
      </c>
      <c r="AL15" s="19" t="s">
        <v>40</v>
      </c>
      <c r="AM15" s="19"/>
      <c r="AN15" s="19"/>
      <c r="AO15" s="19"/>
      <c r="AP15" s="19" t="s">
        <v>40</v>
      </c>
      <c r="AQ15" s="19"/>
      <c r="AR15" s="19" t="s">
        <v>40</v>
      </c>
      <c r="AS15" s="13">
        <v>0</v>
      </c>
      <c r="AT15" s="13">
        <v>-1</v>
      </c>
      <c r="AU15" s="13">
        <v>-1</v>
      </c>
      <c r="AV15" s="13">
        <v>15</v>
      </c>
      <c r="AW15" s="13">
        <v>16</v>
      </c>
      <c r="AX15" s="69">
        <v>20</v>
      </c>
      <c r="AY15" s="69">
        <v>16</v>
      </c>
      <c r="AZ15" s="69">
        <v>20</v>
      </c>
      <c r="BA15" s="69">
        <v>18</v>
      </c>
      <c r="BB15" s="69">
        <v>18</v>
      </c>
      <c r="BC15" s="69">
        <v>16</v>
      </c>
      <c r="BD15" s="69">
        <v>18</v>
      </c>
      <c r="BE15" s="13">
        <v>18</v>
      </c>
      <c r="BF15" s="13">
        <v>18</v>
      </c>
      <c r="BG15" s="13">
        <v>16</v>
      </c>
      <c r="BH15" s="13">
        <v>16</v>
      </c>
      <c r="BI15" s="13">
        <v>8</v>
      </c>
      <c r="BJ15" s="13">
        <v>10</v>
      </c>
      <c r="BK15" s="13">
        <v>16</v>
      </c>
      <c r="BL15" s="13">
        <v>20</v>
      </c>
      <c r="BM15" s="13">
        <v>20</v>
      </c>
      <c r="BN15" s="13">
        <v>18</v>
      </c>
      <c r="BO15" s="13">
        <v>18</v>
      </c>
      <c r="BP15" s="13">
        <v>16</v>
      </c>
      <c r="BQ15" s="13">
        <v>16</v>
      </c>
      <c r="BR15" s="13"/>
      <c r="BS15" s="64">
        <v>9</v>
      </c>
      <c r="BT15" s="72">
        <f t="shared" si="0"/>
        <v>12.085714285714287</v>
      </c>
      <c r="BV15" s="73">
        <f t="shared" si="2"/>
        <v>12.936825396825398</v>
      </c>
    </row>
    <row r="16" spans="1:74" ht="15.75" customHeight="1">
      <c r="A16" s="5">
        <v>14</v>
      </c>
      <c r="B16" s="10" t="s">
        <v>21</v>
      </c>
      <c r="C16" s="39" t="s">
        <v>22</v>
      </c>
      <c r="D16" s="12">
        <v>20204686</v>
      </c>
      <c r="E16" s="11">
        <v>913935368</v>
      </c>
      <c r="F16" s="8" t="s">
        <v>40</v>
      </c>
      <c r="G16" s="8" t="s">
        <v>40</v>
      </c>
      <c r="H16" s="8" t="s">
        <v>40</v>
      </c>
      <c r="I16" s="52">
        <v>1</v>
      </c>
      <c r="J16" s="8" t="s">
        <v>40</v>
      </c>
      <c r="K16" s="19" t="s">
        <v>40</v>
      </c>
      <c r="L16" s="19" t="s">
        <v>40</v>
      </c>
      <c r="M16" s="13" t="s">
        <v>40</v>
      </c>
      <c r="N16" s="13" t="s">
        <v>40</v>
      </c>
      <c r="O16" s="13" t="s">
        <v>40</v>
      </c>
      <c r="P16" s="13" t="s">
        <v>40</v>
      </c>
      <c r="Q16" s="13" t="s">
        <v>40</v>
      </c>
      <c r="R16" s="13" t="s">
        <v>40</v>
      </c>
      <c r="S16" s="19" t="s">
        <v>40</v>
      </c>
      <c r="T16" s="13">
        <v>20</v>
      </c>
      <c r="U16" s="13">
        <v>20</v>
      </c>
      <c r="V16" s="13">
        <v>20</v>
      </c>
      <c r="W16" s="13">
        <v>20</v>
      </c>
      <c r="X16" s="13">
        <v>20</v>
      </c>
      <c r="Y16" s="13">
        <v>20</v>
      </c>
      <c r="Z16" s="13">
        <v>20</v>
      </c>
      <c r="AA16" s="13">
        <v>20</v>
      </c>
      <c r="AB16" s="13">
        <v>2</v>
      </c>
      <c r="AC16" s="36">
        <v>15</v>
      </c>
      <c r="AD16" s="64">
        <f t="shared" si="1"/>
        <v>20</v>
      </c>
      <c r="AE16" s="67">
        <v>1</v>
      </c>
      <c r="AF16" s="13" t="s">
        <v>40</v>
      </c>
      <c r="AG16" s="13" t="s">
        <v>40</v>
      </c>
      <c r="AH16" s="13" t="s">
        <v>40</v>
      </c>
      <c r="AI16" s="13" t="s">
        <v>40</v>
      </c>
      <c r="AJ16" s="13"/>
      <c r="AK16" s="19" t="s">
        <v>40</v>
      </c>
      <c r="AL16" s="19" t="s">
        <v>40</v>
      </c>
      <c r="AM16" s="19" t="s">
        <v>40</v>
      </c>
      <c r="AN16" s="19"/>
      <c r="AO16" s="19" t="s">
        <v>40</v>
      </c>
      <c r="AP16" s="19" t="s">
        <v>40</v>
      </c>
      <c r="AQ16" s="19" t="s">
        <v>40</v>
      </c>
      <c r="AR16" s="13"/>
      <c r="AS16" s="13">
        <v>1.5</v>
      </c>
      <c r="AT16" s="13">
        <v>-1</v>
      </c>
      <c r="AU16" s="13">
        <v>-1</v>
      </c>
      <c r="AV16" s="13">
        <v>20</v>
      </c>
      <c r="AW16" s="13">
        <v>16</v>
      </c>
      <c r="AX16" s="69">
        <v>18</v>
      </c>
      <c r="AY16" s="69">
        <v>15</v>
      </c>
      <c r="AZ16" s="69">
        <v>20</v>
      </c>
      <c r="BA16" s="69">
        <v>18</v>
      </c>
      <c r="BB16" s="69">
        <v>20</v>
      </c>
      <c r="BC16" s="69">
        <v>20</v>
      </c>
      <c r="BD16" s="69">
        <v>16</v>
      </c>
      <c r="BE16" s="13">
        <v>20</v>
      </c>
      <c r="BF16" s="13">
        <v>20</v>
      </c>
      <c r="BG16" s="13">
        <v>14</v>
      </c>
      <c r="BH16" s="13">
        <v>18</v>
      </c>
      <c r="BI16" s="13">
        <v>12</v>
      </c>
      <c r="BJ16" s="13">
        <v>18</v>
      </c>
      <c r="BK16" s="13">
        <v>14</v>
      </c>
      <c r="BL16" s="13">
        <v>14</v>
      </c>
      <c r="BM16" s="13">
        <v>18</v>
      </c>
      <c r="BN16" s="13">
        <v>18</v>
      </c>
      <c r="BO16" s="13">
        <v>16</v>
      </c>
      <c r="BP16" s="13">
        <v>15</v>
      </c>
      <c r="BQ16" s="13">
        <v>20</v>
      </c>
      <c r="BR16" s="13">
        <v>1</v>
      </c>
      <c r="BS16" s="64">
        <v>17.5</v>
      </c>
      <c r="BT16" s="72">
        <f t="shared" si="0"/>
        <v>15.607142857142858</v>
      </c>
      <c r="BV16" s="73">
        <f t="shared" si="2"/>
        <v>17.182142857142857</v>
      </c>
    </row>
    <row r="17" spans="1:74" ht="15.75" customHeight="1">
      <c r="A17" s="3">
        <v>15</v>
      </c>
      <c r="B17" s="28" t="s">
        <v>41</v>
      </c>
      <c r="C17" s="43" t="s">
        <v>42</v>
      </c>
      <c r="D17" s="31">
        <v>20193257</v>
      </c>
      <c r="E17" s="13">
        <v>951131443</v>
      </c>
      <c r="F17" s="21" t="s">
        <v>40</v>
      </c>
      <c r="G17" s="8" t="s">
        <v>40</v>
      </c>
      <c r="H17" s="8"/>
      <c r="I17" s="52"/>
      <c r="J17" s="8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36"/>
      <c r="AD17" s="64">
        <f t="shared" si="1"/>
        <v>0</v>
      </c>
      <c r="AE17" s="67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69"/>
      <c r="AY17" s="69"/>
      <c r="AZ17" s="69"/>
      <c r="BA17" s="69"/>
      <c r="BB17" s="69"/>
      <c r="BC17" s="69"/>
      <c r="BD17" s="69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64"/>
      <c r="BT17" s="72">
        <f t="shared" si="0"/>
        <v>0</v>
      </c>
      <c r="BV17" s="73">
        <f t="shared" si="2"/>
        <v>0</v>
      </c>
    </row>
    <row r="18" spans="1:74" ht="15.75" customHeight="1">
      <c r="A18" s="14">
        <v>16</v>
      </c>
      <c r="B18" s="24" t="s">
        <v>34</v>
      </c>
      <c r="C18" s="44" t="s">
        <v>35</v>
      </c>
      <c r="D18" s="15">
        <v>20200724</v>
      </c>
      <c r="E18" s="32">
        <v>973672214</v>
      </c>
      <c r="F18" s="16" t="s">
        <v>40</v>
      </c>
      <c r="G18" s="16" t="s">
        <v>40</v>
      </c>
      <c r="H18" s="16" t="s">
        <v>40</v>
      </c>
      <c r="I18" s="53">
        <v>3</v>
      </c>
      <c r="J18" s="16" t="s">
        <v>40</v>
      </c>
      <c r="K18" s="34" t="s">
        <v>40</v>
      </c>
      <c r="L18" s="34" t="s">
        <v>40</v>
      </c>
      <c r="M18" s="17" t="s">
        <v>40</v>
      </c>
      <c r="N18" s="17" t="s">
        <v>40</v>
      </c>
      <c r="O18" s="17" t="s">
        <v>40</v>
      </c>
      <c r="P18" s="17" t="s">
        <v>40</v>
      </c>
      <c r="Q18" s="17" t="s">
        <v>40</v>
      </c>
      <c r="R18" s="17" t="s">
        <v>40</v>
      </c>
      <c r="S18" s="34" t="s">
        <v>40</v>
      </c>
      <c r="T18" s="17">
        <v>20</v>
      </c>
      <c r="U18" s="17">
        <v>20</v>
      </c>
      <c r="V18" s="17">
        <v>20</v>
      </c>
      <c r="W18" s="17">
        <v>16</v>
      </c>
      <c r="X18" s="17">
        <v>20</v>
      </c>
      <c r="Y18" s="17">
        <v>16</v>
      </c>
      <c r="Z18" s="13">
        <v>18</v>
      </c>
      <c r="AA18" s="13">
        <v>16</v>
      </c>
      <c r="AB18" s="13">
        <v>2</v>
      </c>
      <c r="AC18" s="36">
        <v>12</v>
      </c>
      <c r="AD18" s="64">
        <f t="shared" si="1"/>
        <v>18.271604938271604</v>
      </c>
      <c r="AE18" s="68">
        <v>1</v>
      </c>
      <c r="AF18" s="17" t="s">
        <v>40</v>
      </c>
      <c r="AG18" s="17" t="s">
        <v>40</v>
      </c>
      <c r="AH18" s="17" t="s">
        <v>40</v>
      </c>
      <c r="AI18" s="17" t="s">
        <v>40</v>
      </c>
      <c r="AJ18" s="17" t="s">
        <v>40</v>
      </c>
      <c r="AK18" s="34" t="s">
        <v>40</v>
      </c>
      <c r="AL18" s="34" t="s">
        <v>40</v>
      </c>
      <c r="AM18" s="34" t="s">
        <v>40</v>
      </c>
      <c r="AN18" s="34" t="s">
        <v>40</v>
      </c>
      <c r="AO18" s="34" t="s">
        <v>40</v>
      </c>
      <c r="AP18" s="34" t="s">
        <v>40</v>
      </c>
      <c r="AQ18" s="34" t="s">
        <v>40</v>
      </c>
      <c r="AR18" s="34" t="s">
        <v>40</v>
      </c>
      <c r="AS18" s="13">
        <v>2</v>
      </c>
      <c r="AT18" s="13">
        <v>0.5</v>
      </c>
      <c r="AU18" s="13">
        <v>1</v>
      </c>
      <c r="AV18" s="13">
        <v>20</v>
      </c>
      <c r="AW18" s="13">
        <v>16</v>
      </c>
      <c r="AX18" s="69">
        <v>16</v>
      </c>
      <c r="AY18" s="69">
        <v>16</v>
      </c>
      <c r="AZ18" s="69">
        <v>20</v>
      </c>
      <c r="BA18" s="69">
        <v>18</v>
      </c>
      <c r="BB18" s="69">
        <v>18</v>
      </c>
      <c r="BC18" s="69">
        <v>14</v>
      </c>
      <c r="BD18" s="69">
        <v>20</v>
      </c>
      <c r="BE18" s="13">
        <v>12</v>
      </c>
      <c r="BF18" s="13">
        <v>18</v>
      </c>
      <c r="BG18" s="13">
        <v>18</v>
      </c>
      <c r="BH18" s="13">
        <v>18</v>
      </c>
      <c r="BI18" s="13">
        <v>12</v>
      </c>
      <c r="BJ18" s="13">
        <v>16</v>
      </c>
      <c r="BK18" s="13">
        <v>20</v>
      </c>
      <c r="BL18" s="13">
        <v>10</v>
      </c>
      <c r="BM18" s="13">
        <v>0</v>
      </c>
      <c r="BN18" s="13">
        <v>0</v>
      </c>
      <c r="BO18" s="13">
        <v>0</v>
      </c>
      <c r="BP18" s="13">
        <v>16</v>
      </c>
      <c r="BQ18" s="13">
        <v>16</v>
      </c>
      <c r="BR18" s="13">
        <v>2</v>
      </c>
      <c r="BS18" s="64">
        <v>11.5</v>
      </c>
      <c r="BT18" s="72">
        <f t="shared" si="0"/>
        <v>15.326190476190476</v>
      </c>
      <c r="BV18" s="73">
        <f t="shared" si="2"/>
        <v>14.779338624338624</v>
      </c>
    </row>
    <row r="19" spans="1:74" ht="15.75" customHeight="1">
      <c r="A19" s="18">
        <v>17</v>
      </c>
      <c r="B19" s="29" t="s">
        <v>27</v>
      </c>
      <c r="C19" s="45" t="s">
        <v>28</v>
      </c>
      <c r="D19" s="8">
        <v>20204679</v>
      </c>
      <c r="E19" s="9">
        <v>936727648</v>
      </c>
      <c r="F19" s="8" t="s">
        <v>40</v>
      </c>
      <c r="G19" s="19" t="s">
        <v>40</v>
      </c>
      <c r="H19" s="19" t="s">
        <v>44</v>
      </c>
      <c r="I19" s="54">
        <v>6</v>
      </c>
      <c r="J19" s="19" t="s">
        <v>40</v>
      </c>
      <c r="K19" s="19" t="s">
        <v>40</v>
      </c>
      <c r="L19" s="19" t="s">
        <v>40</v>
      </c>
      <c r="M19" s="13"/>
      <c r="N19" s="13"/>
      <c r="O19" s="13" t="s">
        <v>40</v>
      </c>
      <c r="P19" s="13" t="s">
        <v>40</v>
      </c>
      <c r="Q19" s="13"/>
      <c r="R19" s="13" t="s">
        <v>40</v>
      </c>
      <c r="S19" s="19" t="s">
        <v>40</v>
      </c>
      <c r="T19" s="13">
        <v>12</v>
      </c>
      <c r="U19" s="13">
        <v>20</v>
      </c>
      <c r="V19" s="13">
        <v>16</v>
      </c>
      <c r="W19" s="13">
        <v>16</v>
      </c>
      <c r="X19" s="13">
        <v>15</v>
      </c>
      <c r="Y19" s="13">
        <v>16</v>
      </c>
      <c r="Z19" s="13">
        <v>18</v>
      </c>
      <c r="AA19" s="13">
        <v>16</v>
      </c>
      <c r="AB19" s="13">
        <v>2</v>
      </c>
      <c r="AC19" s="36">
        <v>15</v>
      </c>
      <c r="AD19" s="64">
        <f t="shared" si="1"/>
        <v>16.172839506172838</v>
      </c>
      <c r="AE19" s="67"/>
      <c r="AF19" s="13" t="s">
        <v>40</v>
      </c>
      <c r="AG19" s="13" t="s">
        <v>40</v>
      </c>
      <c r="AH19" s="13"/>
      <c r="AI19" s="13" t="s">
        <v>40</v>
      </c>
      <c r="AJ19" s="13" t="s">
        <v>40</v>
      </c>
      <c r="AK19" s="19" t="s">
        <v>40</v>
      </c>
      <c r="AL19" s="19" t="s">
        <v>40</v>
      </c>
      <c r="AM19" s="19"/>
      <c r="AN19" s="19"/>
      <c r="AO19" s="19"/>
      <c r="AP19" s="19" t="s">
        <v>40</v>
      </c>
      <c r="AQ19" s="19" t="s">
        <v>40</v>
      </c>
      <c r="AR19" s="13"/>
      <c r="AS19" s="13">
        <v>0</v>
      </c>
      <c r="AT19" s="13">
        <v>0.5</v>
      </c>
      <c r="AU19" s="13"/>
      <c r="AV19" s="13">
        <v>16</v>
      </c>
      <c r="AW19" s="13">
        <v>16</v>
      </c>
      <c r="AX19" s="69">
        <v>16</v>
      </c>
      <c r="AY19" s="69">
        <v>10</v>
      </c>
      <c r="AZ19" s="69">
        <v>12</v>
      </c>
      <c r="BA19" s="69">
        <v>10</v>
      </c>
      <c r="BB19" s="69">
        <v>14</v>
      </c>
      <c r="BC19" s="69">
        <v>14</v>
      </c>
      <c r="BD19" s="69">
        <v>14</v>
      </c>
      <c r="BE19" s="13">
        <v>12</v>
      </c>
      <c r="BF19" s="13">
        <v>12</v>
      </c>
      <c r="BG19" s="13">
        <v>12</v>
      </c>
      <c r="BH19" s="13">
        <v>18</v>
      </c>
      <c r="BI19" s="13">
        <v>12</v>
      </c>
      <c r="BJ19" s="13">
        <v>12</v>
      </c>
      <c r="BK19" s="13">
        <v>12</v>
      </c>
      <c r="BL19" s="13">
        <v>12</v>
      </c>
      <c r="BM19" s="13">
        <v>12</v>
      </c>
      <c r="BN19" s="13">
        <v>14</v>
      </c>
      <c r="BO19" s="13">
        <v>14</v>
      </c>
      <c r="BP19" s="13">
        <v>15</v>
      </c>
      <c r="BQ19" s="19">
        <v>14</v>
      </c>
      <c r="BR19" s="13"/>
      <c r="BS19" s="64">
        <v>14</v>
      </c>
      <c r="BT19" s="72">
        <f t="shared" si="0"/>
        <v>11.164285714285715</v>
      </c>
      <c r="BV19" s="73">
        <f t="shared" si="2"/>
        <v>14.001137566137565</v>
      </c>
    </row>
    <row r="20" spans="1:74" s="61" customFormat="1" ht="15.75" customHeight="1">
      <c r="A20" s="18"/>
      <c r="B20" s="59"/>
      <c r="C20" s="46"/>
      <c r="D20" s="59"/>
      <c r="E20" s="59"/>
      <c r="F20" s="70"/>
      <c r="G20" s="59"/>
      <c r="H20" s="59"/>
      <c r="I20" s="71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60">
        <v>20</v>
      </c>
      <c r="AD20" s="63">
        <v>20</v>
      </c>
      <c r="AE20" s="66">
        <v>1</v>
      </c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>
        <v>2</v>
      </c>
      <c r="AT20" s="59">
        <v>1</v>
      </c>
      <c r="AU20" s="59">
        <v>1</v>
      </c>
      <c r="AV20" s="59">
        <v>20</v>
      </c>
      <c r="AW20" s="59">
        <v>20</v>
      </c>
      <c r="AX20" s="59">
        <v>20</v>
      </c>
      <c r="AY20" s="59">
        <v>20</v>
      </c>
      <c r="AZ20" s="59">
        <v>20</v>
      </c>
      <c r="BA20" s="59">
        <v>20</v>
      </c>
      <c r="BB20" s="59">
        <v>20</v>
      </c>
      <c r="BC20" s="59">
        <v>20</v>
      </c>
      <c r="BD20" s="59">
        <v>20</v>
      </c>
      <c r="BE20" s="59">
        <v>20</v>
      </c>
      <c r="BF20" s="59">
        <v>20</v>
      </c>
      <c r="BG20" s="59">
        <v>20</v>
      </c>
      <c r="BH20" s="59">
        <v>20</v>
      </c>
      <c r="BI20" s="59">
        <v>20</v>
      </c>
      <c r="BJ20" s="59">
        <v>20</v>
      </c>
      <c r="BK20" s="59">
        <v>20</v>
      </c>
      <c r="BL20" s="59">
        <v>20</v>
      </c>
      <c r="BM20" s="59">
        <v>20</v>
      </c>
      <c r="BN20" s="59">
        <v>20</v>
      </c>
      <c r="BO20" s="59">
        <v>20</v>
      </c>
      <c r="BP20" s="59">
        <v>20</v>
      </c>
      <c r="BQ20" s="59">
        <v>20</v>
      </c>
      <c r="BR20" s="59">
        <v>3</v>
      </c>
      <c r="BS20" s="63">
        <v>20</v>
      </c>
      <c r="BT20" s="63">
        <f>(SUM(AV20:BP20)/21)*0.4+BQ20*0.4+(BR20+AU20+AT20+AS20+AE20)/8*20*0.2</f>
        <v>20</v>
      </c>
      <c r="BV20" s="73">
        <f t="shared" si="2"/>
        <v>20</v>
      </c>
    </row>
    <row r="21" spans="1:74" ht="15.75" customHeight="1">
      <c r="A21" s="6" t="s">
        <v>58</v>
      </c>
      <c r="C21" s="47"/>
    </row>
    <row r="22" spans="1:74" ht="15.75" customHeight="1">
      <c r="A22" s="7">
        <v>8</v>
      </c>
      <c r="B22" s="49" t="s">
        <v>49</v>
      </c>
      <c r="C22" s="48"/>
      <c r="T22" t="s">
        <v>81</v>
      </c>
    </row>
    <row r="23" spans="1:74" ht="15.75" customHeight="1">
      <c r="A23">
        <v>4</v>
      </c>
      <c r="B23" s="49" t="s">
        <v>50</v>
      </c>
      <c r="T23" t="s">
        <v>74</v>
      </c>
    </row>
    <row r="24" spans="1:74" ht="15.75" customHeight="1">
      <c r="A24">
        <v>3</v>
      </c>
      <c r="B24" s="49" t="s">
        <v>51</v>
      </c>
      <c r="T24" t="s">
        <v>75</v>
      </c>
    </row>
    <row r="25" spans="1:74" ht="15.75" customHeight="1">
      <c r="B25" s="50" t="s">
        <v>53</v>
      </c>
      <c r="T25" t="s">
        <v>76</v>
      </c>
    </row>
    <row r="26" spans="1:74" ht="15.75" customHeight="1">
      <c r="A26">
        <v>7</v>
      </c>
      <c r="B26" s="49" t="s">
        <v>52</v>
      </c>
      <c r="T26" t="s">
        <v>77</v>
      </c>
    </row>
    <row r="27" spans="1:74" ht="15.75" customHeight="1">
      <c r="A27">
        <v>1</v>
      </c>
      <c r="B27" s="49" t="s">
        <v>54</v>
      </c>
      <c r="T27" t="s">
        <v>78</v>
      </c>
    </row>
    <row r="28" spans="1:74" ht="15.75" customHeight="1">
      <c r="A28">
        <v>6</v>
      </c>
      <c r="B28" s="49" t="s">
        <v>55</v>
      </c>
      <c r="T28" t="s">
        <v>79</v>
      </c>
    </row>
    <row r="29" spans="1:74" ht="15.75" customHeight="1">
      <c r="A29">
        <v>2</v>
      </c>
      <c r="B29" s="49" t="s">
        <v>56</v>
      </c>
      <c r="T29" t="s">
        <v>79</v>
      </c>
    </row>
    <row r="30" spans="1:74" ht="15.75" customHeight="1">
      <c r="A30">
        <v>5</v>
      </c>
      <c r="B30" s="49" t="s">
        <v>57</v>
      </c>
      <c r="T30" t="s">
        <v>80</v>
      </c>
    </row>
  </sheetData>
  <sortState xmlns:xlrd2="http://schemas.microsoft.com/office/spreadsheetml/2017/richdata2" ref="B3:F19">
    <sortCondition ref="B3:B19"/>
  </sortState>
  <hyperlinks>
    <hyperlink ref="C17" r:id="rId1" xr:uid="{3D4DF26A-828D-0940-A6BE-E06E2D0FEE92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2021-01-19T00:35:07Z</dcterms:created>
  <dcterms:modified xsi:type="dcterms:W3CDTF">2021-03-19T14:15:47Z</dcterms:modified>
</cp:coreProperties>
</file>