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440" windowHeight="13980" tabRatio="500"/>
  </bookViews>
  <sheets>
    <sheet name="ED2" sheetId="1" r:id="rId1"/>
    <sheet name="ADA" sheetId="2" r:id="rId2"/>
  </sheets>
  <definedNames>
    <definedName name="_xlnm.Print_Area" localSheetId="1">ADA!$A$1:$AF$65</definedName>
    <definedName name="_xlnm.Print_Area" localSheetId="0">'ED2'!$A$1:$V$51</definedName>
  </definedNames>
  <calcPr calcId="130407" iterateDelta="1E-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C3" i="2"/>
  <c r="AD3"/>
  <c r="AE3"/>
  <c r="AH3"/>
  <c r="AI3"/>
  <c r="AC4"/>
  <c r="AD4"/>
  <c r="AE4"/>
  <c r="AH4"/>
  <c r="AI4"/>
  <c r="AC5"/>
  <c r="AD5"/>
  <c r="AE5"/>
  <c r="AH5"/>
  <c r="AI5"/>
  <c r="AC6"/>
  <c r="AD6"/>
  <c r="AE6"/>
  <c r="AH6"/>
  <c r="AC7"/>
  <c r="AD7"/>
  <c r="AE7"/>
  <c r="AH7"/>
  <c r="AI7"/>
  <c r="AC8"/>
  <c r="AD8"/>
  <c r="AE8"/>
  <c r="AH8"/>
  <c r="AI8"/>
  <c r="AC9"/>
  <c r="AD9"/>
  <c r="AE9"/>
  <c r="AH9"/>
  <c r="AI9"/>
  <c r="AC10"/>
  <c r="AD10"/>
  <c r="AE10"/>
  <c r="AH10"/>
  <c r="AC11"/>
  <c r="AD11"/>
  <c r="AE11"/>
  <c r="AH11"/>
  <c r="AI11"/>
  <c r="AC12"/>
  <c r="AD12"/>
  <c r="AE12"/>
  <c r="AH12"/>
  <c r="AI12"/>
  <c r="AC13"/>
  <c r="AD13"/>
  <c r="AE13"/>
  <c r="AH13"/>
  <c r="AI13"/>
  <c r="AC14"/>
  <c r="AD14"/>
  <c r="AE14"/>
  <c r="AH14"/>
  <c r="AI14"/>
  <c r="AC15"/>
  <c r="AD15"/>
  <c r="AE15"/>
  <c r="AH15"/>
  <c r="AI15"/>
  <c r="AC16"/>
  <c r="AD16"/>
  <c r="AE16"/>
  <c r="AH16"/>
  <c r="AC17"/>
  <c r="AD17"/>
  <c r="AE17"/>
  <c r="AH17"/>
  <c r="AI17"/>
  <c r="AC18"/>
  <c r="AD18"/>
  <c r="AE18"/>
  <c r="AH18"/>
  <c r="AI18"/>
  <c r="AC19"/>
  <c r="AD19"/>
  <c r="AE19"/>
  <c r="AH19"/>
  <c r="AI19"/>
  <c r="AC20"/>
  <c r="AD20"/>
  <c r="AE20"/>
  <c r="AH20"/>
  <c r="AI20"/>
  <c r="AC21"/>
  <c r="AD21"/>
  <c r="AE21"/>
  <c r="AH21"/>
  <c r="AI21"/>
  <c r="AC22"/>
  <c r="AD22"/>
  <c r="AE22"/>
  <c r="AH22"/>
  <c r="AC23"/>
  <c r="AD23"/>
  <c r="AE23"/>
  <c r="AH23"/>
  <c r="AC24"/>
  <c r="AD24"/>
  <c r="AE24"/>
  <c r="AH24"/>
  <c r="AI24"/>
  <c r="AC25"/>
  <c r="AD25"/>
  <c r="AE25"/>
  <c r="AH25"/>
  <c r="AI25"/>
  <c r="AC26"/>
  <c r="AD26"/>
  <c r="AE26"/>
  <c r="AH26"/>
  <c r="AI26"/>
  <c r="AC27"/>
  <c r="AD27"/>
  <c r="AE27"/>
  <c r="AH27"/>
  <c r="AI27"/>
  <c r="AC28"/>
  <c r="AD28"/>
  <c r="AE28"/>
  <c r="AH28"/>
  <c r="AI28"/>
  <c r="AC29"/>
  <c r="AD29"/>
  <c r="AE29"/>
  <c r="AH29"/>
  <c r="AI29"/>
  <c r="AC30"/>
  <c r="AD30"/>
  <c r="AE30"/>
  <c r="AH30"/>
  <c r="AI30"/>
  <c r="AC31"/>
  <c r="AD31"/>
  <c r="AE31"/>
  <c r="AH31"/>
  <c r="AC32"/>
  <c r="AD32"/>
  <c r="AE32"/>
  <c r="AH32"/>
  <c r="AC33"/>
  <c r="AD33"/>
  <c r="AE33"/>
  <c r="AH33"/>
  <c r="AC34"/>
  <c r="AD34"/>
  <c r="AE34"/>
  <c r="AH34"/>
  <c r="AI34"/>
  <c r="AC35"/>
  <c r="AD35"/>
  <c r="AE35"/>
  <c r="AH35"/>
  <c r="AC36"/>
  <c r="AD36"/>
  <c r="AE36"/>
  <c r="AH36"/>
  <c r="AI36"/>
  <c r="AC37"/>
  <c r="AD37"/>
  <c r="AE37"/>
  <c r="AH37"/>
  <c r="AI37"/>
  <c r="AC38"/>
  <c r="AD38"/>
  <c r="AE38"/>
  <c r="AH38"/>
  <c r="AC39"/>
  <c r="AD39"/>
  <c r="AE39"/>
  <c r="AH39"/>
  <c r="AI39"/>
  <c r="AC40"/>
  <c r="AD40"/>
  <c r="AE40"/>
  <c r="AH40"/>
  <c r="AI40"/>
  <c r="AC41"/>
  <c r="AD41"/>
  <c r="AE41"/>
  <c r="AH41"/>
  <c r="AI41"/>
  <c r="AC42"/>
  <c r="AD42"/>
  <c r="AE42"/>
  <c r="AH42"/>
  <c r="AC43"/>
  <c r="AD43"/>
  <c r="AE43"/>
  <c r="AH43"/>
  <c r="AI43"/>
  <c r="AC44"/>
  <c r="AD44"/>
  <c r="AE44"/>
  <c r="AH44"/>
  <c r="AI44"/>
  <c r="AC45"/>
  <c r="AD45"/>
  <c r="AE45"/>
  <c r="AH45"/>
  <c r="AI45"/>
  <c r="AC46"/>
  <c r="AD46"/>
  <c r="AE46"/>
  <c r="AH46"/>
  <c r="AI46"/>
  <c r="AC47"/>
  <c r="AD47"/>
  <c r="AE47"/>
  <c r="AH47"/>
  <c r="AI47"/>
  <c r="AC48"/>
  <c r="AD48"/>
  <c r="AE48"/>
  <c r="AH48"/>
  <c r="AI48"/>
  <c r="AC49"/>
  <c r="AD49"/>
  <c r="AE49"/>
  <c r="AH49"/>
  <c r="AI49"/>
  <c r="AC50"/>
  <c r="AD50"/>
  <c r="AE50"/>
  <c r="AH50"/>
  <c r="AI50"/>
  <c r="AC51"/>
  <c r="AD51"/>
  <c r="AE51"/>
  <c r="AH51"/>
  <c r="AC52"/>
  <c r="AD52"/>
  <c r="AE52"/>
  <c r="AH52"/>
  <c r="AI52"/>
  <c r="AC53"/>
  <c r="AD53"/>
  <c r="AE53"/>
  <c r="AH53"/>
  <c r="AI53"/>
  <c r="AC54"/>
  <c r="AD54"/>
  <c r="AE54"/>
  <c r="AH54"/>
  <c r="AI54"/>
  <c r="AC55"/>
  <c r="AD55"/>
  <c r="AE55"/>
  <c r="AH55"/>
  <c r="AI55"/>
  <c r="AC56"/>
  <c r="AD56"/>
  <c r="AE56"/>
  <c r="AH56"/>
  <c r="AI56"/>
  <c r="AC57"/>
  <c r="AD57"/>
  <c r="AE57"/>
  <c r="AH57"/>
  <c r="AI57"/>
  <c r="AC58"/>
  <c r="AD58"/>
  <c r="AE58"/>
  <c r="AH58"/>
  <c r="AI58"/>
  <c r="AC59"/>
  <c r="AD59"/>
  <c r="AE59"/>
  <c r="AH59"/>
  <c r="AI59"/>
  <c r="AC60"/>
  <c r="AD60"/>
  <c r="AE60"/>
  <c r="AH60"/>
  <c r="AI60"/>
  <c r="AC61"/>
  <c r="AD61"/>
  <c r="AE61"/>
  <c r="AH61"/>
  <c r="AC62"/>
  <c r="AD62"/>
  <c r="AE62"/>
  <c r="AH62"/>
  <c r="AI62"/>
  <c r="AC63"/>
  <c r="AD63"/>
  <c r="AE63"/>
  <c r="AH63"/>
  <c r="AC64"/>
  <c r="AD64"/>
  <c r="AE64"/>
  <c r="AH64"/>
  <c r="AI64"/>
  <c r="AC65"/>
  <c r="AD65"/>
  <c r="AE65"/>
  <c r="AH65"/>
  <c r="AI65"/>
  <c r="AI66"/>
  <c r="AC66"/>
  <c r="AD66"/>
  <c r="AE66"/>
  <c r="AH66"/>
  <c r="R3" i="1"/>
  <c r="W3"/>
  <c r="X3"/>
  <c r="R4"/>
  <c r="W4"/>
  <c r="X4"/>
  <c r="R5"/>
  <c r="W5"/>
  <c r="X5"/>
  <c r="R6"/>
  <c r="W6"/>
  <c r="X6"/>
  <c r="R7"/>
  <c r="W7"/>
  <c r="X7"/>
  <c r="R8"/>
  <c r="W8"/>
  <c r="X8"/>
  <c r="R9"/>
  <c r="W9"/>
  <c r="X9"/>
  <c r="R10"/>
  <c r="W10"/>
  <c r="X10"/>
  <c r="R11"/>
  <c r="W11"/>
  <c r="X11"/>
  <c r="R12"/>
  <c r="W12"/>
  <c r="X12"/>
  <c r="R13"/>
  <c r="W13"/>
  <c r="X13"/>
  <c r="R14"/>
  <c r="W14"/>
  <c r="X14"/>
  <c r="R15"/>
  <c r="W15"/>
  <c r="X15"/>
  <c r="R16"/>
  <c r="W16"/>
  <c r="X16"/>
  <c r="R17"/>
  <c r="W17"/>
  <c r="X17"/>
  <c r="R18"/>
  <c r="W18"/>
  <c r="X18"/>
  <c r="R19"/>
  <c r="W19"/>
  <c r="X19"/>
  <c r="R20"/>
  <c r="W20"/>
  <c r="X20"/>
  <c r="R21"/>
  <c r="W21"/>
  <c r="X21"/>
  <c r="R22"/>
  <c r="W22"/>
  <c r="X22"/>
  <c r="R23"/>
  <c r="W23"/>
  <c r="X23"/>
  <c r="R24"/>
  <c r="W24"/>
  <c r="X24"/>
  <c r="R25"/>
  <c r="W25"/>
  <c r="X25"/>
  <c r="R26"/>
  <c r="W26"/>
  <c r="X26"/>
  <c r="R27"/>
  <c r="W27"/>
  <c r="X27"/>
  <c r="R28"/>
  <c r="W28"/>
  <c r="X28"/>
  <c r="R29"/>
  <c r="W29"/>
  <c r="X29"/>
  <c r="R30"/>
  <c r="W30"/>
  <c r="X30"/>
  <c r="R31"/>
  <c r="W31"/>
  <c r="X31"/>
  <c r="R32"/>
  <c r="W32"/>
  <c r="X32"/>
  <c r="R33"/>
  <c r="W33"/>
  <c r="X33"/>
  <c r="R34"/>
  <c r="W34"/>
  <c r="X34"/>
  <c r="R35"/>
  <c r="W35"/>
  <c r="X35"/>
  <c r="R36"/>
  <c r="W36"/>
  <c r="R37"/>
  <c r="W37"/>
  <c r="X37"/>
  <c r="R38"/>
  <c r="W38"/>
  <c r="X38"/>
  <c r="R39"/>
  <c r="W39"/>
  <c r="X39"/>
  <c r="R40"/>
  <c r="W40"/>
  <c r="X40"/>
  <c r="R41"/>
  <c r="W41"/>
  <c r="X41"/>
  <c r="R42"/>
  <c r="W42"/>
  <c r="X42"/>
  <c r="R43"/>
  <c r="W43"/>
  <c r="X43"/>
  <c r="R44"/>
  <c r="W44"/>
  <c r="X44"/>
  <c r="R45"/>
  <c r="W45"/>
  <c r="R46"/>
  <c r="W46"/>
  <c r="X46"/>
  <c r="R47"/>
  <c r="W47"/>
  <c r="R48"/>
  <c r="W48"/>
  <c r="X48"/>
  <c r="R49"/>
  <c r="W49"/>
  <c r="R50"/>
  <c r="W50"/>
  <c r="X50"/>
  <c r="R51"/>
  <c r="W51"/>
  <c r="X51"/>
  <c r="R52"/>
  <c r="W52"/>
  <c r="X52"/>
  <c r="R53"/>
  <c r="W53"/>
  <c r="X53"/>
  <c r="R54"/>
  <c r="W54"/>
  <c r="X54"/>
  <c r="X55"/>
</calcChain>
</file>

<file path=xl/sharedStrings.xml><?xml version="1.0" encoding="utf-8"?>
<sst xmlns="http://schemas.openxmlformats.org/spreadsheetml/2006/main" count="174" uniqueCount="172">
  <si>
    <t>TClase6</t>
    <phoneticPr fontId="3" type="noConversion"/>
  </si>
  <si>
    <t>Ctrl lect2</t>
    <phoneticPr fontId="3" type="noConversion"/>
  </si>
  <si>
    <t>Pract Quiz1</t>
    <phoneticPr fontId="3" type="noConversion"/>
  </si>
  <si>
    <t>Trab3</t>
    <phoneticPr fontId="3" type="noConversion"/>
  </si>
  <si>
    <t>TClase7</t>
    <phoneticPr fontId="3" type="noConversion"/>
  </si>
  <si>
    <t>Trab4</t>
    <phoneticPr fontId="3" type="noConversion"/>
  </si>
  <si>
    <t>Trab5</t>
    <phoneticPr fontId="3" type="noConversion"/>
  </si>
  <si>
    <t>TClase8</t>
    <phoneticPr fontId="3" type="noConversion"/>
  </si>
  <si>
    <t>TClase9</t>
    <phoneticPr fontId="3" type="noConversion"/>
  </si>
  <si>
    <t>Ctrl lect3</t>
    <phoneticPr fontId="3" type="noConversion"/>
  </si>
  <si>
    <t>Expo1</t>
    <phoneticPr fontId="3" type="noConversion"/>
  </si>
  <si>
    <t>Expo2</t>
    <phoneticPr fontId="3" type="noConversion"/>
  </si>
  <si>
    <t>Expo3</t>
    <phoneticPr fontId="3" type="noConversion"/>
  </si>
  <si>
    <t>Lab1</t>
    <phoneticPr fontId="3" type="noConversion"/>
  </si>
  <si>
    <t>Lab2</t>
    <phoneticPr fontId="3" type="noConversion"/>
  </si>
  <si>
    <t>Lab7</t>
    <phoneticPr fontId="3" type="noConversion"/>
  </si>
  <si>
    <t>Lab8</t>
    <phoneticPr fontId="3" type="noConversion"/>
  </si>
  <si>
    <t>Pexpo</t>
    <phoneticPr fontId="3" type="noConversion"/>
  </si>
  <si>
    <t>Plab</t>
    <phoneticPr fontId="3" type="noConversion"/>
  </si>
  <si>
    <t>PTClase</t>
    <phoneticPr fontId="3" type="noConversion"/>
  </si>
  <si>
    <t>EXAMEN1</t>
    <phoneticPr fontId="3" type="noConversion"/>
  </si>
  <si>
    <t>ExpoProyFin</t>
    <phoneticPr fontId="3" type="noConversion"/>
  </si>
  <si>
    <t>EXAMEN2</t>
    <phoneticPr fontId="3" type="noConversion"/>
  </si>
  <si>
    <t>PROM</t>
    <phoneticPr fontId="3" type="noConversion"/>
  </si>
  <si>
    <t>APLAZ</t>
    <phoneticPr fontId="3" type="noConversion"/>
  </si>
  <si>
    <t>HILARIO MIRAVAL, MARIO</t>
    <phoneticPr fontId="3" type="noConversion"/>
  </si>
  <si>
    <t>RODRIGUEZ ANDRADE, FREDDY ENRIQUE CARLOS</t>
    <phoneticPr fontId="3" type="noConversion"/>
  </si>
  <si>
    <t>FLORES SUCAPUCA, ERVIN</t>
    <phoneticPr fontId="3" type="noConversion"/>
  </si>
  <si>
    <t>SANCHEZ FERIA, YELTSIN</t>
    <phoneticPr fontId="3" type="noConversion"/>
  </si>
  <si>
    <t>SILVA BARREDA, SONALI</t>
    <phoneticPr fontId="3" type="noConversion"/>
  </si>
  <si>
    <t>APAZA HUMPIRE, JAVIER AUGUSTO</t>
    <phoneticPr fontId="3" type="noConversion"/>
  </si>
  <si>
    <t>CHAMBI ROSALES, EDDU JUNIOR</t>
    <phoneticPr fontId="3" type="noConversion"/>
  </si>
  <si>
    <t>LLANOS HUANCA, EDWIN DIONY</t>
    <phoneticPr fontId="3" type="noConversion"/>
  </si>
  <si>
    <t>CCAMERCCOA PEREZ, JHON</t>
    <phoneticPr fontId="3" type="noConversion"/>
  </si>
  <si>
    <t>DIAZ LEUCCALLA, IVAN ALFONSO</t>
    <phoneticPr fontId="3" type="noConversion"/>
  </si>
  <si>
    <t>CHARA CHUNGA, FERNANDO</t>
    <phoneticPr fontId="3" type="noConversion"/>
  </si>
  <si>
    <t>LAURA BARRIOS, ERICK ANDY</t>
    <phoneticPr fontId="3" type="noConversion"/>
  </si>
  <si>
    <t>RIVAS CHIRE, ANTHONY</t>
    <phoneticPr fontId="3" type="noConversion"/>
  </si>
  <si>
    <t>KARI NINACANSAYA, DIEGO</t>
    <phoneticPr fontId="3" type="noConversion"/>
  </si>
  <si>
    <t>CASTILLO CACCIRE, KEMELY</t>
    <phoneticPr fontId="3" type="noConversion"/>
  </si>
  <si>
    <t>QUISPE QUISPE, GABRIELA MALENA</t>
    <phoneticPr fontId="3" type="noConversion"/>
  </si>
  <si>
    <t>TULA COLCA, CECILIA THALIA</t>
    <phoneticPr fontId="3" type="noConversion"/>
  </si>
  <si>
    <t>CRUCES RAMOS, DANILO LEONEL</t>
    <phoneticPr fontId="3" type="noConversion"/>
  </si>
  <si>
    <t>CONDORI ROMERO, BERTONY CARLOS</t>
    <phoneticPr fontId="3" type="noConversion"/>
  </si>
  <si>
    <t>SURI CANASA, JOSE</t>
    <phoneticPr fontId="3" type="noConversion"/>
  </si>
  <si>
    <t>HUARCAYA ZAPANA, GERSON</t>
    <phoneticPr fontId="3" type="noConversion"/>
  </si>
  <si>
    <t>HUAYHUA PACO, ELEO ROMARIO</t>
    <phoneticPr fontId="3" type="noConversion"/>
  </si>
  <si>
    <t>HUARANCCA LEON, RODRIGO ALONSO</t>
    <phoneticPr fontId="3" type="noConversion"/>
  </si>
  <si>
    <t>CHAñI LAURA, JOSE CARLOS</t>
    <phoneticPr fontId="3" type="noConversion"/>
  </si>
  <si>
    <t>Zapana Casani, Jose Hernan</t>
    <phoneticPr fontId="3" type="noConversion"/>
  </si>
  <si>
    <t>Vilca Chusi, Lisbet</t>
    <phoneticPr fontId="3" type="noConversion"/>
  </si>
  <si>
    <t>CAHUANA AGUILAR, DANIA MARIELA</t>
    <phoneticPr fontId="3" type="noConversion"/>
  </si>
  <si>
    <t>TICONA PINTO, ARTURO ANGEL</t>
    <phoneticPr fontId="3" type="noConversion"/>
  </si>
  <si>
    <t>PIMENTEL MOGROVEJO, SONNY</t>
    <phoneticPr fontId="3" type="noConversion"/>
  </si>
  <si>
    <t>HUAYPUNA HUANCA, JOHANN FRANZ</t>
    <phoneticPr fontId="3" type="noConversion"/>
  </si>
  <si>
    <t>Vargas Molina,  Luis Alonso</t>
    <phoneticPr fontId="3" type="noConversion"/>
  </si>
  <si>
    <t>Talavera Diaz, Henry</t>
    <phoneticPr fontId="3" type="noConversion"/>
  </si>
  <si>
    <t>Ventura Quico, Franklin</t>
    <phoneticPr fontId="3" type="noConversion"/>
  </si>
  <si>
    <t>Prado Cussi, Daniel Augusto</t>
    <phoneticPr fontId="3" type="noConversion"/>
  </si>
  <si>
    <t>Quiroga Lipe, Mauricio Oscar</t>
    <phoneticPr fontId="3" type="noConversion"/>
  </si>
  <si>
    <t>Rodrigo Coaquira, Edward Paul</t>
    <phoneticPr fontId="3" type="noConversion"/>
  </si>
  <si>
    <t>Tipo Parillo, Amarilis Sussan</t>
    <phoneticPr fontId="3" type="noConversion"/>
  </si>
  <si>
    <t>Uraccahua Barrios, Heber</t>
    <phoneticPr fontId="3" type="noConversion"/>
  </si>
  <si>
    <t xml:space="preserve">Zapata Quentasi, Sandra Maria </t>
    <phoneticPr fontId="3" type="noConversion"/>
  </si>
  <si>
    <t>Zegarra Rodriguez, Teófilo</t>
    <phoneticPr fontId="3" type="noConversion"/>
  </si>
  <si>
    <t>Apari Pinto, Christian</t>
    <phoneticPr fontId="3" type="noConversion"/>
  </si>
  <si>
    <t>Apaza Bolivar, Miguel Angel</t>
    <phoneticPr fontId="3" type="noConversion"/>
  </si>
  <si>
    <t>Aruquipa Velazco, Danitza</t>
    <phoneticPr fontId="3" type="noConversion"/>
  </si>
  <si>
    <t>CUYTANO FUENTES, GABRIEL ALEXANDER</t>
    <phoneticPr fontId="3" type="noConversion"/>
  </si>
  <si>
    <t>ESTRUCTURAS DISCRETAS 2</t>
    <phoneticPr fontId="3" type="noConversion"/>
  </si>
  <si>
    <t>ADA</t>
    <phoneticPr fontId="3" type="noConversion"/>
  </si>
  <si>
    <t>ZAMUDIO LUNA, JORDAN RONALDO</t>
    <phoneticPr fontId="3" type="noConversion"/>
  </si>
  <si>
    <t>MIRANDA CALLO, EDSON</t>
    <phoneticPr fontId="3" type="noConversion"/>
  </si>
  <si>
    <t>MEDINA AYAQUE, JUAN CARLOS</t>
    <phoneticPr fontId="3" type="noConversion"/>
  </si>
  <si>
    <t>CASTRO TALAVERA, MAYCK JHEISON</t>
    <phoneticPr fontId="3" type="noConversion"/>
  </si>
  <si>
    <t>PUMACALLAHUE MAMANI, ANA LIZBETH</t>
    <phoneticPr fontId="3" type="noConversion"/>
  </si>
  <si>
    <t>GRANDA QUISPETUPAC, DEYSI GRISSELL</t>
    <phoneticPr fontId="3" type="noConversion"/>
  </si>
  <si>
    <t>GUERRA VIDAL, MARIA ALEXANDRA</t>
    <phoneticPr fontId="3" type="noConversion"/>
  </si>
  <si>
    <t>QUIJIA ALVAREZ, MARIA</t>
    <phoneticPr fontId="3" type="noConversion"/>
  </si>
  <si>
    <t>ONCEBAY HUILLCAS, TONY BRHAYAMS</t>
    <phoneticPr fontId="3" type="noConversion"/>
  </si>
  <si>
    <t>COCHACHIN PAYVA, AARON ABDON</t>
    <phoneticPr fontId="3" type="noConversion"/>
  </si>
  <si>
    <t>VARGAS QUISPE, ESTITH BRYAN</t>
    <phoneticPr fontId="3" type="noConversion"/>
  </si>
  <si>
    <t>ORTIZ MAMANI, WALDIR</t>
    <phoneticPr fontId="3" type="noConversion"/>
  </si>
  <si>
    <t>TITO CARRASCO, JESSICA</t>
    <phoneticPr fontId="3" type="noConversion"/>
  </si>
  <si>
    <t>CAYRO MAMANI, ALEXANDER REY</t>
    <phoneticPr fontId="3" type="noConversion"/>
  </si>
  <si>
    <t>ZAMATA FLORES, P ESTEBAN</t>
    <phoneticPr fontId="3" type="noConversion"/>
  </si>
  <si>
    <t>TOVAR SANIZ, ELEAZAR PEDRO</t>
    <phoneticPr fontId="3" type="noConversion"/>
  </si>
  <si>
    <t>QUISPE CHUQUITARQUI, WALTHER SANTOS</t>
    <phoneticPr fontId="3" type="noConversion"/>
  </si>
  <si>
    <t>MAMANI MACHACA, CRISTIAN DAVID</t>
    <phoneticPr fontId="3" type="noConversion"/>
  </si>
  <si>
    <t>CHAMPI PAREDES, BRIGITTE ARELY</t>
    <phoneticPr fontId="3" type="noConversion"/>
  </si>
  <si>
    <t>PAYIHUANCA MAMANI, KEISI YAMILE</t>
    <phoneticPr fontId="3" type="noConversion"/>
  </si>
  <si>
    <t>ABRIL, CHRISTIAN JESUS</t>
    <phoneticPr fontId="3" type="noConversion"/>
  </si>
  <si>
    <t>CAYTANO FUENTES, GABRIEL ALEXANDER</t>
    <phoneticPr fontId="3" type="noConversion"/>
  </si>
  <si>
    <t>CHURA SANO, ALVARO</t>
    <phoneticPr fontId="3" type="noConversion"/>
  </si>
  <si>
    <t>Calla Bendita, Alberto</t>
    <phoneticPr fontId="3" type="noConversion"/>
  </si>
  <si>
    <t>Calluchi Arocutipa, Britsel Milagros</t>
    <phoneticPr fontId="3" type="noConversion"/>
  </si>
  <si>
    <t>Ccalla Choque, Edwin Alex</t>
    <phoneticPr fontId="3" type="noConversion"/>
  </si>
  <si>
    <t>Chalco Peñafiel, Andre</t>
    <phoneticPr fontId="3" type="noConversion"/>
  </si>
  <si>
    <t>Gutierrez Lloclle, Flor</t>
    <phoneticPr fontId="3" type="noConversion"/>
  </si>
  <si>
    <t>Trab01</t>
    <phoneticPr fontId="3" type="noConversion"/>
  </si>
  <si>
    <t>TClase1</t>
    <phoneticPr fontId="3" type="noConversion"/>
  </si>
  <si>
    <t>TClase2</t>
    <phoneticPr fontId="3" type="noConversion"/>
  </si>
  <si>
    <t>Trab02</t>
    <phoneticPr fontId="3" type="noConversion"/>
  </si>
  <si>
    <t>Trab03</t>
    <phoneticPr fontId="3" type="noConversion"/>
  </si>
  <si>
    <t>Trab04</t>
    <phoneticPr fontId="3" type="noConversion"/>
  </si>
  <si>
    <t>TClase3</t>
    <phoneticPr fontId="3" type="noConversion"/>
  </si>
  <si>
    <t>TClase1</t>
    <phoneticPr fontId="3" type="noConversion"/>
  </si>
  <si>
    <t>Trab1</t>
    <phoneticPr fontId="3" type="noConversion"/>
  </si>
  <si>
    <t>TClase2</t>
    <phoneticPr fontId="3" type="noConversion"/>
  </si>
  <si>
    <t>TClase3</t>
    <phoneticPr fontId="3" type="noConversion"/>
  </si>
  <si>
    <t>TClase4</t>
    <phoneticPr fontId="3" type="noConversion"/>
  </si>
  <si>
    <t>TClase5</t>
    <phoneticPr fontId="3" type="noConversion"/>
  </si>
  <si>
    <t>Trab2</t>
    <phoneticPr fontId="3" type="noConversion"/>
  </si>
  <si>
    <t>Ctrl lect1</t>
    <phoneticPr fontId="3" type="noConversion"/>
  </si>
  <si>
    <t>Trab05</t>
    <phoneticPr fontId="3" type="noConversion"/>
  </si>
  <si>
    <t>Trab06</t>
    <phoneticPr fontId="3" type="noConversion"/>
  </si>
  <si>
    <t>TClase4</t>
    <phoneticPr fontId="3" type="noConversion"/>
  </si>
  <si>
    <t>Trab07</t>
    <phoneticPr fontId="3" type="noConversion"/>
  </si>
  <si>
    <t>TClase5</t>
    <phoneticPr fontId="3" type="noConversion"/>
  </si>
  <si>
    <t>Trab08</t>
    <phoneticPr fontId="3" type="noConversion"/>
  </si>
  <si>
    <t>TClase6</t>
    <phoneticPr fontId="3" type="noConversion"/>
  </si>
  <si>
    <t>PromTrabClase</t>
    <phoneticPr fontId="3" type="noConversion"/>
  </si>
  <si>
    <t>Expo</t>
    <phoneticPr fontId="3" type="noConversion"/>
  </si>
  <si>
    <t>Asist</t>
    <phoneticPr fontId="3" type="noConversion"/>
  </si>
  <si>
    <t>EXAM1</t>
    <phoneticPr fontId="3" type="noConversion"/>
  </si>
  <si>
    <t>EXAM2</t>
    <phoneticPr fontId="3" type="noConversion"/>
  </si>
  <si>
    <t>PROM</t>
    <phoneticPr fontId="3" type="noConversion"/>
  </si>
  <si>
    <t>APLAZ</t>
    <phoneticPr fontId="3" type="noConversion"/>
  </si>
  <si>
    <t>Gutierrez Quispe, Bernabe Josue</t>
    <phoneticPr fontId="3" type="noConversion"/>
  </si>
  <si>
    <t>Hancco Medina, Wilder Ivan</t>
    <phoneticPr fontId="3" type="noConversion"/>
  </si>
  <si>
    <t>Herencia Castro, Nicolas</t>
    <phoneticPr fontId="3" type="noConversion"/>
  </si>
  <si>
    <t>Huallpa Tapia, Luis David</t>
    <phoneticPr fontId="3" type="noConversion"/>
  </si>
  <si>
    <t>Huayllani Chavez, Rolando</t>
    <phoneticPr fontId="3" type="noConversion"/>
  </si>
  <si>
    <t>Mendoza Choquehuanca, Elmer</t>
    <phoneticPr fontId="3" type="noConversion"/>
  </si>
  <si>
    <t>Palomino Quispe, Jean Piert</t>
    <phoneticPr fontId="3" type="noConversion"/>
  </si>
  <si>
    <t>Paredes Cayllahua, Eloisa</t>
    <phoneticPr fontId="3" type="noConversion"/>
  </si>
  <si>
    <t>Pauca Quispe, Diana Carolina</t>
    <phoneticPr fontId="3" type="noConversion"/>
  </si>
  <si>
    <t>Salazar Bobadilla, Christian</t>
    <phoneticPr fontId="3" type="noConversion"/>
  </si>
  <si>
    <t>Salazar Taco, Jashin Mario</t>
    <phoneticPr fontId="3" type="noConversion"/>
  </si>
  <si>
    <t>Sanchez Gomez, Kevin</t>
    <phoneticPr fontId="3" type="noConversion"/>
  </si>
  <si>
    <t>Sapacayo Garcia, Felipe</t>
    <phoneticPr fontId="3" type="noConversion"/>
  </si>
  <si>
    <t>Soncco Chuctaya, Fredy</t>
    <phoneticPr fontId="3" type="noConversion"/>
  </si>
  <si>
    <t>Sutta Gonzales, Eduardo Armando</t>
    <phoneticPr fontId="3" type="noConversion"/>
  </si>
  <si>
    <t>Tanco Corrales, Esthephany</t>
    <phoneticPr fontId="3" type="noConversion"/>
  </si>
  <si>
    <t>Chambi Pacompia, Ximena</t>
    <phoneticPr fontId="3" type="noConversion"/>
  </si>
  <si>
    <t>Chapi Suyo, Jesus</t>
    <phoneticPr fontId="3" type="noConversion"/>
  </si>
  <si>
    <t>Concha Taya, Hector</t>
    <phoneticPr fontId="3" type="noConversion"/>
  </si>
  <si>
    <t>Condo Miranda, Renzo</t>
    <phoneticPr fontId="3" type="noConversion"/>
  </si>
  <si>
    <t>Cruz Rojas, Richard Antony</t>
    <phoneticPr fontId="3" type="noConversion"/>
  </si>
  <si>
    <t>Cuarite Silva, Cesar</t>
    <phoneticPr fontId="3" type="noConversion"/>
  </si>
  <si>
    <t>Cuchuyrume Mamani, Nestor</t>
    <phoneticPr fontId="3" type="noConversion"/>
  </si>
  <si>
    <t>Deza Veliz, David</t>
    <phoneticPr fontId="3" type="noConversion"/>
  </si>
  <si>
    <t>Farfan Choquehuanca, Maria</t>
    <phoneticPr fontId="3" type="noConversion"/>
  </si>
  <si>
    <t>Flores Choque, Armando</t>
    <phoneticPr fontId="3" type="noConversion"/>
  </si>
  <si>
    <t>Flores Conislla, Michael</t>
    <phoneticPr fontId="3" type="noConversion"/>
  </si>
  <si>
    <t>Flores Torres, Lourdes Alexsandra</t>
    <phoneticPr fontId="3" type="noConversion"/>
  </si>
  <si>
    <t>Galindo Zuñiga, Luis</t>
    <phoneticPr fontId="3" type="noConversion"/>
  </si>
  <si>
    <t>Gomez Bobadilla, Julio</t>
    <phoneticPr fontId="3" type="noConversion"/>
  </si>
  <si>
    <t>Huamani Avendaño, Rodrigo</t>
    <phoneticPr fontId="3" type="noConversion"/>
  </si>
  <si>
    <t>Illacutipa Huachani, Roy</t>
    <phoneticPr fontId="3" type="noConversion"/>
  </si>
  <si>
    <t>Jimenez Gonzales, Luis</t>
    <phoneticPr fontId="3" type="noConversion"/>
  </si>
  <si>
    <t>Luna Calderon, Angel</t>
    <phoneticPr fontId="3" type="noConversion"/>
  </si>
  <si>
    <t>Mamani Rojas, Yehonell</t>
    <phoneticPr fontId="3" type="noConversion"/>
  </si>
  <si>
    <t>Maraza Itamacedo, Diego</t>
    <phoneticPr fontId="3" type="noConversion"/>
  </si>
  <si>
    <t>Mayta Rosas, Milagros Lizet</t>
    <phoneticPr fontId="3" type="noConversion"/>
  </si>
  <si>
    <t>Medina Coaquira,  Miguel Angel</t>
    <phoneticPr fontId="3" type="noConversion"/>
  </si>
  <si>
    <t>Paucar Nuñez, Joseph Clinton</t>
    <phoneticPr fontId="3" type="noConversion"/>
  </si>
  <si>
    <t>Aprob</t>
    <phoneticPr fontId="3" type="noConversion"/>
  </si>
  <si>
    <t>Vera Churata, Suling Jennifer</t>
    <phoneticPr fontId="3" type="noConversion"/>
  </si>
  <si>
    <t>Vicente Gallegos, Julio Cesar</t>
    <phoneticPr fontId="3" type="noConversion"/>
  </si>
  <si>
    <t>Villanueva Montoya, Luis</t>
    <phoneticPr fontId="3" type="noConversion"/>
  </si>
  <si>
    <t>Yauri Ituccayasi, Alba Liliana</t>
    <phoneticPr fontId="3" type="noConversion"/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</si>
</sst>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  <font>
      <sz val="10"/>
      <color indexed="63"/>
      <name val="Verdana"/>
    </font>
    <font>
      <sz val="10"/>
      <name val="Verdana"/>
    </font>
    <font>
      <b/>
      <sz val="13"/>
      <color indexed="63"/>
      <name val="Arial"/>
    </font>
    <font>
      <b/>
      <sz val="8"/>
      <name val="Verdana"/>
    </font>
    <font>
      <b/>
      <sz val="12"/>
      <name val="Verdana"/>
    </font>
    <font>
      <sz val="12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4" fillId="0" borderId="1" xfId="0" applyFont="1" applyBorder="1" applyAlignment="1"/>
    <xf numFmtId="0" fontId="0" fillId="0" borderId="1" xfId="0" applyFill="1" applyBorder="1"/>
    <xf numFmtId="164" fontId="2" fillId="0" borderId="1" xfId="0" applyNumberFormat="1" applyFont="1" applyBorder="1"/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/>
    <xf numFmtId="164" fontId="1" fillId="0" borderId="1" xfId="0" applyNumberFormat="1" applyFont="1" applyBorder="1"/>
    <xf numFmtId="0" fontId="1" fillId="0" borderId="0" xfId="0" applyFont="1"/>
    <xf numFmtId="164" fontId="1" fillId="0" borderId="1" xfId="0" applyNumberFormat="1" applyFont="1" applyBorder="1" applyAlignment="1"/>
    <xf numFmtId="0" fontId="1" fillId="0" borderId="0" xfId="0" applyFont="1" applyAlignment="1"/>
    <xf numFmtId="0" fontId="5" fillId="0" borderId="1" xfId="0" applyFont="1" applyBorder="1" applyAlignment="1"/>
    <xf numFmtId="164" fontId="5" fillId="0" borderId="1" xfId="0" applyNumberFormat="1" applyFont="1" applyBorder="1" applyAlignment="1"/>
    <xf numFmtId="0" fontId="5" fillId="0" borderId="0" xfId="0" applyFont="1" applyAlignment="1"/>
    <xf numFmtId="0" fontId="5" fillId="0" borderId="1" xfId="0" applyFont="1" applyBorder="1"/>
    <xf numFmtId="0" fontId="5" fillId="0" borderId="0" xfId="0" applyFont="1"/>
    <xf numFmtId="164" fontId="5" fillId="0" borderId="0" xfId="0" applyNumberFormat="1" applyFont="1" applyAlignment="1"/>
    <xf numFmtId="164" fontId="5" fillId="0" borderId="0" xfId="0" applyNumberFormat="1" applyFont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/>
    <xf numFmtId="0" fontId="5" fillId="2" borderId="1" xfId="0" applyFont="1" applyFill="1" applyBorder="1" applyAlignment="1"/>
    <xf numFmtId="0" fontId="5" fillId="2" borderId="0" xfId="0" applyFont="1" applyFill="1" applyAlignment="1"/>
    <xf numFmtId="0" fontId="5" fillId="2" borderId="0" xfId="0" applyFont="1" applyFill="1"/>
    <xf numFmtId="0" fontId="0" fillId="2" borderId="0" xfId="0" applyFill="1"/>
    <xf numFmtId="0" fontId="2" fillId="3" borderId="1" xfId="0" applyFont="1" applyFill="1" applyBorder="1"/>
    <xf numFmtId="0" fontId="1" fillId="3" borderId="1" xfId="0" applyFont="1" applyFill="1" applyBorder="1" applyAlignment="1"/>
    <xf numFmtId="0" fontId="1" fillId="3" borderId="1" xfId="0" applyFont="1" applyFill="1" applyBorder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5" fillId="3" borderId="1" xfId="0" applyFont="1" applyFill="1" applyBorder="1"/>
    <xf numFmtId="0" fontId="5" fillId="3" borderId="0" xfId="0" applyFont="1" applyFill="1" applyAlignment="1"/>
    <xf numFmtId="0" fontId="5" fillId="3" borderId="0" xfId="0" applyFont="1" applyFill="1"/>
    <xf numFmtId="0" fontId="0" fillId="3" borderId="0" xfId="0" applyFill="1"/>
    <xf numFmtId="164" fontId="2" fillId="0" borderId="1" xfId="0" applyNumberFormat="1" applyFont="1" applyBorder="1"/>
    <xf numFmtId="164" fontId="0" fillId="0" borderId="1" xfId="0" applyNumberFormat="1" applyBorder="1"/>
    <xf numFmtId="164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164" fontId="0" fillId="0" borderId="1" xfId="0" applyNumberFormat="1" applyBorder="1"/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64" fontId="2" fillId="4" borderId="1" xfId="0" applyNumberFormat="1" applyFont="1" applyFill="1" applyBorder="1"/>
    <xf numFmtId="164" fontId="7" fillId="4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/>
    <xf numFmtId="164" fontId="0" fillId="4" borderId="0" xfId="0" applyNumberFormat="1" applyFill="1"/>
    <xf numFmtId="164" fontId="2" fillId="0" borderId="1" xfId="0" applyNumberFormat="1" applyFont="1" applyBorder="1"/>
    <xf numFmtId="164" fontId="1" fillId="0" borderId="1" xfId="0" applyNumberFormat="1" applyFont="1" applyBorder="1"/>
    <xf numFmtId="164" fontId="1" fillId="0" borderId="1" xfId="0" applyNumberFormat="1" applyFont="1" applyBorder="1" applyAlignment="1"/>
    <xf numFmtId="164" fontId="5" fillId="0" borderId="1" xfId="0" applyNumberFormat="1" applyFont="1" applyBorder="1" applyAlignment="1"/>
    <xf numFmtId="164" fontId="5" fillId="0" borderId="0" xfId="0" applyNumberFormat="1" applyFont="1" applyAlignment="1"/>
    <xf numFmtId="164" fontId="5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64" fontId="5" fillId="0" borderId="0" xfId="0" applyNumberFormat="1" applyFont="1" applyAlignment="1"/>
    <xf numFmtId="164" fontId="5" fillId="0" borderId="0" xfId="0" applyNumberFormat="1" applyFont="1"/>
    <xf numFmtId="164" fontId="0" fillId="0" borderId="0" xfId="0" applyNumberFormat="1"/>
    <xf numFmtId="0" fontId="5" fillId="0" borderId="2" xfId="0" applyFont="1" applyFill="1" applyBorder="1" applyAlignment="1"/>
    <xf numFmtId="164" fontId="2" fillId="0" borderId="1" xfId="0" applyNumberFormat="1" applyFont="1" applyBorder="1"/>
    <xf numFmtId="164" fontId="1" fillId="0" borderId="1" xfId="0" applyNumberFormat="1" applyFont="1" applyBorder="1"/>
    <xf numFmtId="0" fontId="7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2" fontId="8" fillId="5" borderId="1" xfId="0" applyNumberFormat="1" applyFont="1" applyFill="1" applyBorder="1"/>
    <xf numFmtId="2" fontId="7" fillId="5" borderId="1" xfId="0" applyNumberFormat="1" applyFont="1" applyFill="1" applyBorder="1" applyAlignment="1">
      <alignment horizontal="center"/>
    </xf>
    <xf numFmtId="2" fontId="6" fillId="5" borderId="1" xfId="0" applyNumberFormat="1" applyFont="1" applyFill="1" applyBorder="1"/>
    <xf numFmtId="2" fontId="6" fillId="5" borderId="0" xfId="0" applyNumberFormat="1" applyFont="1" applyFill="1"/>
    <xf numFmtId="2" fontId="9" fillId="5" borderId="0" xfId="0" applyNumberFormat="1" applyFont="1" applyFill="1" applyAlignment="1"/>
    <xf numFmtId="2" fontId="9" fillId="5" borderId="0" xfId="0" applyNumberFormat="1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55"/>
  <sheetViews>
    <sheetView tabSelected="1" workbookViewId="0">
      <selection activeCell="X48" sqref="X48"/>
    </sheetView>
  </sheetViews>
  <sheetFormatPr baseColWidth="10" defaultRowHeight="13"/>
  <cols>
    <col min="1" max="1" width="4.5703125" customWidth="1"/>
    <col min="2" max="2" width="28" customWidth="1"/>
    <col min="3" max="17" width="5.7109375" customWidth="1"/>
    <col min="18" max="18" width="5.7109375" style="41" customWidth="1"/>
    <col min="19" max="20" width="5.7109375" customWidth="1"/>
    <col min="21" max="22" width="5.7109375" style="39" customWidth="1"/>
    <col min="23" max="23" width="9.140625" style="50" customWidth="1"/>
    <col min="24" max="24" width="6.28515625" bestFit="1" customWidth="1"/>
  </cols>
  <sheetData>
    <row r="1" spans="1:24" s="1" customFormat="1">
      <c r="A1" s="2" t="s">
        <v>69</v>
      </c>
      <c r="B1" s="2"/>
      <c r="C1" s="2">
        <v>1</v>
      </c>
      <c r="D1" s="2">
        <v>1</v>
      </c>
      <c r="E1" s="2">
        <v>1</v>
      </c>
      <c r="F1" s="2">
        <v>3</v>
      </c>
      <c r="G1" s="2">
        <v>2</v>
      </c>
      <c r="H1" s="2">
        <v>2</v>
      </c>
      <c r="I1" s="2">
        <v>1</v>
      </c>
      <c r="J1" s="2">
        <v>2</v>
      </c>
      <c r="K1" s="2">
        <v>2</v>
      </c>
      <c r="L1" s="2">
        <v>1</v>
      </c>
      <c r="M1" s="2">
        <v>2</v>
      </c>
      <c r="N1" s="2">
        <v>1</v>
      </c>
      <c r="O1" s="2">
        <v>1</v>
      </c>
      <c r="P1" s="2">
        <v>2</v>
      </c>
      <c r="Q1" s="2">
        <v>1</v>
      </c>
      <c r="R1" s="40"/>
      <c r="S1" s="2"/>
      <c r="T1" s="2"/>
      <c r="U1" s="37"/>
      <c r="V1" s="37"/>
      <c r="W1" s="47"/>
    </row>
    <row r="2" spans="1:24" s="46" customFormat="1" ht="11">
      <c r="A2" s="43"/>
      <c r="B2" s="43"/>
      <c r="C2" s="43" t="s">
        <v>99</v>
      </c>
      <c r="D2" s="43" t="s">
        <v>100</v>
      </c>
      <c r="E2" s="43" t="s">
        <v>101</v>
      </c>
      <c r="F2" s="43" t="s">
        <v>102</v>
      </c>
      <c r="G2" s="43" t="s">
        <v>103</v>
      </c>
      <c r="H2" s="43" t="s">
        <v>104</v>
      </c>
      <c r="I2" s="43" t="s">
        <v>105</v>
      </c>
      <c r="J2" s="43" t="s">
        <v>114</v>
      </c>
      <c r="K2" s="43" t="s">
        <v>115</v>
      </c>
      <c r="L2" s="43" t="s">
        <v>116</v>
      </c>
      <c r="M2" s="43" t="s">
        <v>117</v>
      </c>
      <c r="N2" s="43" t="s">
        <v>118</v>
      </c>
      <c r="O2" s="43" t="s">
        <v>117</v>
      </c>
      <c r="P2" s="43" t="s">
        <v>119</v>
      </c>
      <c r="Q2" s="43" t="s">
        <v>120</v>
      </c>
      <c r="R2" s="44" t="s">
        <v>121</v>
      </c>
      <c r="S2" s="43" t="s">
        <v>122</v>
      </c>
      <c r="T2" s="43" t="s">
        <v>123</v>
      </c>
      <c r="U2" s="45" t="s">
        <v>124</v>
      </c>
      <c r="V2" s="45" t="s">
        <v>125</v>
      </c>
      <c r="W2" s="48" t="s">
        <v>126</v>
      </c>
      <c r="X2" s="46" t="s">
        <v>127</v>
      </c>
    </row>
    <row r="3" spans="1:24" ht="16">
      <c r="A3" s="3">
        <v>1</v>
      </c>
      <c r="B3" s="5" t="s">
        <v>91</v>
      </c>
      <c r="C3" s="3"/>
      <c r="D3" s="3"/>
      <c r="E3" s="5">
        <v>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2">
        <f t="shared" ref="R3" si="0">+SUM(C3:Q3)/23*20</f>
        <v>0.86956521739130432</v>
      </c>
      <c r="S3" s="3"/>
      <c r="T3" s="3"/>
      <c r="U3" s="38"/>
      <c r="V3" s="38"/>
      <c r="W3" s="49">
        <f t="shared" ref="W3" si="1">0.3*U3 + 0.3*V3 + 0.3*R3 + 0.1*S3 + T3</f>
        <v>0.2608695652173913</v>
      </c>
      <c r="X3">
        <f>IF(W3&gt;=7,IF(W3&lt;10.5,1,"Aprob"),0)</f>
        <v>0</v>
      </c>
    </row>
    <row r="4" spans="1:24" ht="16">
      <c r="A4" s="3">
        <v>2</v>
      </c>
      <c r="B4" s="3" t="s">
        <v>30</v>
      </c>
      <c r="C4" s="3">
        <v>1</v>
      </c>
      <c r="D4" s="3">
        <v>1</v>
      </c>
      <c r="E4" s="3">
        <v>1</v>
      </c>
      <c r="F4" s="3">
        <v>3</v>
      </c>
      <c r="G4" s="3">
        <v>2</v>
      </c>
      <c r="H4" s="3">
        <v>2</v>
      </c>
      <c r="I4" s="3">
        <v>1</v>
      </c>
      <c r="J4" s="3">
        <v>2</v>
      </c>
      <c r="K4" s="3">
        <v>2</v>
      </c>
      <c r="L4" s="3">
        <v>1</v>
      </c>
      <c r="M4" s="3">
        <v>1</v>
      </c>
      <c r="N4" s="3">
        <v>1</v>
      </c>
      <c r="O4" s="3">
        <v>1</v>
      </c>
      <c r="P4" s="3">
        <v>2</v>
      </c>
      <c r="Q4" s="3">
        <v>1</v>
      </c>
      <c r="R4" s="42">
        <f>+SUM(C4:Q4)/23*20</f>
        <v>19.130434782608695</v>
      </c>
      <c r="S4" s="3">
        <v>13</v>
      </c>
      <c r="T4" s="3">
        <v>1</v>
      </c>
      <c r="U4" s="38">
        <v>13</v>
      </c>
      <c r="V4" s="38">
        <v>8</v>
      </c>
      <c r="W4" s="49">
        <f>0.3*U4 + 0.3*V4 + 0.3*R4 + 0.1*S4 + T4</f>
        <v>14.339130434782609</v>
      </c>
      <c r="X4" t="str">
        <f t="shared" ref="X4:X54" si="2">IF(W4&gt;=7,IF(W4&lt;10.5,1,"Aprob"),0)</f>
        <v>Aprob</v>
      </c>
    </row>
    <row r="5" spans="1:24" ht="16">
      <c r="A5" s="3">
        <v>3</v>
      </c>
      <c r="B5" s="3" t="s">
        <v>51</v>
      </c>
      <c r="C5" s="3">
        <v>1</v>
      </c>
      <c r="D5" s="3">
        <v>1</v>
      </c>
      <c r="E5" s="3">
        <v>1</v>
      </c>
      <c r="F5" s="3">
        <v>3</v>
      </c>
      <c r="G5" s="3">
        <v>2</v>
      </c>
      <c r="H5" s="3">
        <v>2</v>
      </c>
      <c r="I5" s="3">
        <v>1</v>
      </c>
      <c r="J5" s="3">
        <v>2</v>
      </c>
      <c r="K5" s="3">
        <v>2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42">
        <f t="shared" ref="R5:R54" si="3">+SUM(C5:Q5)/23*20</f>
        <v>18.260869565217391</v>
      </c>
      <c r="S5" s="3">
        <v>18</v>
      </c>
      <c r="T5" s="3">
        <v>2</v>
      </c>
      <c r="U5" s="38">
        <v>7.5</v>
      </c>
      <c r="V5" s="38">
        <v>7</v>
      </c>
      <c r="W5" s="49">
        <f t="shared" ref="W5:W54" si="4">0.3*U5 + 0.3*V5 + 0.3*R5 + 0.1*S5 + T5</f>
        <v>13.628260869565217</v>
      </c>
      <c r="X5" t="str">
        <f t="shared" si="2"/>
        <v>Aprob</v>
      </c>
    </row>
    <row r="6" spans="1:24" ht="16">
      <c r="A6" s="3">
        <v>4</v>
      </c>
      <c r="B6" s="3" t="s">
        <v>39</v>
      </c>
      <c r="C6" s="3">
        <v>1</v>
      </c>
      <c r="D6" s="3"/>
      <c r="E6" s="3">
        <v>1</v>
      </c>
      <c r="F6" s="3"/>
      <c r="G6" s="3"/>
      <c r="H6" s="3"/>
      <c r="I6" s="3">
        <v>1</v>
      </c>
      <c r="J6" s="3"/>
      <c r="K6" s="3"/>
      <c r="L6" s="3"/>
      <c r="M6" s="3"/>
      <c r="N6" s="3"/>
      <c r="O6" s="3"/>
      <c r="P6" s="3"/>
      <c r="Q6" s="3"/>
      <c r="R6" s="42">
        <f t="shared" si="3"/>
        <v>2.6086956521739131</v>
      </c>
      <c r="S6" s="3"/>
      <c r="T6" s="3">
        <v>-2</v>
      </c>
      <c r="U6" s="38"/>
      <c r="V6" s="38"/>
      <c r="W6" s="49">
        <f t="shared" si="4"/>
        <v>-1.2173913043478262</v>
      </c>
      <c r="X6">
        <f t="shared" si="2"/>
        <v>0</v>
      </c>
    </row>
    <row r="7" spans="1:24" ht="16">
      <c r="A7" s="3">
        <v>5</v>
      </c>
      <c r="B7" s="3" t="s">
        <v>74</v>
      </c>
      <c r="C7" s="3">
        <v>1</v>
      </c>
      <c r="D7" s="3"/>
      <c r="E7" s="3">
        <v>1</v>
      </c>
      <c r="F7" s="3">
        <v>2</v>
      </c>
      <c r="G7" s="3">
        <v>2</v>
      </c>
      <c r="H7" s="3">
        <v>2</v>
      </c>
      <c r="I7" s="3">
        <v>1</v>
      </c>
      <c r="J7" s="3">
        <v>2</v>
      </c>
      <c r="K7" s="3">
        <v>2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42">
        <f t="shared" si="3"/>
        <v>16.521739130434781</v>
      </c>
      <c r="S7" s="3">
        <v>13</v>
      </c>
      <c r="T7" s="3">
        <v>1</v>
      </c>
      <c r="U7" s="38">
        <v>13</v>
      </c>
      <c r="V7" s="38">
        <v>14.5</v>
      </c>
      <c r="W7" s="49">
        <f t="shared" si="4"/>
        <v>15.506521739130434</v>
      </c>
      <c r="X7" t="str">
        <f t="shared" si="2"/>
        <v>Aprob</v>
      </c>
    </row>
    <row r="8" spans="1:24" ht="16">
      <c r="A8" s="3">
        <v>6</v>
      </c>
      <c r="B8" s="3" t="s">
        <v>84</v>
      </c>
      <c r="C8" s="3">
        <v>1</v>
      </c>
      <c r="D8" s="3">
        <v>1</v>
      </c>
      <c r="E8" s="3">
        <v>1</v>
      </c>
      <c r="F8" s="3">
        <v>3</v>
      </c>
      <c r="G8" s="3">
        <v>2</v>
      </c>
      <c r="H8" s="3">
        <v>2</v>
      </c>
      <c r="I8" s="3">
        <v>1</v>
      </c>
      <c r="J8" s="3">
        <v>2</v>
      </c>
      <c r="K8" s="3">
        <v>2</v>
      </c>
      <c r="L8" s="3">
        <v>1</v>
      </c>
      <c r="M8" s="3">
        <v>2</v>
      </c>
      <c r="N8" s="3">
        <v>1</v>
      </c>
      <c r="O8" s="3">
        <v>1</v>
      </c>
      <c r="P8" s="3">
        <v>2</v>
      </c>
      <c r="Q8" s="3">
        <v>1</v>
      </c>
      <c r="R8" s="42">
        <f t="shared" si="3"/>
        <v>20</v>
      </c>
      <c r="S8" s="3">
        <v>18</v>
      </c>
      <c r="T8" s="3">
        <v>1</v>
      </c>
      <c r="U8" s="38">
        <v>9.5</v>
      </c>
      <c r="V8" s="38">
        <v>5.5</v>
      </c>
      <c r="W8" s="49">
        <f t="shared" si="4"/>
        <v>13.3</v>
      </c>
      <c r="X8" t="str">
        <f t="shared" si="2"/>
        <v>Aprob</v>
      </c>
    </row>
    <row r="9" spans="1:24" ht="16">
      <c r="A9" s="3">
        <v>7</v>
      </c>
      <c r="B9" s="3" t="s">
        <v>92</v>
      </c>
      <c r="C9" s="3"/>
      <c r="D9" s="3"/>
      <c r="E9" s="3">
        <v>1</v>
      </c>
      <c r="F9" s="3">
        <v>1</v>
      </c>
      <c r="G9" s="3">
        <v>2</v>
      </c>
      <c r="H9" s="3"/>
      <c r="I9" s="3">
        <v>1</v>
      </c>
      <c r="J9" s="3"/>
      <c r="K9" s="3"/>
      <c r="L9" s="3"/>
      <c r="M9" s="3"/>
      <c r="N9" s="3"/>
      <c r="O9" s="3"/>
      <c r="P9" s="3"/>
      <c r="Q9" s="3"/>
      <c r="R9" s="42">
        <f t="shared" si="3"/>
        <v>4.3478260869565215</v>
      </c>
      <c r="S9" s="3"/>
      <c r="T9" s="3">
        <v>-2</v>
      </c>
      <c r="U9" s="38"/>
      <c r="V9" s="38"/>
      <c r="W9" s="49">
        <f t="shared" si="4"/>
        <v>-0.69565217391304368</v>
      </c>
      <c r="X9">
        <f t="shared" si="2"/>
        <v>0</v>
      </c>
    </row>
    <row r="10" spans="1:24" ht="16">
      <c r="A10" s="3">
        <v>8</v>
      </c>
      <c r="B10" s="3" t="s">
        <v>33</v>
      </c>
      <c r="C10" s="3">
        <v>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2">
        <f t="shared" si="3"/>
        <v>0.86956521739130432</v>
      </c>
      <c r="S10" s="3"/>
      <c r="T10" s="3">
        <v>-2</v>
      </c>
      <c r="U10" s="38"/>
      <c r="V10" s="38"/>
      <c r="W10" s="49">
        <f t="shared" si="4"/>
        <v>-1.7391304347826086</v>
      </c>
      <c r="X10">
        <f t="shared" si="2"/>
        <v>0</v>
      </c>
    </row>
    <row r="11" spans="1:24" ht="16">
      <c r="A11" s="3">
        <v>9</v>
      </c>
      <c r="B11" s="3" t="s">
        <v>31</v>
      </c>
      <c r="C11" s="3">
        <v>1</v>
      </c>
      <c r="D11" s="3">
        <v>1</v>
      </c>
      <c r="E11" s="3">
        <v>1</v>
      </c>
      <c r="F11" s="3">
        <v>2</v>
      </c>
      <c r="G11" s="3">
        <v>2</v>
      </c>
      <c r="H11" s="3">
        <v>2</v>
      </c>
      <c r="I11" s="3">
        <v>1</v>
      </c>
      <c r="J11" s="3">
        <v>2</v>
      </c>
      <c r="K11" s="3">
        <v>2</v>
      </c>
      <c r="L11" s="3">
        <v>1</v>
      </c>
      <c r="M11" s="3">
        <v>2</v>
      </c>
      <c r="N11" s="3">
        <v>1</v>
      </c>
      <c r="O11" s="3">
        <v>1</v>
      </c>
      <c r="P11" s="3">
        <v>2</v>
      </c>
      <c r="Q11" s="3">
        <v>1</v>
      </c>
      <c r="R11" s="42">
        <f t="shared" si="3"/>
        <v>19.130434782608695</v>
      </c>
      <c r="S11" s="3">
        <v>13</v>
      </c>
      <c r="T11" s="3">
        <v>1</v>
      </c>
      <c r="U11" s="38">
        <v>14.5</v>
      </c>
      <c r="V11" s="38">
        <v>11.5</v>
      </c>
      <c r="W11" s="49">
        <f t="shared" si="4"/>
        <v>15.839130434782607</v>
      </c>
      <c r="X11" t="str">
        <f t="shared" si="2"/>
        <v>Aprob</v>
      </c>
    </row>
    <row r="12" spans="1:24" ht="16">
      <c r="A12" s="3">
        <v>10</v>
      </c>
      <c r="B12" s="3" t="s">
        <v>89</v>
      </c>
      <c r="C12" s="3">
        <v>1</v>
      </c>
      <c r="D12" s="3">
        <v>1</v>
      </c>
      <c r="E12" s="3">
        <v>1</v>
      </c>
      <c r="F12" s="3">
        <v>3</v>
      </c>
      <c r="G12" s="3">
        <v>2</v>
      </c>
      <c r="H12" s="3">
        <v>2</v>
      </c>
      <c r="I12" s="3">
        <v>1</v>
      </c>
      <c r="J12" s="3">
        <v>2</v>
      </c>
      <c r="K12" s="3">
        <v>2</v>
      </c>
      <c r="L12" s="3">
        <v>1</v>
      </c>
      <c r="M12" s="3">
        <v>2</v>
      </c>
      <c r="N12" s="3">
        <v>1</v>
      </c>
      <c r="O12" s="3">
        <v>1</v>
      </c>
      <c r="P12" s="3">
        <v>2</v>
      </c>
      <c r="Q12" s="3">
        <v>1</v>
      </c>
      <c r="R12" s="42">
        <f t="shared" si="3"/>
        <v>20</v>
      </c>
      <c r="S12" s="3">
        <v>17</v>
      </c>
      <c r="T12" s="3">
        <v>2</v>
      </c>
      <c r="U12" s="38">
        <v>12</v>
      </c>
      <c r="V12" s="38">
        <v>3.5</v>
      </c>
      <c r="W12" s="49">
        <f t="shared" si="4"/>
        <v>14.349999999999998</v>
      </c>
      <c r="X12" t="str">
        <f t="shared" si="2"/>
        <v>Aprob</v>
      </c>
    </row>
    <row r="13" spans="1:24" ht="16">
      <c r="A13" s="3">
        <v>11</v>
      </c>
      <c r="B13" s="3" t="s">
        <v>48</v>
      </c>
      <c r="C13" s="3">
        <v>1</v>
      </c>
      <c r="D13" s="3">
        <v>1</v>
      </c>
      <c r="E13" s="3">
        <v>1</v>
      </c>
      <c r="F13" s="3">
        <v>3</v>
      </c>
      <c r="G13" s="3">
        <v>2</v>
      </c>
      <c r="H13" s="3">
        <v>2</v>
      </c>
      <c r="I13" s="3">
        <v>1</v>
      </c>
      <c r="J13" s="3">
        <v>2</v>
      </c>
      <c r="K13" s="3">
        <v>2</v>
      </c>
      <c r="L13" s="3">
        <v>1</v>
      </c>
      <c r="M13" s="3">
        <v>2</v>
      </c>
      <c r="N13" s="3">
        <v>1</v>
      </c>
      <c r="O13" s="3">
        <v>1</v>
      </c>
      <c r="P13" s="3">
        <v>1</v>
      </c>
      <c r="Q13" s="3">
        <v>1</v>
      </c>
      <c r="R13" s="42">
        <f t="shared" si="3"/>
        <v>19.130434782608695</v>
      </c>
      <c r="S13" s="3">
        <v>13</v>
      </c>
      <c r="T13" s="3">
        <v>1</v>
      </c>
      <c r="U13" s="38">
        <v>16</v>
      </c>
      <c r="V13" s="38">
        <v>13.5</v>
      </c>
      <c r="W13" s="49">
        <f t="shared" si="4"/>
        <v>16.889130434782608</v>
      </c>
      <c r="X13" t="str">
        <f t="shared" si="2"/>
        <v>Aprob</v>
      </c>
    </row>
    <row r="14" spans="1:24" ht="16">
      <c r="A14" s="3">
        <v>12</v>
      </c>
      <c r="B14" s="3" t="s">
        <v>35</v>
      </c>
      <c r="C14" s="3">
        <v>1</v>
      </c>
      <c r="D14" s="3">
        <v>1</v>
      </c>
      <c r="E14" s="3">
        <v>1</v>
      </c>
      <c r="F14" s="3"/>
      <c r="G14" s="3"/>
      <c r="H14" s="3"/>
      <c r="I14" s="3">
        <v>1</v>
      </c>
      <c r="J14" s="3"/>
      <c r="K14" s="3"/>
      <c r="L14" s="3"/>
      <c r="M14" s="3"/>
      <c r="N14" s="3"/>
      <c r="O14" s="3"/>
      <c r="P14" s="3"/>
      <c r="Q14" s="3"/>
      <c r="R14" s="42">
        <f t="shared" si="3"/>
        <v>3.4782608695652173</v>
      </c>
      <c r="S14" s="3"/>
      <c r="T14" s="3">
        <v>-2</v>
      </c>
      <c r="U14" s="38"/>
      <c r="V14" s="38"/>
      <c r="W14" s="49">
        <f t="shared" si="4"/>
        <v>-0.95652173913043481</v>
      </c>
      <c r="X14">
        <f t="shared" si="2"/>
        <v>0</v>
      </c>
    </row>
    <row r="15" spans="1:24" ht="16">
      <c r="A15" s="3">
        <v>13</v>
      </c>
      <c r="B15" s="3" t="s">
        <v>93</v>
      </c>
      <c r="C15" s="3">
        <v>1</v>
      </c>
      <c r="D15" s="3"/>
      <c r="E15" s="3"/>
      <c r="F15" s="3"/>
      <c r="G15" s="3"/>
      <c r="H15" s="3"/>
      <c r="I15" s="3"/>
      <c r="J15" s="3"/>
      <c r="K15" s="3"/>
      <c r="L15" s="3">
        <v>1</v>
      </c>
      <c r="M15" s="3"/>
      <c r="N15" s="3"/>
      <c r="O15" s="3"/>
      <c r="P15" s="3"/>
      <c r="Q15" s="3"/>
      <c r="R15" s="42">
        <f t="shared" si="3"/>
        <v>1.7391304347826086</v>
      </c>
      <c r="S15" s="3">
        <v>15</v>
      </c>
      <c r="T15" s="3">
        <v>1</v>
      </c>
      <c r="U15" s="38">
        <v>7</v>
      </c>
      <c r="V15" s="38">
        <v>6</v>
      </c>
      <c r="W15" s="49">
        <f t="shared" si="4"/>
        <v>6.9217391304347826</v>
      </c>
      <c r="X15">
        <f t="shared" si="2"/>
        <v>0</v>
      </c>
    </row>
    <row r="16" spans="1:24" ht="16">
      <c r="A16" s="3">
        <v>14</v>
      </c>
      <c r="B16" s="3" t="s">
        <v>80</v>
      </c>
      <c r="C16" s="3">
        <v>1</v>
      </c>
      <c r="D16" s="3">
        <v>1</v>
      </c>
      <c r="E16" s="3"/>
      <c r="F16" s="3"/>
      <c r="G16" s="3"/>
      <c r="H16" s="3">
        <v>2</v>
      </c>
      <c r="I16" s="3">
        <v>1</v>
      </c>
      <c r="J16" s="3"/>
      <c r="K16" s="3"/>
      <c r="L16" s="3"/>
      <c r="M16" s="3"/>
      <c r="N16" s="3">
        <v>1</v>
      </c>
      <c r="O16" s="3">
        <v>1</v>
      </c>
      <c r="P16" s="3"/>
      <c r="Q16" s="3">
        <v>1</v>
      </c>
      <c r="R16" s="42">
        <f t="shared" si="3"/>
        <v>6.9565217391304346</v>
      </c>
      <c r="S16" s="3">
        <v>15</v>
      </c>
      <c r="T16" s="3">
        <v>1</v>
      </c>
      <c r="U16" s="38">
        <v>15</v>
      </c>
      <c r="V16" s="38">
        <v>13.5</v>
      </c>
      <c r="W16" s="49">
        <f t="shared" si="4"/>
        <v>13.136956521739132</v>
      </c>
      <c r="X16" t="str">
        <f t="shared" si="2"/>
        <v>Aprob</v>
      </c>
    </row>
    <row r="17" spans="1:24" ht="16">
      <c r="A17" s="3">
        <v>15</v>
      </c>
      <c r="B17" s="3" t="s">
        <v>43</v>
      </c>
      <c r="C17" s="3">
        <v>1</v>
      </c>
      <c r="D17" s="3">
        <v>1</v>
      </c>
      <c r="E17" s="3">
        <v>1</v>
      </c>
      <c r="F17" s="3">
        <v>3</v>
      </c>
      <c r="G17" s="3">
        <v>2</v>
      </c>
      <c r="H17" s="3">
        <v>2</v>
      </c>
      <c r="I17" s="3">
        <v>1</v>
      </c>
      <c r="J17" s="3">
        <v>2</v>
      </c>
      <c r="K17" s="3">
        <v>2</v>
      </c>
      <c r="L17" s="3">
        <v>1</v>
      </c>
      <c r="M17" s="3">
        <v>2</v>
      </c>
      <c r="N17" s="3">
        <v>1</v>
      </c>
      <c r="O17" s="3">
        <v>1</v>
      </c>
      <c r="P17" s="3">
        <v>2</v>
      </c>
      <c r="Q17" s="3">
        <v>1</v>
      </c>
      <c r="R17" s="42">
        <f t="shared" si="3"/>
        <v>20</v>
      </c>
      <c r="S17" s="3">
        <v>14</v>
      </c>
      <c r="T17" s="3">
        <v>1</v>
      </c>
      <c r="U17" s="38">
        <v>7</v>
      </c>
      <c r="V17" s="38">
        <v>6</v>
      </c>
      <c r="W17" s="49">
        <f t="shared" si="4"/>
        <v>12.3</v>
      </c>
      <c r="X17" t="str">
        <f t="shared" si="2"/>
        <v>Aprob</v>
      </c>
    </row>
    <row r="18" spans="1:24" ht="16">
      <c r="A18" s="3">
        <v>16</v>
      </c>
      <c r="B18" s="3" t="s">
        <v>42</v>
      </c>
      <c r="C18" s="3">
        <v>1</v>
      </c>
      <c r="D18" s="3">
        <v>1</v>
      </c>
      <c r="E18" s="3">
        <v>1</v>
      </c>
      <c r="F18" s="3">
        <v>3</v>
      </c>
      <c r="G18" s="3">
        <v>2</v>
      </c>
      <c r="H18" s="3">
        <v>2</v>
      </c>
      <c r="I18" s="3">
        <v>1</v>
      </c>
      <c r="J18" s="3">
        <v>2</v>
      </c>
      <c r="K18" s="3">
        <v>2</v>
      </c>
      <c r="L18" s="3">
        <v>1</v>
      </c>
      <c r="M18" s="3">
        <v>2</v>
      </c>
      <c r="N18" s="3">
        <v>1</v>
      </c>
      <c r="O18" s="3">
        <v>1</v>
      </c>
      <c r="P18" s="3">
        <v>1</v>
      </c>
      <c r="Q18" s="3">
        <v>1</v>
      </c>
      <c r="R18" s="42">
        <f t="shared" si="3"/>
        <v>19.130434782608695</v>
      </c>
      <c r="S18" s="3">
        <v>0</v>
      </c>
      <c r="T18" s="3">
        <v>1</v>
      </c>
      <c r="U18" s="38">
        <v>14.5</v>
      </c>
      <c r="V18" s="38">
        <v>17.5</v>
      </c>
      <c r="W18" s="49">
        <f t="shared" si="4"/>
        <v>16.339130434782607</v>
      </c>
      <c r="X18" t="str">
        <f t="shared" si="2"/>
        <v>Aprob</v>
      </c>
    </row>
    <row r="19" spans="1:24" ht="16">
      <c r="A19" s="3">
        <v>17</v>
      </c>
      <c r="B19" s="3" t="s">
        <v>68</v>
      </c>
      <c r="C19" s="3">
        <v>1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42">
        <f t="shared" si="3"/>
        <v>0.86956521739130432</v>
      </c>
      <c r="S19" s="3"/>
      <c r="T19" s="3">
        <v>-2</v>
      </c>
      <c r="U19" s="38"/>
      <c r="V19" s="38"/>
      <c r="W19" s="49">
        <f t="shared" si="4"/>
        <v>-1.7391304347826086</v>
      </c>
      <c r="X19">
        <f t="shared" si="2"/>
        <v>0</v>
      </c>
    </row>
    <row r="20" spans="1:24" ht="16">
      <c r="A20" s="3">
        <v>18</v>
      </c>
      <c r="B20" s="3" t="s">
        <v>34</v>
      </c>
      <c r="C20" s="3">
        <v>1</v>
      </c>
      <c r="D20" s="3">
        <v>1</v>
      </c>
      <c r="E20" s="3">
        <v>1</v>
      </c>
      <c r="F20" s="3">
        <v>2</v>
      </c>
      <c r="G20" s="3"/>
      <c r="H20" s="3">
        <v>2</v>
      </c>
      <c r="I20" s="3">
        <v>1</v>
      </c>
      <c r="J20" s="3">
        <v>1</v>
      </c>
      <c r="K20" s="3"/>
      <c r="L20" s="3">
        <v>1</v>
      </c>
      <c r="M20" s="3">
        <v>1</v>
      </c>
      <c r="N20" s="3">
        <v>1</v>
      </c>
      <c r="O20" s="3">
        <v>0.5</v>
      </c>
      <c r="P20" s="3"/>
      <c r="Q20" s="3">
        <v>1</v>
      </c>
      <c r="R20" s="42">
        <f t="shared" si="3"/>
        <v>11.739130434782609</v>
      </c>
      <c r="S20" s="3">
        <v>18</v>
      </c>
      <c r="T20" s="3">
        <v>1</v>
      </c>
      <c r="U20" s="38">
        <v>14.5</v>
      </c>
      <c r="V20" s="38">
        <v>10.5</v>
      </c>
      <c r="W20" s="49">
        <f t="shared" si="4"/>
        <v>13.821739130434784</v>
      </c>
      <c r="X20" t="str">
        <f t="shared" si="2"/>
        <v>Aprob</v>
      </c>
    </row>
    <row r="21" spans="1:24" ht="16">
      <c r="A21" s="3">
        <v>19</v>
      </c>
      <c r="B21" s="3" t="s">
        <v>27</v>
      </c>
      <c r="C21" s="3">
        <v>1</v>
      </c>
      <c r="D21" s="3">
        <v>1</v>
      </c>
      <c r="E21" s="3"/>
      <c r="F21" s="3">
        <v>1</v>
      </c>
      <c r="G21" s="3"/>
      <c r="H21" s="3"/>
      <c r="I21" s="3">
        <v>1</v>
      </c>
      <c r="J21" s="3"/>
      <c r="K21" s="3">
        <v>2</v>
      </c>
      <c r="L21" s="3"/>
      <c r="M21" s="3"/>
      <c r="N21" s="3"/>
      <c r="O21" s="3"/>
      <c r="P21" s="3"/>
      <c r="Q21" s="3"/>
      <c r="R21" s="42">
        <f t="shared" si="3"/>
        <v>5.2173913043478262</v>
      </c>
      <c r="S21" s="3">
        <v>14</v>
      </c>
      <c r="T21" s="3">
        <v>-1</v>
      </c>
      <c r="U21" s="38">
        <v>4.5</v>
      </c>
      <c r="V21" s="38"/>
      <c r="W21" s="49">
        <f t="shared" si="4"/>
        <v>3.3152173913043477</v>
      </c>
      <c r="X21">
        <f t="shared" si="2"/>
        <v>0</v>
      </c>
    </row>
    <row r="22" spans="1:24" ht="16">
      <c r="A22" s="3">
        <v>20</v>
      </c>
      <c r="B22" s="3" t="s">
        <v>76</v>
      </c>
      <c r="C22" s="3">
        <v>1</v>
      </c>
      <c r="D22" s="3">
        <v>1</v>
      </c>
      <c r="E22" s="3">
        <v>1</v>
      </c>
      <c r="F22" s="3">
        <v>2</v>
      </c>
      <c r="G22" s="3">
        <v>2</v>
      </c>
      <c r="H22" s="3">
        <v>2</v>
      </c>
      <c r="I22" s="3">
        <v>1</v>
      </c>
      <c r="J22" s="3">
        <v>2</v>
      </c>
      <c r="K22" s="3">
        <v>2</v>
      </c>
      <c r="L22" s="3">
        <v>1</v>
      </c>
      <c r="M22" s="3">
        <v>2</v>
      </c>
      <c r="N22" s="3">
        <v>1</v>
      </c>
      <c r="O22" s="3"/>
      <c r="P22" s="3">
        <v>1</v>
      </c>
      <c r="Q22" s="3"/>
      <c r="R22" s="42">
        <f t="shared" si="3"/>
        <v>16.521739130434781</v>
      </c>
      <c r="S22" s="3">
        <v>17</v>
      </c>
      <c r="T22" s="3">
        <v>1</v>
      </c>
      <c r="U22" s="38">
        <v>9.5</v>
      </c>
      <c r="V22" s="38">
        <v>10.5</v>
      </c>
      <c r="W22" s="49">
        <f t="shared" si="4"/>
        <v>13.656521739130433</v>
      </c>
      <c r="X22" t="str">
        <f t="shared" si="2"/>
        <v>Aprob</v>
      </c>
    </row>
    <row r="23" spans="1:24" ht="16">
      <c r="A23" s="3">
        <v>21</v>
      </c>
      <c r="B23" s="3" t="s">
        <v>77</v>
      </c>
      <c r="C23" s="3">
        <v>1</v>
      </c>
      <c r="D23" s="3">
        <v>1</v>
      </c>
      <c r="E23" s="3">
        <v>1</v>
      </c>
      <c r="F23" s="3">
        <v>3</v>
      </c>
      <c r="G23" s="3">
        <v>2</v>
      </c>
      <c r="H23" s="3">
        <v>2</v>
      </c>
      <c r="I23" s="3">
        <v>1</v>
      </c>
      <c r="J23" s="3">
        <v>2</v>
      </c>
      <c r="K23" s="3">
        <v>2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42">
        <f t="shared" si="3"/>
        <v>18.260869565217391</v>
      </c>
      <c r="S23" s="3">
        <v>17</v>
      </c>
      <c r="T23" s="3">
        <v>1</v>
      </c>
      <c r="U23" s="38">
        <v>11</v>
      </c>
      <c r="V23" s="38">
        <v>8</v>
      </c>
      <c r="W23" s="49">
        <f t="shared" si="4"/>
        <v>13.878260869565217</v>
      </c>
      <c r="X23" t="str">
        <f t="shared" si="2"/>
        <v>Aprob</v>
      </c>
    </row>
    <row r="24" spans="1:24" ht="16">
      <c r="A24" s="3">
        <v>22</v>
      </c>
      <c r="B24" s="5" t="s">
        <v>25</v>
      </c>
      <c r="C24" s="3"/>
      <c r="D24" s="3"/>
      <c r="E24" s="3"/>
      <c r="F24" s="3"/>
      <c r="G24" s="3"/>
      <c r="H24" s="3"/>
      <c r="I24" s="5">
        <v>1</v>
      </c>
      <c r="J24" s="3"/>
      <c r="K24" s="3"/>
      <c r="L24" s="3"/>
      <c r="M24" s="3"/>
      <c r="N24" s="3"/>
      <c r="O24" s="3"/>
      <c r="P24" s="3"/>
      <c r="Q24" s="3"/>
      <c r="R24" s="42">
        <f t="shared" si="3"/>
        <v>0.86956521739130432</v>
      </c>
      <c r="S24" s="3"/>
      <c r="T24" s="3">
        <v>-2</v>
      </c>
      <c r="U24" s="38"/>
      <c r="V24" s="38"/>
      <c r="W24" s="49">
        <f t="shared" si="4"/>
        <v>-1.7391304347826086</v>
      </c>
      <c r="X24">
        <f t="shared" si="2"/>
        <v>0</v>
      </c>
    </row>
    <row r="25" spans="1:24" ht="16">
      <c r="A25" s="3">
        <v>23</v>
      </c>
      <c r="B25" s="3" t="s">
        <v>47</v>
      </c>
      <c r="C25" s="3">
        <v>1</v>
      </c>
      <c r="D25" s="3">
        <v>1</v>
      </c>
      <c r="E25" s="3">
        <v>1</v>
      </c>
      <c r="F25" s="3">
        <v>3</v>
      </c>
      <c r="G25" s="3">
        <v>2</v>
      </c>
      <c r="H25" s="3"/>
      <c r="I25" s="3">
        <v>1</v>
      </c>
      <c r="J25" s="3">
        <v>2</v>
      </c>
      <c r="K25" s="3">
        <v>2</v>
      </c>
      <c r="L25" s="3">
        <v>1</v>
      </c>
      <c r="M25" s="3">
        <v>1</v>
      </c>
      <c r="N25" s="3">
        <v>1</v>
      </c>
      <c r="O25" s="3">
        <v>1</v>
      </c>
      <c r="P25" s="3">
        <v>2</v>
      </c>
      <c r="Q25" s="3">
        <v>1</v>
      </c>
      <c r="R25" s="42">
        <f t="shared" si="3"/>
        <v>17.391304347826086</v>
      </c>
      <c r="S25" s="3"/>
      <c r="T25" s="3">
        <v>1</v>
      </c>
      <c r="U25" s="38">
        <v>14</v>
      </c>
      <c r="V25" s="38">
        <v>15.5</v>
      </c>
      <c r="W25" s="49">
        <f t="shared" si="4"/>
        <v>15.067391304347826</v>
      </c>
      <c r="X25" t="str">
        <f t="shared" si="2"/>
        <v>Aprob</v>
      </c>
    </row>
    <row r="26" spans="1:24" ht="16">
      <c r="A26" s="3">
        <v>24</v>
      </c>
      <c r="B26" s="3" t="s">
        <v>45</v>
      </c>
      <c r="C26" s="3">
        <v>1</v>
      </c>
      <c r="D26" s="3">
        <v>1</v>
      </c>
      <c r="E26" s="3">
        <v>1</v>
      </c>
      <c r="F26" s="3"/>
      <c r="G26" s="3">
        <v>2</v>
      </c>
      <c r="H26" s="3">
        <v>2</v>
      </c>
      <c r="I26" s="3">
        <v>1</v>
      </c>
      <c r="J26" s="3"/>
      <c r="K26" s="3"/>
      <c r="L26" s="3"/>
      <c r="M26" s="3">
        <v>1</v>
      </c>
      <c r="N26" s="3">
        <v>1</v>
      </c>
      <c r="O26" s="3">
        <v>1</v>
      </c>
      <c r="P26" s="3"/>
      <c r="Q26" s="3">
        <v>1</v>
      </c>
      <c r="R26" s="42">
        <f t="shared" si="3"/>
        <v>10.434782608695652</v>
      </c>
      <c r="S26" s="3">
        <v>12</v>
      </c>
      <c r="T26" s="3">
        <v>1</v>
      </c>
      <c r="U26" s="38">
        <v>13.5</v>
      </c>
      <c r="V26" s="38">
        <v>11</v>
      </c>
      <c r="W26" s="49">
        <f t="shared" si="4"/>
        <v>12.680434782608696</v>
      </c>
      <c r="X26" t="str">
        <f t="shared" si="2"/>
        <v>Aprob</v>
      </c>
    </row>
    <row r="27" spans="1:24" ht="16">
      <c r="A27" s="3">
        <v>25</v>
      </c>
      <c r="B27" s="3" t="s">
        <v>46</v>
      </c>
      <c r="C27" s="3">
        <v>1</v>
      </c>
      <c r="D27" s="3">
        <v>1</v>
      </c>
      <c r="E27" s="3">
        <v>1</v>
      </c>
      <c r="F27" s="3">
        <v>3</v>
      </c>
      <c r="G27" s="3">
        <v>2</v>
      </c>
      <c r="H27" s="3">
        <v>2</v>
      </c>
      <c r="I27" s="3">
        <v>1</v>
      </c>
      <c r="J27" s="3">
        <v>2</v>
      </c>
      <c r="K27" s="3">
        <v>2</v>
      </c>
      <c r="L27" s="3">
        <v>1</v>
      </c>
      <c r="M27" s="3">
        <v>1</v>
      </c>
      <c r="N27" s="3">
        <v>1</v>
      </c>
      <c r="O27" s="3">
        <v>1</v>
      </c>
      <c r="P27" s="3">
        <v>2</v>
      </c>
      <c r="Q27" s="3">
        <v>1</v>
      </c>
      <c r="R27" s="42">
        <f t="shared" si="3"/>
        <v>19.130434782608695</v>
      </c>
      <c r="S27" s="3">
        <v>14</v>
      </c>
      <c r="T27" s="3">
        <v>1</v>
      </c>
      <c r="U27" s="38">
        <v>16</v>
      </c>
      <c r="V27" s="38">
        <v>15.5</v>
      </c>
      <c r="W27" s="49">
        <f t="shared" si="4"/>
        <v>17.589130434782607</v>
      </c>
      <c r="X27" t="str">
        <f t="shared" si="2"/>
        <v>Aprob</v>
      </c>
    </row>
    <row r="28" spans="1:24" ht="16">
      <c r="A28" s="3">
        <v>26</v>
      </c>
      <c r="B28" s="3" t="s">
        <v>54</v>
      </c>
      <c r="C28" s="3">
        <v>1</v>
      </c>
      <c r="D28" s="3">
        <v>1</v>
      </c>
      <c r="E28" s="3">
        <v>1</v>
      </c>
      <c r="F28" s="3">
        <v>2</v>
      </c>
      <c r="G28" s="3">
        <v>2</v>
      </c>
      <c r="H28" s="3">
        <v>2</v>
      </c>
      <c r="I28" s="3">
        <v>1</v>
      </c>
      <c r="J28" s="3"/>
      <c r="K28" s="3"/>
      <c r="L28" s="3"/>
      <c r="M28" s="3"/>
      <c r="N28" s="3"/>
      <c r="O28" s="3"/>
      <c r="P28" s="3"/>
      <c r="Q28" s="3"/>
      <c r="R28" s="42">
        <f t="shared" si="3"/>
        <v>8.695652173913043</v>
      </c>
      <c r="S28" s="3"/>
      <c r="T28" s="3">
        <v>-2</v>
      </c>
      <c r="U28" s="38"/>
      <c r="V28" s="38"/>
      <c r="W28" s="49">
        <f t="shared" si="4"/>
        <v>0.60869565217391264</v>
      </c>
      <c r="X28">
        <f t="shared" si="2"/>
        <v>0</v>
      </c>
    </row>
    <row r="29" spans="1:24" ht="16">
      <c r="A29" s="3">
        <v>27</v>
      </c>
      <c r="B29" s="3" t="s">
        <v>38</v>
      </c>
      <c r="C29" s="3">
        <v>1</v>
      </c>
      <c r="D29" s="3">
        <v>1</v>
      </c>
      <c r="E29" s="3">
        <v>1</v>
      </c>
      <c r="F29" s="3">
        <v>3</v>
      </c>
      <c r="G29" s="3"/>
      <c r="H29" s="3">
        <v>2</v>
      </c>
      <c r="I29" s="3">
        <v>1</v>
      </c>
      <c r="J29" s="3">
        <v>2</v>
      </c>
      <c r="K29" s="3">
        <v>2</v>
      </c>
      <c r="L29" s="3">
        <v>1</v>
      </c>
      <c r="M29" s="3">
        <v>2</v>
      </c>
      <c r="N29" s="3">
        <v>1</v>
      </c>
      <c r="O29" s="3">
        <v>1</v>
      </c>
      <c r="P29" s="3">
        <v>1</v>
      </c>
      <c r="Q29" s="3">
        <v>1</v>
      </c>
      <c r="R29" s="42">
        <f t="shared" si="3"/>
        <v>17.391304347826086</v>
      </c>
      <c r="S29" s="3">
        <v>13</v>
      </c>
      <c r="T29" s="3">
        <v>1</v>
      </c>
      <c r="U29" s="38">
        <v>12.5</v>
      </c>
      <c r="V29" s="38">
        <v>13</v>
      </c>
      <c r="W29" s="49">
        <f t="shared" si="4"/>
        <v>15.167391304347827</v>
      </c>
      <c r="X29" t="str">
        <f t="shared" si="2"/>
        <v>Aprob</v>
      </c>
    </row>
    <row r="30" spans="1:24" ht="16">
      <c r="A30" s="3">
        <v>28</v>
      </c>
      <c r="B30" s="3" t="s">
        <v>36</v>
      </c>
      <c r="C30" s="3">
        <v>1</v>
      </c>
      <c r="D30" s="3">
        <v>1</v>
      </c>
      <c r="E30" s="3">
        <v>1</v>
      </c>
      <c r="F30" s="3">
        <v>3</v>
      </c>
      <c r="G30" s="3">
        <v>2</v>
      </c>
      <c r="H30" s="3">
        <v>2</v>
      </c>
      <c r="I30" s="3">
        <v>1</v>
      </c>
      <c r="J30" s="3">
        <v>2</v>
      </c>
      <c r="K30" s="3">
        <v>2</v>
      </c>
      <c r="L30" s="3">
        <v>1</v>
      </c>
      <c r="M30" s="3">
        <v>2</v>
      </c>
      <c r="N30" s="3">
        <v>1</v>
      </c>
      <c r="O30" s="3">
        <v>1</v>
      </c>
      <c r="P30" s="3">
        <v>2</v>
      </c>
      <c r="Q30" s="3">
        <v>1</v>
      </c>
      <c r="R30" s="42">
        <f t="shared" si="3"/>
        <v>20</v>
      </c>
      <c r="S30" s="3">
        <v>14</v>
      </c>
      <c r="T30" s="3">
        <v>1</v>
      </c>
      <c r="U30" s="38">
        <v>17</v>
      </c>
      <c r="V30" s="38">
        <v>7.5</v>
      </c>
      <c r="W30" s="49">
        <f t="shared" si="4"/>
        <v>15.75</v>
      </c>
      <c r="X30" t="str">
        <f t="shared" si="2"/>
        <v>Aprob</v>
      </c>
    </row>
    <row r="31" spans="1:24" ht="16">
      <c r="A31" s="3">
        <v>29</v>
      </c>
      <c r="B31" s="3" t="s">
        <v>32</v>
      </c>
      <c r="C31" s="3">
        <v>1</v>
      </c>
      <c r="D31" s="3">
        <v>1</v>
      </c>
      <c r="E31" s="3"/>
      <c r="F31" s="3"/>
      <c r="G31" s="3"/>
      <c r="H31" s="3"/>
      <c r="I31" s="3"/>
      <c r="J31" s="3"/>
      <c r="K31" s="3">
        <v>2</v>
      </c>
      <c r="L31" s="3">
        <v>1</v>
      </c>
      <c r="M31" s="3">
        <v>2</v>
      </c>
      <c r="N31" s="3">
        <v>1</v>
      </c>
      <c r="O31" s="3">
        <v>1</v>
      </c>
      <c r="P31" s="3"/>
      <c r="Q31" s="3"/>
      <c r="R31" s="42">
        <f t="shared" si="3"/>
        <v>7.8260869565217392</v>
      </c>
      <c r="S31" s="3">
        <v>15</v>
      </c>
      <c r="T31" s="3">
        <v>1</v>
      </c>
      <c r="U31" s="38">
        <v>8.5</v>
      </c>
      <c r="V31" s="38">
        <v>11</v>
      </c>
      <c r="W31" s="49">
        <f t="shared" si="4"/>
        <v>10.697826086956521</v>
      </c>
      <c r="X31" t="str">
        <f t="shared" si="2"/>
        <v>Aprob</v>
      </c>
    </row>
    <row r="32" spans="1:24" ht="16">
      <c r="A32" s="3">
        <v>30</v>
      </c>
      <c r="B32" s="3" t="s">
        <v>88</v>
      </c>
      <c r="C32" s="3">
        <v>1</v>
      </c>
      <c r="D32" s="3">
        <v>1</v>
      </c>
      <c r="E32" s="3">
        <v>1</v>
      </c>
      <c r="F32" s="3">
        <v>3</v>
      </c>
      <c r="G32" s="3">
        <v>2</v>
      </c>
      <c r="H32" s="3">
        <v>2</v>
      </c>
      <c r="I32" s="3">
        <v>1</v>
      </c>
      <c r="J32" s="3">
        <v>2</v>
      </c>
      <c r="K32" s="3">
        <v>2</v>
      </c>
      <c r="L32" s="3">
        <v>1</v>
      </c>
      <c r="M32" s="3">
        <v>2</v>
      </c>
      <c r="N32" s="3">
        <v>1</v>
      </c>
      <c r="O32" s="3">
        <v>1</v>
      </c>
      <c r="P32" s="3">
        <v>2</v>
      </c>
      <c r="Q32" s="3">
        <v>1</v>
      </c>
      <c r="R32" s="42">
        <f t="shared" si="3"/>
        <v>20</v>
      </c>
      <c r="S32" s="3">
        <v>14</v>
      </c>
      <c r="T32" s="3">
        <v>1</v>
      </c>
      <c r="U32" s="38">
        <v>16</v>
      </c>
      <c r="V32" s="38">
        <v>13.5</v>
      </c>
      <c r="W32" s="49">
        <f t="shared" si="4"/>
        <v>17.25</v>
      </c>
      <c r="X32" t="str">
        <f t="shared" si="2"/>
        <v>Aprob</v>
      </c>
    </row>
    <row r="33" spans="1:24" ht="16">
      <c r="A33" s="3">
        <v>31</v>
      </c>
      <c r="B33" s="3" t="s">
        <v>73</v>
      </c>
      <c r="C33" s="3">
        <v>1</v>
      </c>
      <c r="D33" s="3">
        <v>1</v>
      </c>
      <c r="E33" s="3">
        <v>1</v>
      </c>
      <c r="F33" s="3"/>
      <c r="G33" s="3">
        <v>2</v>
      </c>
      <c r="H33" s="3">
        <v>2</v>
      </c>
      <c r="I33" s="3">
        <v>1</v>
      </c>
      <c r="J33" s="3">
        <v>1</v>
      </c>
      <c r="K33" s="3">
        <v>2</v>
      </c>
      <c r="L33" s="3">
        <v>1</v>
      </c>
      <c r="M33" s="3">
        <v>2</v>
      </c>
      <c r="N33" s="3">
        <v>1</v>
      </c>
      <c r="O33" s="3">
        <v>1</v>
      </c>
      <c r="P33" s="3">
        <v>1</v>
      </c>
      <c r="Q33" s="3">
        <v>1</v>
      </c>
      <c r="R33" s="42">
        <f t="shared" si="3"/>
        <v>15.652173913043478</v>
      </c>
      <c r="S33" s="3">
        <v>13</v>
      </c>
      <c r="T33" s="3">
        <v>-1</v>
      </c>
      <c r="U33" s="38">
        <v>14.5</v>
      </c>
      <c r="V33" s="38">
        <v>16</v>
      </c>
      <c r="W33" s="49">
        <f t="shared" si="4"/>
        <v>14.145652173913042</v>
      </c>
      <c r="X33" t="str">
        <f t="shared" si="2"/>
        <v>Aprob</v>
      </c>
    </row>
    <row r="34" spans="1:24" ht="16">
      <c r="A34" s="3">
        <v>32</v>
      </c>
      <c r="B34" s="3" t="s">
        <v>72</v>
      </c>
      <c r="C34" s="3">
        <v>1</v>
      </c>
      <c r="D34" s="3"/>
      <c r="E34" s="3"/>
      <c r="F34" s="3"/>
      <c r="G34" s="3">
        <v>2</v>
      </c>
      <c r="H34" s="3"/>
      <c r="I34" s="3"/>
      <c r="J34" s="3"/>
      <c r="K34" s="3"/>
      <c r="L34" s="3"/>
      <c r="M34" s="3"/>
      <c r="N34" s="3"/>
      <c r="O34" s="3"/>
      <c r="P34" s="3"/>
      <c r="Q34" s="3">
        <v>1</v>
      </c>
      <c r="R34" s="42">
        <f t="shared" si="3"/>
        <v>3.4782608695652173</v>
      </c>
      <c r="S34" s="3">
        <v>12</v>
      </c>
      <c r="T34" s="3">
        <v>-1</v>
      </c>
      <c r="U34" s="38">
        <v>11</v>
      </c>
      <c r="V34" s="38">
        <v>6</v>
      </c>
      <c r="W34" s="49">
        <f t="shared" si="4"/>
        <v>6.3434782608695652</v>
      </c>
      <c r="X34">
        <f t="shared" si="2"/>
        <v>0</v>
      </c>
    </row>
    <row r="35" spans="1:24" ht="16">
      <c r="A35" s="3">
        <v>33</v>
      </c>
      <c r="B35" s="3" t="s">
        <v>79</v>
      </c>
      <c r="C35" s="3">
        <v>1</v>
      </c>
      <c r="D35" s="3">
        <v>1</v>
      </c>
      <c r="E35" s="3">
        <v>1</v>
      </c>
      <c r="F35" s="3">
        <v>2</v>
      </c>
      <c r="G35" s="3">
        <v>2</v>
      </c>
      <c r="H35" s="3">
        <v>2</v>
      </c>
      <c r="I35" s="3">
        <v>1</v>
      </c>
      <c r="J35" s="3">
        <v>2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42">
        <f t="shared" si="3"/>
        <v>16.521739130434781</v>
      </c>
      <c r="S35" s="3">
        <v>15</v>
      </c>
      <c r="T35" s="3">
        <v>1</v>
      </c>
      <c r="U35" s="38">
        <v>17.5</v>
      </c>
      <c r="V35" s="38">
        <v>14</v>
      </c>
      <c r="W35" s="49">
        <f t="shared" si="4"/>
        <v>16.906521739130433</v>
      </c>
      <c r="X35" t="str">
        <f t="shared" si="2"/>
        <v>Aprob</v>
      </c>
    </row>
    <row r="36" spans="1:24" ht="16">
      <c r="A36" s="3">
        <v>34</v>
      </c>
      <c r="B36" s="3" t="s">
        <v>82</v>
      </c>
      <c r="C36" s="3"/>
      <c r="D36" s="3">
        <v>1</v>
      </c>
      <c r="E36" s="3"/>
      <c r="F36" s="3"/>
      <c r="G36" s="3"/>
      <c r="H36" s="3"/>
      <c r="I36" s="3">
        <v>1</v>
      </c>
      <c r="J36" s="3"/>
      <c r="K36" s="3"/>
      <c r="L36" s="3">
        <v>1</v>
      </c>
      <c r="M36" s="3"/>
      <c r="N36" s="3">
        <v>1</v>
      </c>
      <c r="O36" s="3"/>
      <c r="P36" s="3"/>
      <c r="Q36" s="3"/>
      <c r="R36" s="42">
        <f t="shared" si="3"/>
        <v>3.4782608695652173</v>
      </c>
      <c r="S36" s="3"/>
      <c r="T36" s="3"/>
      <c r="U36" s="38">
        <v>9</v>
      </c>
      <c r="V36" s="38">
        <v>14</v>
      </c>
      <c r="W36" s="49">
        <f t="shared" si="4"/>
        <v>7.9434782608695658</v>
      </c>
      <c r="X36">
        <v>15</v>
      </c>
    </row>
    <row r="37" spans="1:24" ht="16">
      <c r="A37" s="3">
        <v>35</v>
      </c>
      <c r="B37" s="3" t="s">
        <v>90</v>
      </c>
      <c r="C37" s="3">
        <v>1</v>
      </c>
      <c r="D37" s="3">
        <v>1</v>
      </c>
      <c r="E37" s="3">
        <v>1</v>
      </c>
      <c r="F37" s="3">
        <v>3</v>
      </c>
      <c r="G37" s="3">
        <v>2</v>
      </c>
      <c r="H37" s="3">
        <v>2</v>
      </c>
      <c r="I37" s="3">
        <v>1</v>
      </c>
      <c r="J37" s="3">
        <v>2</v>
      </c>
      <c r="K37" s="3">
        <v>2</v>
      </c>
      <c r="L37" s="3">
        <v>1</v>
      </c>
      <c r="M37" s="3">
        <v>2</v>
      </c>
      <c r="N37" s="3">
        <v>1</v>
      </c>
      <c r="O37" s="3">
        <v>1</v>
      </c>
      <c r="P37" s="3">
        <v>2</v>
      </c>
      <c r="Q37" s="3">
        <v>1</v>
      </c>
      <c r="R37" s="42">
        <f t="shared" si="3"/>
        <v>20</v>
      </c>
      <c r="S37" s="3">
        <v>18</v>
      </c>
      <c r="T37" s="3">
        <v>1</v>
      </c>
      <c r="U37" s="38">
        <v>14</v>
      </c>
      <c r="V37" s="38">
        <v>18</v>
      </c>
      <c r="W37" s="49">
        <f t="shared" si="4"/>
        <v>18.399999999999999</v>
      </c>
      <c r="X37" t="str">
        <f t="shared" si="2"/>
        <v>Aprob</v>
      </c>
    </row>
    <row r="38" spans="1:24" ht="16">
      <c r="A38" s="3">
        <v>36</v>
      </c>
      <c r="B38" s="3" t="s">
        <v>53</v>
      </c>
      <c r="C38" s="3">
        <v>1</v>
      </c>
      <c r="D38" s="3">
        <v>1</v>
      </c>
      <c r="E38" s="3">
        <v>1</v>
      </c>
      <c r="F38" s="3">
        <v>2</v>
      </c>
      <c r="G38" s="3">
        <v>2</v>
      </c>
      <c r="H38" s="3">
        <v>2</v>
      </c>
      <c r="I38" s="3">
        <v>1</v>
      </c>
      <c r="J38" s="3">
        <v>1</v>
      </c>
      <c r="K38" s="3">
        <v>2</v>
      </c>
      <c r="L38" s="3">
        <v>1</v>
      </c>
      <c r="M38" s="3">
        <v>2</v>
      </c>
      <c r="N38" s="3">
        <v>1</v>
      </c>
      <c r="O38" s="3">
        <v>1</v>
      </c>
      <c r="P38" s="3">
        <v>2</v>
      </c>
      <c r="Q38" s="3">
        <v>1</v>
      </c>
      <c r="R38" s="42">
        <f t="shared" si="3"/>
        <v>18.260869565217391</v>
      </c>
      <c r="S38" s="3">
        <v>15</v>
      </c>
      <c r="T38" s="3">
        <v>2</v>
      </c>
      <c r="U38" s="38">
        <v>9</v>
      </c>
      <c r="V38" s="38">
        <v>12.5</v>
      </c>
      <c r="W38" s="49">
        <f t="shared" si="4"/>
        <v>15.428260869565216</v>
      </c>
      <c r="X38" t="str">
        <f t="shared" si="2"/>
        <v>Aprob</v>
      </c>
    </row>
    <row r="39" spans="1:24" ht="16">
      <c r="A39" s="3">
        <v>37</v>
      </c>
      <c r="B39" s="3" t="s">
        <v>75</v>
      </c>
      <c r="C39" s="3">
        <v>1</v>
      </c>
      <c r="D39" s="3">
        <v>1</v>
      </c>
      <c r="E39" s="3">
        <v>1</v>
      </c>
      <c r="F39" s="3">
        <v>2</v>
      </c>
      <c r="G39" s="3">
        <v>2</v>
      </c>
      <c r="H39" s="3">
        <v>2</v>
      </c>
      <c r="I39" s="3">
        <v>1</v>
      </c>
      <c r="J39" s="3">
        <v>2</v>
      </c>
      <c r="K39" s="3"/>
      <c r="L39" s="3">
        <v>1</v>
      </c>
      <c r="M39" s="3">
        <v>2</v>
      </c>
      <c r="N39" s="3">
        <v>1</v>
      </c>
      <c r="O39" s="3"/>
      <c r="P39" s="3">
        <v>1</v>
      </c>
      <c r="Q39" s="3"/>
      <c r="R39" s="42">
        <f t="shared" si="3"/>
        <v>14.782608695652172</v>
      </c>
      <c r="S39" s="3">
        <v>17</v>
      </c>
      <c r="T39" s="3">
        <v>1</v>
      </c>
      <c r="U39" s="38">
        <v>12</v>
      </c>
      <c r="V39" s="38">
        <v>7.5</v>
      </c>
      <c r="W39" s="49">
        <f t="shared" si="4"/>
        <v>12.984782608695649</v>
      </c>
      <c r="X39" t="str">
        <f t="shared" si="2"/>
        <v>Aprob</v>
      </c>
    </row>
    <row r="40" spans="1:24" ht="16">
      <c r="A40" s="3">
        <v>38</v>
      </c>
      <c r="B40" s="3" t="s">
        <v>78</v>
      </c>
      <c r="C40" s="3">
        <v>1</v>
      </c>
      <c r="D40" s="3">
        <v>1</v>
      </c>
      <c r="E40" s="3">
        <v>1</v>
      </c>
      <c r="F40" s="3">
        <v>3</v>
      </c>
      <c r="G40" s="3">
        <v>2</v>
      </c>
      <c r="H40" s="3">
        <v>2</v>
      </c>
      <c r="I40" s="3">
        <v>1</v>
      </c>
      <c r="J40" s="3">
        <v>2</v>
      </c>
      <c r="K40" s="3">
        <v>2</v>
      </c>
      <c r="L40" s="3">
        <v>1</v>
      </c>
      <c r="M40" s="3">
        <v>2</v>
      </c>
      <c r="N40" s="3">
        <v>1</v>
      </c>
      <c r="O40" s="3">
        <v>1</v>
      </c>
      <c r="P40" s="3">
        <v>1</v>
      </c>
      <c r="Q40" s="3"/>
      <c r="R40" s="42">
        <f t="shared" si="3"/>
        <v>18.260869565217391</v>
      </c>
      <c r="S40" s="3">
        <v>17</v>
      </c>
      <c r="T40" s="3">
        <v>1</v>
      </c>
      <c r="U40" s="38">
        <v>9</v>
      </c>
      <c r="V40" s="38">
        <v>9</v>
      </c>
      <c r="W40" s="49">
        <f t="shared" si="4"/>
        <v>13.578260869565216</v>
      </c>
      <c r="X40" t="str">
        <f t="shared" si="2"/>
        <v>Aprob</v>
      </c>
    </row>
    <row r="41" spans="1:24" ht="16">
      <c r="A41" s="3">
        <v>39</v>
      </c>
      <c r="B41" s="3" t="s">
        <v>87</v>
      </c>
      <c r="C41" s="3">
        <v>1</v>
      </c>
      <c r="D41" s="3">
        <v>1</v>
      </c>
      <c r="E41" s="3">
        <v>1</v>
      </c>
      <c r="F41" s="3">
        <v>3</v>
      </c>
      <c r="G41" s="3">
        <v>2</v>
      </c>
      <c r="H41" s="3">
        <v>2</v>
      </c>
      <c r="I41" s="3">
        <v>1</v>
      </c>
      <c r="J41" s="3">
        <v>2</v>
      </c>
      <c r="K41" s="3"/>
      <c r="L41" s="3"/>
      <c r="M41" s="3">
        <v>1</v>
      </c>
      <c r="N41" s="3">
        <v>1</v>
      </c>
      <c r="O41" s="3">
        <v>1</v>
      </c>
      <c r="P41" s="3">
        <v>2</v>
      </c>
      <c r="Q41" s="3">
        <v>1</v>
      </c>
      <c r="R41" s="42">
        <f t="shared" si="3"/>
        <v>16.521739130434781</v>
      </c>
      <c r="S41" s="3">
        <v>17</v>
      </c>
      <c r="T41" s="3">
        <v>-2</v>
      </c>
      <c r="U41" s="38">
        <v>17</v>
      </c>
      <c r="V41" s="38">
        <v>10.5</v>
      </c>
      <c r="W41" s="49">
        <f t="shared" si="4"/>
        <v>12.906521739130433</v>
      </c>
      <c r="X41" t="str">
        <f t="shared" si="2"/>
        <v>Aprob</v>
      </c>
    </row>
    <row r="42" spans="1:24" ht="16">
      <c r="A42" s="3">
        <v>40</v>
      </c>
      <c r="B42" s="3" t="s">
        <v>40</v>
      </c>
      <c r="C42" s="3">
        <v>1</v>
      </c>
      <c r="D42" s="3">
        <v>1</v>
      </c>
      <c r="E42" s="3">
        <v>1</v>
      </c>
      <c r="F42" s="3">
        <v>3</v>
      </c>
      <c r="G42" s="3">
        <v>2</v>
      </c>
      <c r="H42" s="3">
        <v>2</v>
      </c>
      <c r="I42" s="3">
        <v>1</v>
      </c>
      <c r="J42" s="3">
        <v>2</v>
      </c>
      <c r="K42" s="3">
        <v>2</v>
      </c>
      <c r="L42" s="3">
        <v>1</v>
      </c>
      <c r="M42" s="3">
        <v>2</v>
      </c>
      <c r="N42" s="3">
        <v>1</v>
      </c>
      <c r="O42" s="3">
        <v>1</v>
      </c>
      <c r="P42" s="3">
        <v>1</v>
      </c>
      <c r="Q42" s="3">
        <v>1</v>
      </c>
      <c r="R42" s="42">
        <f t="shared" si="3"/>
        <v>19.130434782608695</v>
      </c>
      <c r="S42" s="3">
        <v>17</v>
      </c>
      <c r="T42" s="3">
        <v>1</v>
      </c>
      <c r="U42" s="38">
        <v>8.5</v>
      </c>
      <c r="V42" s="38">
        <v>4.5</v>
      </c>
      <c r="W42" s="49">
        <f t="shared" si="4"/>
        <v>12.339130434782607</v>
      </c>
      <c r="X42" t="str">
        <f t="shared" si="2"/>
        <v>Aprob</v>
      </c>
    </row>
    <row r="43" spans="1:24" ht="16">
      <c r="A43" s="3">
        <v>41</v>
      </c>
      <c r="B43" s="3" t="s">
        <v>37</v>
      </c>
      <c r="C43" s="3">
        <v>1</v>
      </c>
      <c r="D43" s="3">
        <v>1</v>
      </c>
      <c r="E43" s="3">
        <v>1</v>
      </c>
      <c r="F43" s="3">
        <v>2</v>
      </c>
      <c r="G43" s="3">
        <v>2</v>
      </c>
      <c r="H43" s="3">
        <v>2</v>
      </c>
      <c r="I43" s="3">
        <v>1</v>
      </c>
      <c r="J43" s="3"/>
      <c r="K43" s="3"/>
      <c r="L43" s="3"/>
      <c r="M43" s="3"/>
      <c r="N43" s="3">
        <v>1</v>
      </c>
      <c r="O43" s="3"/>
      <c r="P43" s="3">
        <v>2</v>
      </c>
      <c r="Q43" s="3">
        <v>1</v>
      </c>
      <c r="R43" s="42">
        <f t="shared" si="3"/>
        <v>12.173913043478262</v>
      </c>
      <c r="S43" s="3">
        <v>15</v>
      </c>
      <c r="T43" s="3">
        <v>1</v>
      </c>
      <c r="U43" s="38">
        <v>13.5</v>
      </c>
      <c r="V43" s="38">
        <v>10</v>
      </c>
      <c r="W43" s="49">
        <f t="shared" si="4"/>
        <v>13.202173913043477</v>
      </c>
      <c r="X43" t="str">
        <f t="shared" si="2"/>
        <v>Aprob</v>
      </c>
    </row>
    <row r="44" spans="1:24" ht="16">
      <c r="A44" s="3">
        <v>42</v>
      </c>
      <c r="B44" s="3" t="s">
        <v>26</v>
      </c>
      <c r="C44" s="3">
        <v>1</v>
      </c>
      <c r="D44" s="3"/>
      <c r="E44" s="3">
        <v>1</v>
      </c>
      <c r="F44" s="3"/>
      <c r="G44" s="3"/>
      <c r="H44" s="3"/>
      <c r="I44" s="3">
        <v>1</v>
      </c>
      <c r="J44" s="3"/>
      <c r="K44" s="3"/>
      <c r="L44" s="3">
        <v>1</v>
      </c>
      <c r="M44" s="3"/>
      <c r="N44" s="3">
        <v>1</v>
      </c>
      <c r="O44" s="3">
        <v>1</v>
      </c>
      <c r="P44" s="3"/>
      <c r="Q44" s="3"/>
      <c r="R44" s="42">
        <f t="shared" si="3"/>
        <v>5.2173913043478262</v>
      </c>
      <c r="S44" s="3">
        <v>0</v>
      </c>
      <c r="T44" s="3">
        <v>-1</v>
      </c>
      <c r="U44" s="38">
        <v>5</v>
      </c>
      <c r="V44" s="38">
        <v>4.5</v>
      </c>
      <c r="W44" s="49">
        <f t="shared" si="4"/>
        <v>3.4152173913043473</v>
      </c>
      <c r="X44">
        <f t="shared" si="2"/>
        <v>0</v>
      </c>
    </row>
    <row r="45" spans="1:24" ht="16">
      <c r="A45" s="3">
        <v>43</v>
      </c>
      <c r="B45" s="3" t="s">
        <v>28</v>
      </c>
      <c r="C45" s="3">
        <v>1</v>
      </c>
      <c r="D45" s="3">
        <v>1</v>
      </c>
      <c r="E45" s="3">
        <v>1</v>
      </c>
      <c r="F45" s="3">
        <v>3</v>
      </c>
      <c r="G45" s="3"/>
      <c r="H45" s="3"/>
      <c r="I45" s="3">
        <v>1</v>
      </c>
      <c r="J45" s="3"/>
      <c r="K45" s="3"/>
      <c r="L45" s="3">
        <v>1</v>
      </c>
      <c r="M45" s="3"/>
      <c r="N45" s="3">
        <v>1</v>
      </c>
      <c r="O45" s="3">
        <v>1</v>
      </c>
      <c r="P45" s="3"/>
      <c r="Q45" s="3"/>
      <c r="R45" s="42">
        <f t="shared" si="3"/>
        <v>8.695652173913043</v>
      </c>
      <c r="S45" s="3">
        <v>15</v>
      </c>
      <c r="T45" s="3">
        <v>-1</v>
      </c>
      <c r="U45" s="38">
        <v>6.5</v>
      </c>
      <c r="V45" s="38">
        <v>12.5</v>
      </c>
      <c r="W45" s="49">
        <f t="shared" si="4"/>
        <v>8.8086956521739133</v>
      </c>
      <c r="X45">
        <v>12</v>
      </c>
    </row>
    <row r="46" spans="1:24" ht="16">
      <c r="A46" s="3">
        <v>44</v>
      </c>
      <c r="B46" s="3" t="s">
        <v>29</v>
      </c>
      <c r="C46" s="3">
        <v>1</v>
      </c>
      <c r="D46" s="3">
        <v>1</v>
      </c>
      <c r="E46" s="3">
        <v>1</v>
      </c>
      <c r="F46" s="3">
        <v>3</v>
      </c>
      <c r="G46" s="3">
        <v>2</v>
      </c>
      <c r="H46" s="3">
        <v>2</v>
      </c>
      <c r="I46" s="3">
        <v>1</v>
      </c>
      <c r="J46" s="3">
        <v>2</v>
      </c>
      <c r="K46" s="3">
        <v>2</v>
      </c>
      <c r="L46" s="3">
        <v>1</v>
      </c>
      <c r="M46" s="3">
        <v>2</v>
      </c>
      <c r="N46" s="3">
        <v>1</v>
      </c>
      <c r="O46" s="3">
        <v>1</v>
      </c>
      <c r="P46" s="3">
        <v>1</v>
      </c>
      <c r="Q46" s="3">
        <v>1</v>
      </c>
      <c r="R46" s="42">
        <f t="shared" si="3"/>
        <v>19.130434782608695</v>
      </c>
      <c r="S46" s="3">
        <v>18</v>
      </c>
      <c r="T46" s="3">
        <v>-1</v>
      </c>
      <c r="U46" s="38">
        <v>7.5</v>
      </c>
      <c r="V46" s="38">
        <v>8.5</v>
      </c>
      <c r="W46" s="49">
        <f t="shared" si="4"/>
        <v>11.339130434782609</v>
      </c>
      <c r="X46" t="str">
        <f t="shared" si="2"/>
        <v>Aprob</v>
      </c>
    </row>
    <row r="47" spans="1:24" ht="16">
      <c r="A47" s="3">
        <v>45</v>
      </c>
      <c r="B47" s="3" t="s">
        <v>44</v>
      </c>
      <c r="C47" s="3">
        <v>1</v>
      </c>
      <c r="D47" s="3">
        <v>1</v>
      </c>
      <c r="E47" s="3">
        <v>1</v>
      </c>
      <c r="F47" s="3"/>
      <c r="G47" s="3">
        <v>2</v>
      </c>
      <c r="H47" s="3">
        <v>2</v>
      </c>
      <c r="I47" s="3"/>
      <c r="J47" s="3">
        <v>1</v>
      </c>
      <c r="K47" s="3"/>
      <c r="L47" s="3">
        <v>1</v>
      </c>
      <c r="M47" s="3">
        <v>2</v>
      </c>
      <c r="N47" s="3"/>
      <c r="O47" s="3">
        <v>1</v>
      </c>
      <c r="P47" s="3"/>
      <c r="Q47" s="3"/>
      <c r="R47" s="42">
        <f t="shared" si="3"/>
        <v>10.434782608695652</v>
      </c>
      <c r="S47" s="3">
        <v>12</v>
      </c>
      <c r="T47" s="3">
        <v>-1</v>
      </c>
      <c r="U47" s="38">
        <v>12.5</v>
      </c>
      <c r="V47" s="38">
        <v>7</v>
      </c>
      <c r="W47" s="49">
        <f t="shared" si="4"/>
        <v>9.1804347826086961</v>
      </c>
      <c r="X47">
        <v>14</v>
      </c>
    </row>
    <row r="48" spans="1:24" ht="16">
      <c r="A48" s="3">
        <v>46</v>
      </c>
      <c r="B48" s="3" t="s">
        <v>52</v>
      </c>
      <c r="C48" s="3">
        <v>1</v>
      </c>
      <c r="D48" s="3">
        <v>1</v>
      </c>
      <c r="E48" s="3">
        <v>1</v>
      </c>
      <c r="F48" s="3">
        <v>2</v>
      </c>
      <c r="G48" s="3">
        <v>2</v>
      </c>
      <c r="H48" s="3">
        <v>2</v>
      </c>
      <c r="I48" s="3">
        <v>1</v>
      </c>
      <c r="J48" s="3">
        <v>2</v>
      </c>
      <c r="K48" s="3">
        <v>2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42">
        <f t="shared" si="3"/>
        <v>17.391304347826086</v>
      </c>
      <c r="S48" s="3">
        <v>15</v>
      </c>
      <c r="T48" s="3">
        <v>3</v>
      </c>
      <c r="U48" s="38">
        <v>16</v>
      </c>
      <c r="V48" s="38">
        <v>14.5</v>
      </c>
      <c r="W48" s="49">
        <f t="shared" si="4"/>
        <v>18.867391304347823</v>
      </c>
      <c r="X48" t="str">
        <f t="shared" si="2"/>
        <v>Aprob</v>
      </c>
    </row>
    <row r="49" spans="1:24" ht="16">
      <c r="A49" s="3">
        <v>47</v>
      </c>
      <c r="B49" s="3" t="s">
        <v>83</v>
      </c>
      <c r="C49" s="3">
        <v>1</v>
      </c>
      <c r="D49" s="3"/>
      <c r="E49" s="3">
        <v>1</v>
      </c>
      <c r="F49" s="3">
        <v>3</v>
      </c>
      <c r="G49" s="3">
        <v>2</v>
      </c>
      <c r="H49" s="3">
        <v>2</v>
      </c>
      <c r="I49" s="3">
        <v>1</v>
      </c>
      <c r="J49" s="3">
        <v>2</v>
      </c>
      <c r="K49" s="3"/>
      <c r="L49" s="3">
        <v>1</v>
      </c>
      <c r="M49" s="3"/>
      <c r="N49" s="3">
        <v>1</v>
      </c>
      <c r="O49" s="3"/>
      <c r="P49" s="3">
        <v>2</v>
      </c>
      <c r="Q49" s="3">
        <v>1</v>
      </c>
      <c r="R49" s="42">
        <f t="shared" si="3"/>
        <v>14.782608695652172</v>
      </c>
      <c r="S49" s="3">
        <v>18</v>
      </c>
      <c r="T49" s="3">
        <v>-1</v>
      </c>
      <c r="U49" s="38">
        <v>6</v>
      </c>
      <c r="V49" s="38">
        <v>7.5</v>
      </c>
      <c r="W49" s="49">
        <f t="shared" si="4"/>
        <v>9.284782608695652</v>
      </c>
      <c r="X49">
        <v>10.5</v>
      </c>
    </row>
    <row r="50" spans="1:24" ht="16">
      <c r="A50" s="3">
        <v>48</v>
      </c>
      <c r="B50" s="3" t="s">
        <v>86</v>
      </c>
      <c r="C50" s="3">
        <v>1</v>
      </c>
      <c r="D50" s="3">
        <v>1</v>
      </c>
      <c r="E50" s="3"/>
      <c r="F50" s="3"/>
      <c r="G50" s="3">
        <v>2</v>
      </c>
      <c r="H50" s="3">
        <v>1</v>
      </c>
      <c r="I50" s="3">
        <v>1</v>
      </c>
      <c r="J50" s="3"/>
      <c r="K50" s="3"/>
      <c r="L50" s="3"/>
      <c r="M50" s="3"/>
      <c r="N50" s="3"/>
      <c r="O50" s="3"/>
      <c r="P50" s="3"/>
      <c r="Q50" s="3"/>
      <c r="R50" s="42">
        <f t="shared" si="3"/>
        <v>5.2173913043478262</v>
      </c>
      <c r="S50" s="3"/>
      <c r="T50" s="3">
        <v>-1</v>
      </c>
      <c r="U50" s="38"/>
      <c r="V50" s="38"/>
      <c r="W50" s="49">
        <f t="shared" si="4"/>
        <v>0.56521739130434789</v>
      </c>
      <c r="X50">
        <f t="shared" si="2"/>
        <v>0</v>
      </c>
    </row>
    <row r="51" spans="1:24" ht="16">
      <c r="A51" s="3">
        <v>49</v>
      </c>
      <c r="B51" s="3" t="s">
        <v>41</v>
      </c>
      <c r="C51" s="3">
        <v>1</v>
      </c>
      <c r="D51" s="3">
        <v>1</v>
      </c>
      <c r="E51" s="3">
        <v>1</v>
      </c>
      <c r="F51" s="3">
        <v>3</v>
      </c>
      <c r="G51" s="3">
        <v>2</v>
      </c>
      <c r="H51" s="3">
        <v>2</v>
      </c>
      <c r="I51" s="3">
        <v>1</v>
      </c>
      <c r="J51" s="3">
        <v>2</v>
      </c>
      <c r="K51" s="3">
        <v>2</v>
      </c>
      <c r="L51" s="3">
        <v>1</v>
      </c>
      <c r="M51" s="3">
        <v>2</v>
      </c>
      <c r="N51" s="3">
        <v>1</v>
      </c>
      <c r="O51" s="3">
        <v>1</v>
      </c>
      <c r="P51" s="3">
        <v>1</v>
      </c>
      <c r="Q51" s="3">
        <v>1</v>
      </c>
      <c r="R51" s="42">
        <f t="shared" si="3"/>
        <v>19.130434782608695</v>
      </c>
      <c r="S51" s="3">
        <v>14</v>
      </c>
      <c r="T51" s="3">
        <v>1</v>
      </c>
      <c r="U51" s="38">
        <v>6</v>
      </c>
      <c r="V51" s="38">
        <v>4.5</v>
      </c>
      <c r="W51" s="49">
        <f t="shared" si="4"/>
        <v>11.289130434782608</v>
      </c>
      <c r="X51" t="str">
        <f t="shared" si="2"/>
        <v>Aprob</v>
      </c>
    </row>
    <row r="52" spans="1:24" ht="16">
      <c r="A52" s="3">
        <v>50</v>
      </c>
      <c r="B52" s="3" t="s">
        <v>81</v>
      </c>
      <c r="C52" s="3">
        <v>1</v>
      </c>
      <c r="D52" s="3">
        <v>1</v>
      </c>
      <c r="E52" s="3">
        <v>1</v>
      </c>
      <c r="F52" s="3">
        <v>2</v>
      </c>
      <c r="G52" s="3">
        <v>2</v>
      </c>
      <c r="H52" s="3">
        <v>2</v>
      </c>
      <c r="I52" s="3">
        <v>1</v>
      </c>
      <c r="J52" s="3">
        <v>2</v>
      </c>
      <c r="K52" s="3"/>
      <c r="L52" s="3"/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42">
        <f t="shared" si="3"/>
        <v>14.782608695652172</v>
      </c>
      <c r="S52" s="3">
        <v>11</v>
      </c>
      <c r="T52" s="3">
        <v>-1</v>
      </c>
      <c r="U52" s="38">
        <v>13</v>
      </c>
      <c r="V52" s="38">
        <v>14.5</v>
      </c>
      <c r="W52" s="49">
        <f t="shared" si="4"/>
        <v>12.784782608695652</v>
      </c>
      <c r="X52" t="str">
        <f t="shared" si="2"/>
        <v>Aprob</v>
      </c>
    </row>
    <row r="53" spans="1:24" ht="16">
      <c r="A53" s="3">
        <v>51</v>
      </c>
      <c r="B53" s="3" t="s">
        <v>85</v>
      </c>
      <c r="C53" s="3">
        <v>1</v>
      </c>
      <c r="D53" s="3">
        <v>1</v>
      </c>
      <c r="E53" s="3">
        <v>1</v>
      </c>
      <c r="F53" s="3">
        <v>3</v>
      </c>
      <c r="G53" s="3">
        <v>2</v>
      </c>
      <c r="H53" s="3">
        <v>2</v>
      </c>
      <c r="I53" s="3">
        <v>1</v>
      </c>
      <c r="J53" s="3">
        <v>2</v>
      </c>
      <c r="K53" s="3">
        <v>2</v>
      </c>
      <c r="L53" s="3">
        <v>1</v>
      </c>
      <c r="M53" s="3">
        <v>2</v>
      </c>
      <c r="N53" s="3">
        <v>1</v>
      </c>
      <c r="O53" s="3">
        <v>1</v>
      </c>
      <c r="P53" s="3">
        <v>2</v>
      </c>
      <c r="Q53" s="3">
        <v>1</v>
      </c>
      <c r="R53" s="42">
        <f t="shared" si="3"/>
        <v>20</v>
      </c>
      <c r="S53" s="3">
        <v>11</v>
      </c>
      <c r="T53" s="3">
        <v>1</v>
      </c>
      <c r="U53" s="38">
        <v>12.5</v>
      </c>
      <c r="V53" s="38">
        <v>9.5</v>
      </c>
      <c r="W53" s="49">
        <f t="shared" si="4"/>
        <v>14.7</v>
      </c>
      <c r="X53" t="str">
        <f t="shared" si="2"/>
        <v>Aprob</v>
      </c>
    </row>
    <row r="54" spans="1:24" ht="16">
      <c r="A54" s="3">
        <v>52</v>
      </c>
      <c r="B54" s="3" t="s">
        <v>71</v>
      </c>
      <c r="C54" s="3">
        <v>1</v>
      </c>
      <c r="D54" s="3">
        <v>1</v>
      </c>
      <c r="E54" s="3"/>
      <c r="F54" s="3"/>
      <c r="G54" s="3">
        <v>2</v>
      </c>
      <c r="H54" s="3">
        <v>2</v>
      </c>
      <c r="I54" s="3">
        <v>1</v>
      </c>
      <c r="J54" s="3"/>
      <c r="K54" s="3"/>
      <c r="L54" s="3"/>
      <c r="M54" s="3"/>
      <c r="N54" s="3"/>
      <c r="O54" s="3"/>
      <c r="P54" s="3"/>
      <c r="Q54" s="3"/>
      <c r="R54" s="42">
        <f t="shared" si="3"/>
        <v>6.0869565217391308</v>
      </c>
      <c r="S54" s="3"/>
      <c r="T54" s="3"/>
      <c r="U54" s="38"/>
      <c r="V54" s="38"/>
      <c r="W54" s="49">
        <f t="shared" si="4"/>
        <v>1.8260869565217392</v>
      </c>
      <c r="X54">
        <f t="shared" si="2"/>
        <v>0</v>
      </c>
    </row>
    <row r="55" spans="1:24">
      <c r="X55">
        <f>SUM(X3:X54)</f>
        <v>51.5</v>
      </c>
    </row>
  </sheetData>
  <sortState ref="B3:K54">
    <sortCondition ref="B3:B54"/>
  </sortState>
  <phoneticPr fontId="3" type="noConversion"/>
  <pageMargins left="0.25" right="0.25" top="0.5" bottom="0.25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I107"/>
  <sheetViews>
    <sheetView topLeftCell="A28" zoomScale="110" zoomScaleNormal="125" zoomScalePageLayoutView="125" workbookViewId="0">
      <selection activeCell="AJ31" sqref="AJ31"/>
    </sheetView>
  </sheetViews>
  <sheetFormatPr baseColWidth="10" defaultRowHeight="16"/>
  <cols>
    <col min="1" max="1" width="3" customWidth="1"/>
    <col min="2" max="2" width="14.42578125" customWidth="1"/>
    <col min="3" max="20" width="1.140625" customWidth="1"/>
    <col min="21" max="24" width="1.140625" style="36" customWidth="1"/>
    <col min="25" max="28" width="1.140625" style="27" customWidth="1"/>
    <col min="29" max="31" width="1.140625" style="61" customWidth="1"/>
    <col min="32" max="32" width="1.140625" style="7" customWidth="1"/>
    <col min="33" max="33" width="1.140625" style="57" customWidth="1"/>
    <col min="34" max="34" width="7" style="74" customWidth="1"/>
    <col min="35" max="35" width="6.140625" customWidth="1"/>
  </cols>
  <sheetData>
    <row r="1" spans="1:35" s="1" customFormat="1" ht="13" customHeight="1">
      <c r="A1" s="2" t="s">
        <v>70</v>
      </c>
      <c r="B1" s="2"/>
      <c r="C1" s="2">
        <v>1</v>
      </c>
      <c r="D1" s="2">
        <v>2</v>
      </c>
      <c r="E1" s="2">
        <v>1</v>
      </c>
      <c r="F1" s="2">
        <v>1</v>
      </c>
      <c r="G1" s="2">
        <v>1</v>
      </c>
      <c r="H1" s="2">
        <v>1</v>
      </c>
      <c r="I1" s="2">
        <v>2</v>
      </c>
      <c r="J1" s="2">
        <v>2</v>
      </c>
      <c r="K1" s="2">
        <v>1</v>
      </c>
      <c r="L1" s="2">
        <v>2</v>
      </c>
      <c r="M1" s="2">
        <v>1</v>
      </c>
      <c r="N1" s="2">
        <v>2</v>
      </c>
      <c r="O1" s="2">
        <v>1</v>
      </c>
      <c r="P1" s="2">
        <v>2</v>
      </c>
      <c r="Q1" s="2">
        <v>2</v>
      </c>
      <c r="R1" s="2">
        <v>2</v>
      </c>
      <c r="S1" s="2">
        <v>1</v>
      </c>
      <c r="T1" s="2">
        <v>1</v>
      </c>
      <c r="U1" s="28">
        <v>4</v>
      </c>
      <c r="V1" s="28">
        <v>4</v>
      </c>
      <c r="W1" s="28">
        <v>4</v>
      </c>
      <c r="X1" s="28"/>
      <c r="Y1" s="21">
        <v>3</v>
      </c>
      <c r="Z1" s="21">
        <v>4</v>
      </c>
      <c r="AA1" s="21">
        <v>4</v>
      </c>
      <c r="AB1" s="21">
        <v>4</v>
      </c>
      <c r="AC1" s="63"/>
      <c r="AD1" s="63"/>
      <c r="AE1" s="63"/>
      <c r="AF1" s="6"/>
      <c r="AG1" s="51"/>
      <c r="AH1" s="69"/>
    </row>
    <row r="2" spans="1:35" s="46" customFormat="1" ht="13" customHeight="1">
      <c r="A2" s="43"/>
      <c r="B2" s="43"/>
      <c r="C2" s="43" t="s">
        <v>106</v>
      </c>
      <c r="D2" s="43" t="s">
        <v>107</v>
      </c>
      <c r="E2" s="43" t="s">
        <v>108</v>
      </c>
      <c r="F2" s="43" t="s">
        <v>109</v>
      </c>
      <c r="G2" s="43" t="s">
        <v>110</v>
      </c>
      <c r="H2" s="43" t="s">
        <v>111</v>
      </c>
      <c r="I2" s="43" t="s">
        <v>112</v>
      </c>
      <c r="J2" s="43" t="s">
        <v>113</v>
      </c>
      <c r="K2" s="43" t="s">
        <v>0</v>
      </c>
      <c r="L2" s="43" t="s">
        <v>1</v>
      </c>
      <c r="M2" s="43" t="s">
        <v>2</v>
      </c>
      <c r="N2" s="43" t="s">
        <v>3</v>
      </c>
      <c r="O2" s="43" t="s">
        <v>4</v>
      </c>
      <c r="P2" s="43" t="s">
        <v>5</v>
      </c>
      <c r="Q2" s="43" t="s">
        <v>6</v>
      </c>
      <c r="R2" s="43" t="s">
        <v>7</v>
      </c>
      <c r="S2" s="43" t="s">
        <v>8</v>
      </c>
      <c r="T2" s="43" t="s">
        <v>9</v>
      </c>
      <c r="U2" s="65" t="s">
        <v>10</v>
      </c>
      <c r="V2" s="65" t="s">
        <v>11</v>
      </c>
      <c r="W2" s="65" t="s">
        <v>12</v>
      </c>
      <c r="X2" s="65" t="s">
        <v>21</v>
      </c>
      <c r="Y2" s="66" t="s">
        <v>13</v>
      </c>
      <c r="Z2" s="66" t="s">
        <v>14</v>
      </c>
      <c r="AA2" s="66" t="s">
        <v>15</v>
      </c>
      <c r="AB2" s="66" t="s">
        <v>16</v>
      </c>
      <c r="AC2" s="67" t="s">
        <v>17</v>
      </c>
      <c r="AD2" s="67" t="s">
        <v>18</v>
      </c>
      <c r="AE2" s="67" t="s">
        <v>19</v>
      </c>
      <c r="AF2" s="45" t="s">
        <v>20</v>
      </c>
      <c r="AG2" s="68" t="s">
        <v>22</v>
      </c>
      <c r="AH2" s="70" t="s">
        <v>23</v>
      </c>
      <c r="AI2" s="46" t="s">
        <v>24</v>
      </c>
    </row>
    <row r="3" spans="1:35" s="11" customFormat="1" ht="13" customHeight="1">
      <c r="A3" s="8">
        <v>1</v>
      </c>
      <c r="B3" s="9" t="s">
        <v>65</v>
      </c>
      <c r="C3" s="9">
        <v>1</v>
      </c>
      <c r="D3" s="9"/>
      <c r="E3" s="9">
        <v>0.5</v>
      </c>
      <c r="F3" s="9">
        <v>1</v>
      </c>
      <c r="G3" s="9">
        <v>1</v>
      </c>
      <c r="H3" s="9">
        <v>1</v>
      </c>
      <c r="I3" s="9">
        <v>1.5</v>
      </c>
      <c r="J3" s="9">
        <v>1</v>
      </c>
      <c r="K3" s="9">
        <v>1</v>
      </c>
      <c r="L3" s="9">
        <v>2</v>
      </c>
      <c r="M3" s="9">
        <v>1</v>
      </c>
      <c r="N3" s="9">
        <v>2</v>
      </c>
      <c r="O3" s="9">
        <v>1</v>
      </c>
      <c r="P3" s="9"/>
      <c r="Q3" s="9">
        <v>1</v>
      </c>
      <c r="R3" s="9"/>
      <c r="S3" s="9">
        <v>1</v>
      </c>
      <c r="T3" s="9">
        <v>1</v>
      </c>
      <c r="U3" s="29">
        <v>4</v>
      </c>
      <c r="V3" s="30"/>
      <c r="W3" s="30"/>
      <c r="X3" s="30">
        <v>18</v>
      </c>
      <c r="Y3" s="22"/>
      <c r="Z3" s="22">
        <v>3</v>
      </c>
      <c r="AA3" s="22">
        <v>3</v>
      </c>
      <c r="AB3" s="22">
        <v>4</v>
      </c>
      <c r="AC3" s="64">
        <f t="shared" ref="AC3:AC34" si="0">+X3*0.6+(U3*0.6+V3*0.2+W3*0.2)*5*0.4</f>
        <v>15.6</v>
      </c>
      <c r="AD3" s="64">
        <f t="shared" ref="AD3:AD34" si="1">SUM(Y3:AB3)/12*20</f>
        <v>16.666666666666668</v>
      </c>
      <c r="AE3" s="64">
        <f t="shared" ref="AE3:AE34" si="2">SUM(C3:T3)/26*20</f>
        <v>13.076923076923077</v>
      </c>
      <c r="AF3" s="10">
        <v>5.5</v>
      </c>
      <c r="AG3" s="52">
        <v>13.5</v>
      </c>
      <c r="AH3" s="71">
        <f t="shared" ref="AH3:AH34" si="3">0.22*AF3 + 0.22*AG3 + 0.22*AC3 + 0.22*AD3 + 0.12*AE3</f>
        <v>12.847897435897435</v>
      </c>
      <c r="AI3" t="str">
        <f t="shared" ref="AI3:AI65" si="4">IF(AH3&gt;=7,IF(AH3&lt;10.5,1,"Aprob"),0)</f>
        <v>Aprob</v>
      </c>
    </row>
    <row r="4" spans="1:35" s="11" customFormat="1" ht="13" customHeight="1">
      <c r="A4" s="8">
        <v>2</v>
      </c>
      <c r="B4" s="9" t="s">
        <v>66</v>
      </c>
      <c r="C4" s="9">
        <v>1</v>
      </c>
      <c r="D4" s="9">
        <v>1</v>
      </c>
      <c r="E4" s="9">
        <v>1</v>
      </c>
      <c r="F4" s="9"/>
      <c r="G4" s="9">
        <v>1</v>
      </c>
      <c r="H4" s="9">
        <v>1</v>
      </c>
      <c r="I4" s="9">
        <v>2</v>
      </c>
      <c r="J4" s="9">
        <v>2</v>
      </c>
      <c r="K4" s="9">
        <v>1</v>
      </c>
      <c r="L4" s="9">
        <v>2</v>
      </c>
      <c r="M4" s="9">
        <v>1</v>
      </c>
      <c r="N4" s="9">
        <v>1</v>
      </c>
      <c r="O4" s="9">
        <v>1</v>
      </c>
      <c r="P4" s="9">
        <v>1.5</v>
      </c>
      <c r="Q4" s="9"/>
      <c r="R4" s="9"/>
      <c r="S4" s="9"/>
      <c r="T4" s="9"/>
      <c r="U4" s="29"/>
      <c r="V4" s="30"/>
      <c r="W4" s="30"/>
      <c r="X4" s="30"/>
      <c r="Y4" s="22"/>
      <c r="Z4" s="22"/>
      <c r="AA4" s="22"/>
      <c r="AB4" s="22"/>
      <c r="AC4" s="64">
        <f t="shared" si="0"/>
        <v>0</v>
      </c>
      <c r="AD4" s="64">
        <f t="shared" si="1"/>
        <v>0</v>
      </c>
      <c r="AE4" s="64">
        <f t="shared" si="2"/>
        <v>12.692307692307692</v>
      </c>
      <c r="AF4" s="10">
        <v>5.5</v>
      </c>
      <c r="AG4" s="52"/>
      <c r="AH4" s="71">
        <f t="shared" si="3"/>
        <v>2.733076923076923</v>
      </c>
      <c r="AI4">
        <f t="shared" si="4"/>
        <v>0</v>
      </c>
    </row>
    <row r="5" spans="1:35" s="11" customFormat="1" ht="13" customHeight="1">
      <c r="A5" s="8">
        <v>3</v>
      </c>
      <c r="B5" s="9" t="s">
        <v>67</v>
      </c>
      <c r="C5" s="9"/>
      <c r="D5" s="9"/>
      <c r="E5" s="9"/>
      <c r="F5" s="9">
        <v>1</v>
      </c>
      <c r="G5" s="9">
        <v>1</v>
      </c>
      <c r="H5" s="9"/>
      <c r="I5" s="9">
        <v>1</v>
      </c>
      <c r="J5" s="9">
        <v>1</v>
      </c>
      <c r="K5" s="9">
        <v>1</v>
      </c>
      <c r="L5" s="9">
        <v>1</v>
      </c>
      <c r="M5" s="9"/>
      <c r="N5" s="9">
        <v>1</v>
      </c>
      <c r="O5" s="9">
        <v>1</v>
      </c>
      <c r="P5" s="9">
        <v>1.5</v>
      </c>
      <c r="Q5" s="9"/>
      <c r="R5" s="9"/>
      <c r="S5" s="9">
        <v>1</v>
      </c>
      <c r="T5" s="9">
        <v>1</v>
      </c>
      <c r="U5" s="29">
        <v>3</v>
      </c>
      <c r="V5" s="30"/>
      <c r="W5" s="30"/>
      <c r="X5" s="30">
        <v>9</v>
      </c>
      <c r="Y5" s="22"/>
      <c r="Z5" s="22"/>
      <c r="AA5" s="22">
        <v>3</v>
      </c>
      <c r="AB5" s="22"/>
      <c r="AC5" s="64">
        <f t="shared" si="0"/>
        <v>9</v>
      </c>
      <c r="AD5" s="64">
        <f t="shared" si="1"/>
        <v>5</v>
      </c>
      <c r="AE5" s="64">
        <f t="shared" si="2"/>
        <v>8.8461538461538467</v>
      </c>
      <c r="AF5" s="10">
        <v>3</v>
      </c>
      <c r="AG5" s="52">
        <v>1</v>
      </c>
      <c r="AH5" s="71">
        <f t="shared" si="3"/>
        <v>5.0215384615384613</v>
      </c>
      <c r="AI5">
        <f t="shared" si="4"/>
        <v>0</v>
      </c>
    </row>
    <row r="6" spans="1:35" s="13" customFormat="1" ht="13" customHeight="1">
      <c r="A6" s="8">
        <v>4</v>
      </c>
      <c r="B6" s="9" t="s">
        <v>94</v>
      </c>
      <c r="C6" s="9"/>
      <c r="D6" s="9"/>
      <c r="E6" s="9"/>
      <c r="F6" s="9"/>
      <c r="G6" s="9">
        <v>1</v>
      </c>
      <c r="H6" s="9"/>
      <c r="I6" s="9"/>
      <c r="J6" s="9"/>
      <c r="K6" s="9">
        <v>1</v>
      </c>
      <c r="L6" s="9"/>
      <c r="M6" s="9">
        <v>1</v>
      </c>
      <c r="N6" s="9"/>
      <c r="O6" s="9"/>
      <c r="P6" s="9">
        <v>1.5</v>
      </c>
      <c r="Q6" s="9"/>
      <c r="R6" s="9"/>
      <c r="S6" s="9">
        <v>0.5</v>
      </c>
      <c r="T6" s="9"/>
      <c r="U6" s="29">
        <v>3</v>
      </c>
      <c r="V6" s="29"/>
      <c r="W6" s="29"/>
      <c r="X6" s="29">
        <v>8</v>
      </c>
      <c r="Y6" s="23"/>
      <c r="Z6" s="23">
        <v>2</v>
      </c>
      <c r="AA6" s="23">
        <v>3</v>
      </c>
      <c r="AB6" s="23"/>
      <c r="AC6" s="64">
        <f t="shared" si="0"/>
        <v>8.4</v>
      </c>
      <c r="AD6" s="64">
        <f t="shared" si="1"/>
        <v>8.3333333333333339</v>
      </c>
      <c r="AE6" s="64">
        <f t="shared" si="2"/>
        <v>3.8461538461538463</v>
      </c>
      <c r="AF6" s="12">
        <v>6</v>
      </c>
      <c r="AG6" s="53">
        <v>13</v>
      </c>
      <c r="AH6" s="71">
        <f t="shared" si="3"/>
        <v>8.3228717948717943</v>
      </c>
      <c r="AI6">
        <v>13.5</v>
      </c>
    </row>
    <row r="7" spans="1:35" s="16" customFormat="1" ht="13" customHeight="1">
      <c r="A7" s="8">
        <v>5</v>
      </c>
      <c r="B7" s="8" t="s">
        <v>95</v>
      </c>
      <c r="C7" s="8">
        <v>1</v>
      </c>
      <c r="D7" s="8">
        <v>2</v>
      </c>
      <c r="E7" s="8">
        <v>1</v>
      </c>
      <c r="F7" s="8">
        <v>1</v>
      </c>
      <c r="G7" s="8">
        <v>1</v>
      </c>
      <c r="H7" s="8">
        <v>1</v>
      </c>
      <c r="I7" s="8">
        <v>2</v>
      </c>
      <c r="J7" s="8">
        <v>2</v>
      </c>
      <c r="K7" s="8">
        <v>1</v>
      </c>
      <c r="L7" s="8">
        <v>2</v>
      </c>
      <c r="M7" s="8">
        <v>1</v>
      </c>
      <c r="N7" s="8">
        <v>1</v>
      </c>
      <c r="O7" s="8">
        <v>1</v>
      </c>
      <c r="P7" s="8">
        <v>2</v>
      </c>
      <c r="Q7" s="8">
        <v>2</v>
      </c>
      <c r="R7" s="8">
        <v>2</v>
      </c>
      <c r="S7" s="8">
        <v>1</v>
      </c>
      <c r="T7" s="8">
        <v>1</v>
      </c>
      <c r="U7" s="30">
        <v>3</v>
      </c>
      <c r="V7" s="31">
        <v>3</v>
      </c>
      <c r="W7" s="32">
        <v>4</v>
      </c>
      <c r="X7" s="32">
        <v>14</v>
      </c>
      <c r="Y7" s="24">
        <v>3</v>
      </c>
      <c r="Z7" s="24">
        <v>3</v>
      </c>
      <c r="AA7" s="24">
        <v>4</v>
      </c>
      <c r="AB7" s="24"/>
      <c r="AC7" s="64">
        <f t="shared" si="0"/>
        <v>14.8</v>
      </c>
      <c r="AD7" s="64">
        <f t="shared" si="1"/>
        <v>16.666666666666668</v>
      </c>
      <c r="AE7" s="64">
        <f t="shared" si="2"/>
        <v>19.23076923076923</v>
      </c>
      <c r="AF7" s="15">
        <v>14</v>
      </c>
      <c r="AG7" s="54">
        <v>10</v>
      </c>
      <c r="AH7" s="71">
        <f t="shared" si="3"/>
        <v>14.510358974358976</v>
      </c>
      <c r="AI7" t="str">
        <f t="shared" si="4"/>
        <v>Aprob</v>
      </c>
    </row>
    <row r="8" spans="1:35" s="16" customFormat="1" ht="13" customHeight="1">
      <c r="A8" s="17">
        <v>6</v>
      </c>
      <c r="B8" s="4" t="s">
        <v>96</v>
      </c>
      <c r="C8" s="4">
        <v>1</v>
      </c>
      <c r="D8" s="4">
        <v>2</v>
      </c>
      <c r="E8" s="4">
        <v>1</v>
      </c>
      <c r="F8" s="4">
        <v>1</v>
      </c>
      <c r="G8" s="4">
        <v>1</v>
      </c>
      <c r="H8" s="4">
        <v>1</v>
      </c>
      <c r="I8" s="4">
        <v>2</v>
      </c>
      <c r="J8" s="4">
        <v>2</v>
      </c>
      <c r="K8" s="4">
        <v>1</v>
      </c>
      <c r="L8" s="4">
        <v>2</v>
      </c>
      <c r="M8" s="4">
        <v>1</v>
      </c>
      <c r="N8" s="4">
        <v>2</v>
      </c>
      <c r="O8" s="4">
        <v>1</v>
      </c>
      <c r="P8" s="4">
        <v>1.5</v>
      </c>
      <c r="Q8" s="4">
        <v>2</v>
      </c>
      <c r="R8" s="4">
        <v>1.5</v>
      </c>
      <c r="S8" s="4">
        <v>1</v>
      </c>
      <c r="T8" s="4">
        <v>1</v>
      </c>
      <c r="U8" s="32">
        <v>3</v>
      </c>
      <c r="V8" s="31"/>
      <c r="W8" s="32"/>
      <c r="X8" s="32">
        <v>12</v>
      </c>
      <c r="Y8" s="24">
        <v>3</v>
      </c>
      <c r="Z8" s="24">
        <v>2</v>
      </c>
      <c r="AA8" s="24">
        <v>4</v>
      </c>
      <c r="AB8" s="24"/>
      <c r="AC8" s="64">
        <f t="shared" si="0"/>
        <v>10.799999999999999</v>
      </c>
      <c r="AD8" s="64">
        <f t="shared" si="1"/>
        <v>15</v>
      </c>
      <c r="AE8" s="64">
        <f t="shared" si="2"/>
        <v>19.23076923076923</v>
      </c>
      <c r="AF8" s="15">
        <v>12</v>
      </c>
      <c r="AG8" s="54">
        <v>10.5</v>
      </c>
      <c r="AH8" s="71">
        <f t="shared" si="3"/>
        <v>12.933692307692308</v>
      </c>
      <c r="AI8" t="str">
        <f t="shared" si="4"/>
        <v>Aprob</v>
      </c>
    </row>
    <row r="9" spans="1:35" s="16" customFormat="1" ht="13" customHeight="1">
      <c r="A9" s="17">
        <v>7</v>
      </c>
      <c r="B9" s="14" t="s">
        <v>97</v>
      </c>
      <c r="C9" s="14">
        <v>1</v>
      </c>
      <c r="D9" s="14">
        <v>1</v>
      </c>
      <c r="E9" s="14">
        <v>1</v>
      </c>
      <c r="F9" s="14">
        <v>1</v>
      </c>
      <c r="G9" s="14">
        <v>1</v>
      </c>
      <c r="H9" s="14">
        <v>1</v>
      </c>
      <c r="I9" s="14">
        <v>2</v>
      </c>
      <c r="J9" s="14">
        <v>2</v>
      </c>
      <c r="K9" s="14">
        <v>1</v>
      </c>
      <c r="L9" s="14">
        <v>2</v>
      </c>
      <c r="M9" s="14">
        <v>1</v>
      </c>
      <c r="N9" s="14">
        <v>2</v>
      </c>
      <c r="O9" s="14">
        <v>1</v>
      </c>
      <c r="P9" s="14">
        <v>2</v>
      </c>
      <c r="Q9" s="14">
        <v>2</v>
      </c>
      <c r="R9" s="14">
        <v>1.5</v>
      </c>
      <c r="S9" s="14">
        <v>1</v>
      </c>
      <c r="T9" s="14">
        <v>1</v>
      </c>
      <c r="U9" s="32"/>
      <c r="V9" s="31"/>
      <c r="W9" s="32"/>
      <c r="X9" s="32">
        <v>20</v>
      </c>
      <c r="Y9" s="24">
        <v>3</v>
      </c>
      <c r="Z9" s="24">
        <v>3</v>
      </c>
      <c r="AA9" s="24">
        <v>4</v>
      </c>
      <c r="AB9" s="24">
        <v>2</v>
      </c>
      <c r="AC9" s="64">
        <f t="shared" si="0"/>
        <v>12</v>
      </c>
      <c r="AD9" s="64">
        <f t="shared" si="1"/>
        <v>20</v>
      </c>
      <c r="AE9" s="64">
        <f t="shared" si="2"/>
        <v>18.846153846153847</v>
      </c>
      <c r="AF9" s="15">
        <v>12</v>
      </c>
      <c r="AG9" s="54">
        <v>10.5</v>
      </c>
      <c r="AH9" s="71">
        <f t="shared" si="3"/>
        <v>14.251538461538463</v>
      </c>
      <c r="AI9" t="str">
        <f t="shared" si="4"/>
        <v>Aprob</v>
      </c>
    </row>
    <row r="10" spans="1:35" s="16" customFormat="1" ht="13" customHeight="1">
      <c r="A10" s="17">
        <v>8</v>
      </c>
      <c r="B10" s="14" t="s">
        <v>144</v>
      </c>
      <c r="C10" s="14">
        <v>1</v>
      </c>
      <c r="D10" s="14">
        <v>2</v>
      </c>
      <c r="E10" s="14"/>
      <c r="F10" s="14">
        <v>1</v>
      </c>
      <c r="G10" s="14">
        <v>1</v>
      </c>
      <c r="H10" s="14"/>
      <c r="I10" s="14">
        <v>2</v>
      </c>
      <c r="J10" s="14"/>
      <c r="K10" s="14">
        <v>1</v>
      </c>
      <c r="L10" s="14"/>
      <c r="M10" s="14">
        <v>1</v>
      </c>
      <c r="N10" s="14">
        <v>2</v>
      </c>
      <c r="O10" s="14">
        <v>1</v>
      </c>
      <c r="P10" s="14">
        <v>1.5</v>
      </c>
      <c r="Q10" s="14"/>
      <c r="R10" s="14">
        <v>1</v>
      </c>
      <c r="S10" s="14">
        <v>1</v>
      </c>
      <c r="T10" s="14">
        <v>1</v>
      </c>
      <c r="U10" s="32">
        <v>2</v>
      </c>
      <c r="V10" s="31">
        <v>3</v>
      </c>
      <c r="W10" s="32"/>
      <c r="X10" s="32">
        <v>15</v>
      </c>
      <c r="Y10" s="24"/>
      <c r="Z10" s="24">
        <v>3</v>
      </c>
      <c r="AA10" s="24">
        <v>3</v>
      </c>
      <c r="AB10" s="24">
        <v>2</v>
      </c>
      <c r="AC10" s="64">
        <f t="shared" si="0"/>
        <v>12.6</v>
      </c>
      <c r="AD10" s="64">
        <f t="shared" si="1"/>
        <v>13.333333333333332</v>
      </c>
      <c r="AE10" s="64">
        <f t="shared" si="2"/>
        <v>12.692307692307692</v>
      </c>
      <c r="AF10" s="15">
        <v>6.5</v>
      </c>
      <c r="AG10" s="54">
        <v>7.5</v>
      </c>
      <c r="AH10" s="71">
        <f t="shared" si="3"/>
        <v>10.308410256410257</v>
      </c>
      <c r="AI10">
        <v>3.5</v>
      </c>
    </row>
    <row r="11" spans="1:35" s="16" customFormat="1" ht="13" customHeight="1">
      <c r="A11" s="17">
        <v>9</v>
      </c>
      <c r="B11" s="14" t="s">
        <v>145</v>
      </c>
      <c r="C11" s="14"/>
      <c r="D11" s="14">
        <v>1</v>
      </c>
      <c r="E11" s="14">
        <v>0.5</v>
      </c>
      <c r="F11" s="14">
        <v>1</v>
      </c>
      <c r="G11" s="14">
        <v>1</v>
      </c>
      <c r="H11" s="14">
        <v>1</v>
      </c>
      <c r="I11" s="14">
        <v>2</v>
      </c>
      <c r="J11" s="14">
        <v>2</v>
      </c>
      <c r="K11" s="14">
        <v>1</v>
      </c>
      <c r="L11" s="14">
        <v>2</v>
      </c>
      <c r="M11" s="14">
        <v>1</v>
      </c>
      <c r="N11" s="14">
        <v>2</v>
      </c>
      <c r="O11" s="14">
        <v>1</v>
      </c>
      <c r="P11" s="14">
        <v>1</v>
      </c>
      <c r="Q11" s="14">
        <v>1</v>
      </c>
      <c r="R11" s="14"/>
      <c r="S11" s="14">
        <v>0.5</v>
      </c>
      <c r="T11" s="14">
        <v>1</v>
      </c>
      <c r="U11" s="32">
        <v>3</v>
      </c>
      <c r="V11" s="31"/>
      <c r="W11" s="32"/>
      <c r="X11" s="32">
        <v>16</v>
      </c>
      <c r="Y11" s="24"/>
      <c r="Z11" s="24">
        <v>3</v>
      </c>
      <c r="AA11" s="24">
        <v>3</v>
      </c>
      <c r="AB11" s="24">
        <v>3</v>
      </c>
      <c r="AC11" s="64">
        <f t="shared" si="0"/>
        <v>13.2</v>
      </c>
      <c r="AD11" s="64">
        <f t="shared" si="1"/>
        <v>15</v>
      </c>
      <c r="AE11" s="64">
        <f t="shared" si="2"/>
        <v>14.615384615384615</v>
      </c>
      <c r="AF11" s="15">
        <v>7.5</v>
      </c>
      <c r="AG11" s="54">
        <v>9</v>
      </c>
      <c r="AH11" s="71">
        <f t="shared" si="3"/>
        <v>11.587846153846154</v>
      </c>
      <c r="AI11" t="str">
        <f t="shared" si="4"/>
        <v>Aprob</v>
      </c>
    </row>
    <row r="12" spans="1:35" s="16" customFormat="1" ht="13" customHeight="1">
      <c r="A12" s="17">
        <v>10</v>
      </c>
      <c r="B12" s="14" t="s">
        <v>146</v>
      </c>
      <c r="C12" s="14">
        <v>1</v>
      </c>
      <c r="D12" s="14">
        <v>2</v>
      </c>
      <c r="E12" s="14">
        <v>1</v>
      </c>
      <c r="F12" s="14">
        <v>1</v>
      </c>
      <c r="G12" s="14">
        <v>1</v>
      </c>
      <c r="H12" s="14">
        <v>1</v>
      </c>
      <c r="I12" s="14">
        <v>2</v>
      </c>
      <c r="J12" s="14">
        <v>2</v>
      </c>
      <c r="K12" s="14">
        <v>1</v>
      </c>
      <c r="L12" s="14">
        <v>2</v>
      </c>
      <c r="M12" s="14">
        <v>1</v>
      </c>
      <c r="N12" s="14"/>
      <c r="O12" s="14">
        <v>1</v>
      </c>
      <c r="P12" s="14"/>
      <c r="Q12" s="14">
        <v>2</v>
      </c>
      <c r="R12" s="14">
        <v>2</v>
      </c>
      <c r="S12" s="14">
        <v>1</v>
      </c>
      <c r="T12" s="14">
        <v>1</v>
      </c>
      <c r="U12" s="32">
        <v>4</v>
      </c>
      <c r="V12" s="31">
        <v>4</v>
      </c>
      <c r="W12" s="32">
        <v>4</v>
      </c>
      <c r="X12" s="32">
        <v>13</v>
      </c>
      <c r="Y12" s="24"/>
      <c r="Z12" s="24"/>
      <c r="AA12" s="24">
        <v>3</v>
      </c>
      <c r="AB12" s="24"/>
      <c r="AC12" s="64">
        <f t="shared" si="0"/>
        <v>15.8</v>
      </c>
      <c r="AD12" s="64">
        <f t="shared" si="1"/>
        <v>5</v>
      </c>
      <c r="AE12" s="64">
        <f t="shared" si="2"/>
        <v>16.923076923076923</v>
      </c>
      <c r="AF12" s="15">
        <v>10.5</v>
      </c>
      <c r="AG12" s="54">
        <v>10.5</v>
      </c>
      <c r="AH12" s="71">
        <f t="shared" si="3"/>
        <v>11.22676923076923</v>
      </c>
      <c r="AI12" t="str">
        <f t="shared" si="4"/>
        <v>Aprob</v>
      </c>
    </row>
    <row r="13" spans="1:35" s="16" customFormat="1" ht="13" customHeight="1">
      <c r="A13" s="17">
        <v>11</v>
      </c>
      <c r="B13" s="14" t="s">
        <v>147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4">
        <v>2</v>
      </c>
      <c r="J13" s="14">
        <v>2</v>
      </c>
      <c r="K13" s="14">
        <v>1</v>
      </c>
      <c r="L13" s="14">
        <v>2</v>
      </c>
      <c r="M13" s="14">
        <v>1</v>
      </c>
      <c r="N13" s="14">
        <v>1</v>
      </c>
      <c r="O13" s="14">
        <v>1</v>
      </c>
      <c r="P13" s="14">
        <v>1.5</v>
      </c>
      <c r="Q13" s="14">
        <v>2</v>
      </c>
      <c r="R13" s="14">
        <v>1</v>
      </c>
      <c r="S13" s="14">
        <v>1</v>
      </c>
      <c r="T13" s="14">
        <v>1</v>
      </c>
      <c r="U13" s="32">
        <v>3</v>
      </c>
      <c r="V13" s="31"/>
      <c r="W13" s="32"/>
      <c r="X13" s="32">
        <v>14</v>
      </c>
      <c r="Y13" s="24">
        <v>2</v>
      </c>
      <c r="Z13" s="24">
        <v>3</v>
      </c>
      <c r="AA13" s="24">
        <v>4</v>
      </c>
      <c r="AB13" s="24"/>
      <c r="AC13" s="64">
        <f t="shared" si="0"/>
        <v>12</v>
      </c>
      <c r="AD13" s="64">
        <f t="shared" si="1"/>
        <v>15</v>
      </c>
      <c r="AE13" s="64">
        <f t="shared" si="2"/>
        <v>17.307692307692307</v>
      </c>
      <c r="AF13" s="15">
        <v>11.5</v>
      </c>
      <c r="AG13" s="54">
        <v>9.5</v>
      </c>
      <c r="AH13" s="71">
        <f t="shared" si="3"/>
        <v>12.636923076923075</v>
      </c>
      <c r="AI13" t="str">
        <f t="shared" si="4"/>
        <v>Aprob</v>
      </c>
    </row>
    <row r="14" spans="1:35" s="16" customFormat="1" ht="13" customHeight="1">
      <c r="A14" s="17">
        <v>12</v>
      </c>
      <c r="B14" s="14" t="s">
        <v>148</v>
      </c>
      <c r="C14" s="14">
        <v>1</v>
      </c>
      <c r="D14" s="14"/>
      <c r="E14" s="14">
        <v>1</v>
      </c>
      <c r="F14" s="14">
        <v>1</v>
      </c>
      <c r="G14" s="14"/>
      <c r="H14" s="14">
        <v>1</v>
      </c>
      <c r="I14" s="14">
        <v>2</v>
      </c>
      <c r="J14" s="14">
        <v>2</v>
      </c>
      <c r="K14" s="14">
        <v>1</v>
      </c>
      <c r="L14" s="14">
        <v>2</v>
      </c>
      <c r="M14" s="14">
        <v>1</v>
      </c>
      <c r="N14" s="14">
        <v>2</v>
      </c>
      <c r="O14" s="14">
        <v>1</v>
      </c>
      <c r="P14" s="14"/>
      <c r="Q14" s="14"/>
      <c r="R14" s="14">
        <v>2</v>
      </c>
      <c r="S14" s="14"/>
      <c r="T14" s="14">
        <v>1</v>
      </c>
      <c r="U14" s="32">
        <v>3</v>
      </c>
      <c r="V14" s="31"/>
      <c r="W14" s="32"/>
      <c r="X14" s="32">
        <v>20</v>
      </c>
      <c r="Y14" s="24"/>
      <c r="Z14" s="24">
        <v>1.5</v>
      </c>
      <c r="AA14" s="24">
        <v>4</v>
      </c>
      <c r="AB14" s="24">
        <v>3</v>
      </c>
      <c r="AC14" s="64">
        <f t="shared" si="0"/>
        <v>15.6</v>
      </c>
      <c r="AD14" s="64">
        <f t="shared" si="1"/>
        <v>14.166666666666668</v>
      </c>
      <c r="AE14" s="64">
        <f t="shared" si="2"/>
        <v>13.846153846153847</v>
      </c>
      <c r="AF14" s="15">
        <v>16</v>
      </c>
      <c r="AG14" s="54">
        <v>10.5</v>
      </c>
      <c r="AH14" s="71">
        <f t="shared" si="3"/>
        <v>14.040205128205129</v>
      </c>
      <c r="AI14" t="str">
        <f t="shared" si="4"/>
        <v>Aprob</v>
      </c>
    </row>
    <row r="15" spans="1:35" s="16" customFormat="1" ht="13" customHeight="1">
      <c r="A15" s="17">
        <v>13</v>
      </c>
      <c r="B15" s="17" t="s">
        <v>149</v>
      </c>
      <c r="C15" s="14">
        <v>1</v>
      </c>
      <c r="D15" s="17">
        <v>2</v>
      </c>
      <c r="E15" s="17">
        <v>1</v>
      </c>
      <c r="F15" s="17">
        <v>1</v>
      </c>
      <c r="G15" s="17">
        <v>1</v>
      </c>
      <c r="H15" s="17">
        <v>1</v>
      </c>
      <c r="I15" s="17">
        <v>2</v>
      </c>
      <c r="J15" s="17"/>
      <c r="K15" s="17">
        <v>1</v>
      </c>
      <c r="L15" s="17">
        <v>2</v>
      </c>
      <c r="M15" s="17">
        <v>1</v>
      </c>
      <c r="N15" s="17">
        <v>2</v>
      </c>
      <c r="O15" s="17">
        <v>1</v>
      </c>
      <c r="P15" s="17">
        <v>2</v>
      </c>
      <c r="Q15" s="17">
        <v>2</v>
      </c>
      <c r="R15" s="17">
        <v>1.5</v>
      </c>
      <c r="S15" s="17">
        <v>1</v>
      </c>
      <c r="T15" s="17">
        <v>1</v>
      </c>
      <c r="U15" s="33">
        <v>4</v>
      </c>
      <c r="V15" s="31"/>
      <c r="W15" s="32"/>
      <c r="X15" s="32">
        <v>20</v>
      </c>
      <c r="Y15" s="24">
        <v>3</v>
      </c>
      <c r="Z15" s="24">
        <v>4</v>
      </c>
      <c r="AA15" s="24">
        <v>4</v>
      </c>
      <c r="AB15" s="24"/>
      <c r="AC15" s="64">
        <f t="shared" si="0"/>
        <v>16.8</v>
      </c>
      <c r="AD15" s="64">
        <f t="shared" si="1"/>
        <v>18.333333333333332</v>
      </c>
      <c r="AE15" s="64">
        <f t="shared" si="2"/>
        <v>18.076923076923077</v>
      </c>
      <c r="AF15" s="15">
        <v>18.5</v>
      </c>
      <c r="AG15" s="54">
        <v>16</v>
      </c>
      <c r="AH15" s="71">
        <f t="shared" si="3"/>
        <v>17.488564102564101</v>
      </c>
      <c r="AI15" t="str">
        <f t="shared" si="4"/>
        <v>Aprob</v>
      </c>
    </row>
    <row r="16" spans="1:35" s="16" customFormat="1" ht="13" customHeight="1">
      <c r="A16" s="17">
        <v>14</v>
      </c>
      <c r="B16" s="4" t="s">
        <v>150</v>
      </c>
      <c r="C16" s="4">
        <v>1</v>
      </c>
      <c r="D16" s="4">
        <v>1</v>
      </c>
      <c r="E16" s="4">
        <v>0.5</v>
      </c>
      <c r="F16" s="4">
        <v>1</v>
      </c>
      <c r="G16" s="4">
        <v>1</v>
      </c>
      <c r="H16" s="4">
        <v>1</v>
      </c>
      <c r="I16" s="4">
        <v>2</v>
      </c>
      <c r="J16" s="4">
        <v>2</v>
      </c>
      <c r="K16" s="4">
        <v>1</v>
      </c>
      <c r="L16" s="4">
        <v>2</v>
      </c>
      <c r="M16" s="4">
        <v>1</v>
      </c>
      <c r="N16" s="4">
        <v>2</v>
      </c>
      <c r="O16" s="4">
        <v>1</v>
      </c>
      <c r="P16" s="4">
        <v>2</v>
      </c>
      <c r="Q16" s="4">
        <v>2</v>
      </c>
      <c r="R16" s="4"/>
      <c r="S16" s="4">
        <v>0.5</v>
      </c>
      <c r="T16" s="4">
        <v>1</v>
      </c>
      <c r="U16" s="32">
        <v>3</v>
      </c>
      <c r="V16" s="31"/>
      <c r="W16" s="32"/>
      <c r="X16" s="32">
        <v>12</v>
      </c>
      <c r="Y16" s="24">
        <v>2</v>
      </c>
      <c r="Z16" s="24"/>
      <c r="AA16" s="24">
        <v>3</v>
      </c>
      <c r="AB16" s="24">
        <v>3</v>
      </c>
      <c r="AC16" s="64">
        <f t="shared" si="0"/>
        <v>10.799999999999999</v>
      </c>
      <c r="AD16" s="64">
        <f t="shared" si="1"/>
        <v>13.333333333333332</v>
      </c>
      <c r="AE16" s="64">
        <f t="shared" si="2"/>
        <v>16.923076923076923</v>
      </c>
      <c r="AF16" s="15">
        <v>5</v>
      </c>
      <c r="AG16" s="54">
        <v>8</v>
      </c>
      <c r="AH16" s="71">
        <f t="shared" si="3"/>
        <v>10.200102564102565</v>
      </c>
      <c r="AI16">
        <v>11</v>
      </c>
    </row>
    <row r="17" spans="1:35" s="16" customFormat="1" ht="13" customHeight="1">
      <c r="A17" s="17">
        <v>15</v>
      </c>
      <c r="B17" s="14" t="s">
        <v>151</v>
      </c>
      <c r="C17" s="14">
        <v>1</v>
      </c>
      <c r="D17" s="14">
        <v>2</v>
      </c>
      <c r="E17" s="14">
        <v>1</v>
      </c>
      <c r="F17" s="14">
        <v>1</v>
      </c>
      <c r="G17" s="14">
        <v>1</v>
      </c>
      <c r="H17" s="14">
        <v>1</v>
      </c>
      <c r="I17" s="14">
        <v>2</v>
      </c>
      <c r="J17" s="14">
        <v>2</v>
      </c>
      <c r="K17" s="14">
        <v>1</v>
      </c>
      <c r="L17" s="14">
        <v>2</v>
      </c>
      <c r="M17" s="14">
        <v>1</v>
      </c>
      <c r="N17" s="14">
        <v>2</v>
      </c>
      <c r="O17" s="14">
        <v>1</v>
      </c>
      <c r="P17" s="14">
        <v>2</v>
      </c>
      <c r="Q17" s="14"/>
      <c r="R17" s="14">
        <v>0.5</v>
      </c>
      <c r="S17" s="14"/>
      <c r="T17" s="14">
        <v>1</v>
      </c>
      <c r="U17" s="32">
        <v>3</v>
      </c>
      <c r="V17" s="31"/>
      <c r="W17" s="32"/>
      <c r="X17" s="32">
        <v>12</v>
      </c>
      <c r="Y17" s="24"/>
      <c r="Z17" s="24"/>
      <c r="AA17" s="24">
        <v>4</v>
      </c>
      <c r="AB17" s="24">
        <v>3</v>
      </c>
      <c r="AC17" s="64">
        <f t="shared" si="0"/>
        <v>10.799999999999999</v>
      </c>
      <c r="AD17" s="64">
        <f t="shared" si="1"/>
        <v>11.666666666666668</v>
      </c>
      <c r="AE17" s="64">
        <f t="shared" si="2"/>
        <v>16.538461538461537</v>
      </c>
      <c r="AF17" s="15">
        <v>11.5</v>
      </c>
      <c r="AG17" s="54">
        <v>13</v>
      </c>
      <c r="AH17" s="71">
        <f t="shared" si="3"/>
        <v>12.317282051282051</v>
      </c>
      <c r="AI17" t="str">
        <f t="shared" si="4"/>
        <v>Aprob</v>
      </c>
    </row>
    <row r="18" spans="1:35" s="16" customFormat="1" ht="13" customHeight="1">
      <c r="A18" s="17">
        <v>16</v>
      </c>
      <c r="B18" s="14" t="s">
        <v>152</v>
      </c>
      <c r="C18" s="14"/>
      <c r="D18" s="14">
        <v>2</v>
      </c>
      <c r="E18" s="14">
        <v>1</v>
      </c>
      <c r="F18" s="14">
        <v>1</v>
      </c>
      <c r="G18" s="14">
        <v>1</v>
      </c>
      <c r="H18" s="14">
        <v>1</v>
      </c>
      <c r="I18" s="14">
        <v>2</v>
      </c>
      <c r="J18" s="14">
        <v>2</v>
      </c>
      <c r="K18" s="14">
        <v>1</v>
      </c>
      <c r="L18" s="14">
        <v>2</v>
      </c>
      <c r="M18" s="14">
        <v>1</v>
      </c>
      <c r="N18" s="14">
        <v>1</v>
      </c>
      <c r="O18" s="14">
        <v>1</v>
      </c>
      <c r="P18" s="14">
        <v>1.5</v>
      </c>
      <c r="Q18" s="14">
        <v>2</v>
      </c>
      <c r="R18" s="14">
        <v>2</v>
      </c>
      <c r="S18" s="14">
        <v>1</v>
      </c>
      <c r="T18" s="14">
        <v>1</v>
      </c>
      <c r="U18" s="32">
        <v>4</v>
      </c>
      <c r="V18" s="31">
        <v>3</v>
      </c>
      <c r="W18" s="32"/>
      <c r="X18" s="32">
        <v>14</v>
      </c>
      <c r="Y18" s="24">
        <v>3</v>
      </c>
      <c r="Z18" s="24">
        <v>2</v>
      </c>
      <c r="AA18" s="24">
        <v>4</v>
      </c>
      <c r="AB18" s="24"/>
      <c r="AC18" s="64">
        <f t="shared" si="0"/>
        <v>14.4</v>
      </c>
      <c r="AD18" s="64">
        <f t="shared" si="1"/>
        <v>15</v>
      </c>
      <c r="AE18" s="64">
        <f t="shared" si="2"/>
        <v>18.076923076923077</v>
      </c>
      <c r="AF18" s="15">
        <v>6.5</v>
      </c>
      <c r="AG18" s="54">
        <v>11.5</v>
      </c>
      <c r="AH18" s="71">
        <f t="shared" si="3"/>
        <v>12.597230769230769</v>
      </c>
      <c r="AI18" t="str">
        <f t="shared" si="4"/>
        <v>Aprob</v>
      </c>
    </row>
    <row r="19" spans="1:35" s="16" customFormat="1" ht="13" customHeight="1">
      <c r="A19" s="17">
        <v>17</v>
      </c>
      <c r="B19" s="14" t="s">
        <v>153</v>
      </c>
      <c r="C19" s="14">
        <v>1</v>
      </c>
      <c r="D19" s="14">
        <v>2</v>
      </c>
      <c r="E19" s="14">
        <v>1</v>
      </c>
      <c r="F19" s="14">
        <v>1</v>
      </c>
      <c r="G19" s="14">
        <v>1</v>
      </c>
      <c r="H19" s="14">
        <v>1</v>
      </c>
      <c r="I19" s="14">
        <v>2</v>
      </c>
      <c r="J19" s="14">
        <v>2</v>
      </c>
      <c r="K19" s="14">
        <v>1</v>
      </c>
      <c r="L19" s="14">
        <v>2</v>
      </c>
      <c r="M19" s="14">
        <v>1</v>
      </c>
      <c r="N19" s="14">
        <v>2</v>
      </c>
      <c r="O19" s="14">
        <v>1</v>
      </c>
      <c r="P19" s="14">
        <v>1</v>
      </c>
      <c r="Q19" s="14">
        <v>1</v>
      </c>
      <c r="R19" s="14">
        <v>1</v>
      </c>
      <c r="S19" s="14">
        <v>1</v>
      </c>
      <c r="T19" s="14">
        <v>1</v>
      </c>
      <c r="U19" s="32">
        <v>3</v>
      </c>
      <c r="V19" s="31"/>
      <c r="W19" s="32"/>
      <c r="X19" s="32">
        <v>14</v>
      </c>
      <c r="Y19" s="24"/>
      <c r="Z19" s="24">
        <v>2</v>
      </c>
      <c r="AA19" s="24">
        <v>3</v>
      </c>
      <c r="AB19" s="24">
        <v>3</v>
      </c>
      <c r="AC19" s="64">
        <f t="shared" si="0"/>
        <v>12</v>
      </c>
      <c r="AD19" s="64">
        <f t="shared" si="1"/>
        <v>13.333333333333332</v>
      </c>
      <c r="AE19" s="64">
        <f t="shared" si="2"/>
        <v>17.692307692307693</v>
      </c>
      <c r="AF19" s="15">
        <v>19</v>
      </c>
      <c r="AG19" s="54">
        <v>16</v>
      </c>
      <c r="AH19" s="71">
        <f t="shared" si="3"/>
        <v>15.396410256410256</v>
      </c>
      <c r="AI19" t="str">
        <f t="shared" si="4"/>
        <v>Aprob</v>
      </c>
    </row>
    <row r="20" spans="1:35" s="16" customFormat="1" ht="13" customHeight="1">
      <c r="A20" s="17">
        <v>18</v>
      </c>
      <c r="B20" s="14" t="s">
        <v>154</v>
      </c>
      <c r="C20" s="14"/>
      <c r="D20" s="14">
        <v>1</v>
      </c>
      <c r="E20" s="14">
        <v>1</v>
      </c>
      <c r="F20" s="14">
        <v>1</v>
      </c>
      <c r="G20" s="14">
        <v>1</v>
      </c>
      <c r="H20" s="14">
        <v>1</v>
      </c>
      <c r="I20" s="14"/>
      <c r="J20" s="14">
        <v>1</v>
      </c>
      <c r="K20" s="14">
        <v>1</v>
      </c>
      <c r="L20" s="14">
        <v>1</v>
      </c>
      <c r="M20" s="14">
        <v>1</v>
      </c>
      <c r="N20" s="14"/>
      <c r="O20" s="14">
        <v>1</v>
      </c>
      <c r="P20" s="14">
        <v>1</v>
      </c>
      <c r="Q20" s="14">
        <v>1</v>
      </c>
      <c r="R20" s="14">
        <v>1.5</v>
      </c>
      <c r="S20" s="14">
        <v>1</v>
      </c>
      <c r="T20" s="14">
        <v>1</v>
      </c>
      <c r="U20" s="32">
        <v>3</v>
      </c>
      <c r="V20" s="31">
        <v>3</v>
      </c>
      <c r="W20" s="32"/>
      <c r="X20" s="32">
        <v>17</v>
      </c>
      <c r="Y20" s="24"/>
      <c r="Z20" s="24">
        <v>3</v>
      </c>
      <c r="AA20" s="24">
        <v>4</v>
      </c>
      <c r="AB20" s="24">
        <v>2</v>
      </c>
      <c r="AC20" s="64">
        <f t="shared" si="0"/>
        <v>15</v>
      </c>
      <c r="AD20" s="64">
        <f t="shared" si="1"/>
        <v>15</v>
      </c>
      <c r="AE20" s="64">
        <f t="shared" si="2"/>
        <v>11.923076923076923</v>
      </c>
      <c r="AF20" s="15">
        <v>8</v>
      </c>
      <c r="AG20" s="54">
        <v>10</v>
      </c>
      <c r="AH20" s="71">
        <f t="shared" si="3"/>
        <v>11.99076923076923</v>
      </c>
      <c r="AI20" t="str">
        <f t="shared" si="4"/>
        <v>Aprob</v>
      </c>
    </row>
    <row r="21" spans="1:35" s="16" customFormat="1" ht="13" customHeight="1">
      <c r="A21" s="17">
        <v>19</v>
      </c>
      <c r="B21" s="14" t="s">
        <v>155</v>
      </c>
      <c r="C21" s="14">
        <v>1</v>
      </c>
      <c r="D21" s="14">
        <v>2</v>
      </c>
      <c r="E21" s="14">
        <v>1</v>
      </c>
      <c r="F21" s="14">
        <v>1</v>
      </c>
      <c r="G21" s="14">
        <v>1</v>
      </c>
      <c r="H21" s="14">
        <v>1</v>
      </c>
      <c r="I21" s="14">
        <v>2</v>
      </c>
      <c r="J21" s="14">
        <v>2</v>
      </c>
      <c r="K21" s="14">
        <v>1</v>
      </c>
      <c r="L21" s="14">
        <v>2</v>
      </c>
      <c r="M21" s="14">
        <v>1</v>
      </c>
      <c r="N21" s="14">
        <v>2</v>
      </c>
      <c r="O21" s="14">
        <v>1</v>
      </c>
      <c r="P21" s="14">
        <v>2</v>
      </c>
      <c r="Q21" s="14">
        <v>2</v>
      </c>
      <c r="R21" s="14">
        <v>1</v>
      </c>
      <c r="S21" s="14">
        <v>1</v>
      </c>
      <c r="T21" s="14">
        <v>1</v>
      </c>
      <c r="U21" s="32">
        <v>3</v>
      </c>
      <c r="V21" s="31"/>
      <c r="W21" s="32"/>
      <c r="X21" s="32">
        <v>15</v>
      </c>
      <c r="Y21" s="24">
        <v>3</v>
      </c>
      <c r="Z21" s="24">
        <v>3</v>
      </c>
      <c r="AA21" s="24">
        <v>3</v>
      </c>
      <c r="AB21" s="24"/>
      <c r="AC21" s="64">
        <f t="shared" si="0"/>
        <v>12.6</v>
      </c>
      <c r="AD21" s="64">
        <f t="shared" si="1"/>
        <v>15</v>
      </c>
      <c r="AE21" s="64">
        <f t="shared" si="2"/>
        <v>19.23076923076923</v>
      </c>
      <c r="AF21" s="15">
        <v>8</v>
      </c>
      <c r="AG21" s="54">
        <v>8</v>
      </c>
      <c r="AH21" s="71">
        <f t="shared" si="3"/>
        <v>11.899692307692305</v>
      </c>
      <c r="AI21" t="str">
        <f t="shared" si="4"/>
        <v>Aprob</v>
      </c>
    </row>
    <row r="22" spans="1:35" s="16" customFormat="1" ht="13" customHeight="1">
      <c r="A22" s="17">
        <v>20</v>
      </c>
      <c r="B22" s="14" t="s">
        <v>156</v>
      </c>
      <c r="C22" s="14"/>
      <c r="D22" s="14"/>
      <c r="E22" s="14"/>
      <c r="F22" s="14"/>
      <c r="G22" s="14">
        <v>1</v>
      </c>
      <c r="H22" s="14">
        <v>1</v>
      </c>
      <c r="I22" s="14"/>
      <c r="J22" s="14">
        <v>1</v>
      </c>
      <c r="K22" s="14"/>
      <c r="L22" s="14">
        <v>1</v>
      </c>
      <c r="M22" s="14">
        <v>1</v>
      </c>
      <c r="N22" s="14"/>
      <c r="O22" s="14"/>
      <c r="P22" s="14">
        <v>1.5</v>
      </c>
      <c r="Q22" s="14"/>
      <c r="R22" s="14">
        <v>1</v>
      </c>
      <c r="S22" s="14">
        <v>0.5</v>
      </c>
      <c r="T22" s="14"/>
      <c r="U22" s="32"/>
      <c r="V22" s="32"/>
      <c r="W22" s="32"/>
      <c r="X22" s="32">
        <v>8</v>
      </c>
      <c r="Y22" s="24"/>
      <c r="Z22" s="24">
        <v>2.5</v>
      </c>
      <c r="AA22" s="24">
        <v>3</v>
      </c>
      <c r="AB22" s="24"/>
      <c r="AC22" s="64">
        <f t="shared" si="0"/>
        <v>4.8</v>
      </c>
      <c r="AD22" s="64">
        <f t="shared" si="1"/>
        <v>9.1666666666666661</v>
      </c>
      <c r="AE22" s="64">
        <f t="shared" si="2"/>
        <v>6.1538461538461542</v>
      </c>
      <c r="AF22" s="15">
        <v>13</v>
      </c>
      <c r="AG22" s="54">
        <v>7</v>
      </c>
      <c r="AH22" s="71">
        <f t="shared" si="3"/>
        <v>8.2111282051282046</v>
      </c>
      <c r="AI22">
        <v>8</v>
      </c>
    </row>
    <row r="23" spans="1:35" s="16" customFormat="1" ht="13" customHeight="1">
      <c r="A23" s="17">
        <v>21</v>
      </c>
      <c r="B23" s="14" t="s">
        <v>157</v>
      </c>
      <c r="C23" s="14">
        <v>1</v>
      </c>
      <c r="D23" s="14">
        <v>2</v>
      </c>
      <c r="E23" s="14">
        <v>1</v>
      </c>
      <c r="F23" s="14">
        <v>1</v>
      </c>
      <c r="G23" s="14">
        <v>1</v>
      </c>
      <c r="H23" s="14">
        <v>1</v>
      </c>
      <c r="I23" s="14">
        <v>2</v>
      </c>
      <c r="J23" s="14">
        <v>1</v>
      </c>
      <c r="K23" s="14">
        <v>1</v>
      </c>
      <c r="L23" s="14">
        <v>2</v>
      </c>
      <c r="M23" s="14">
        <v>1</v>
      </c>
      <c r="N23" s="14">
        <v>2</v>
      </c>
      <c r="O23" s="14">
        <v>1</v>
      </c>
      <c r="P23" s="14"/>
      <c r="Q23" s="14">
        <v>1</v>
      </c>
      <c r="R23" s="14">
        <v>0.5</v>
      </c>
      <c r="S23" s="14"/>
      <c r="T23" s="14">
        <v>1</v>
      </c>
      <c r="U23" s="32">
        <v>3</v>
      </c>
      <c r="V23" s="31"/>
      <c r="W23" s="32"/>
      <c r="X23" s="32">
        <v>16</v>
      </c>
      <c r="Y23" s="24"/>
      <c r="Z23" s="24">
        <v>3</v>
      </c>
      <c r="AA23" s="24">
        <v>4</v>
      </c>
      <c r="AB23" s="24"/>
      <c r="AC23" s="64">
        <f t="shared" si="0"/>
        <v>13.2</v>
      </c>
      <c r="AD23" s="64">
        <f t="shared" si="1"/>
        <v>11.666666666666668</v>
      </c>
      <c r="AE23" s="64">
        <f t="shared" si="2"/>
        <v>15</v>
      </c>
      <c r="AF23" s="15">
        <v>7.5</v>
      </c>
      <c r="AG23" s="54">
        <v>7</v>
      </c>
      <c r="AH23" s="71">
        <f t="shared" si="3"/>
        <v>10.460666666666665</v>
      </c>
      <c r="AI23" t="s">
        <v>167</v>
      </c>
    </row>
    <row r="24" spans="1:35" s="16" customFormat="1" ht="13" customHeight="1">
      <c r="A24" s="17">
        <v>22</v>
      </c>
      <c r="B24" s="14" t="s">
        <v>98</v>
      </c>
      <c r="C24" s="14">
        <v>1</v>
      </c>
      <c r="D24" s="14">
        <v>2</v>
      </c>
      <c r="E24" s="14">
        <v>1</v>
      </c>
      <c r="F24" s="14">
        <v>1</v>
      </c>
      <c r="G24" s="14"/>
      <c r="H24" s="14">
        <v>1</v>
      </c>
      <c r="I24" s="14">
        <v>1</v>
      </c>
      <c r="J24" s="14">
        <v>2</v>
      </c>
      <c r="K24" s="14">
        <v>1</v>
      </c>
      <c r="L24" s="14">
        <v>2</v>
      </c>
      <c r="M24" s="14">
        <v>1</v>
      </c>
      <c r="N24" s="14">
        <v>2</v>
      </c>
      <c r="O24" s="14">
        <v>1</v>
      </c>
      <c r="P24" s="14">
        <v>1.5</v>
      </c>
      <c r="Q24" s="14">
        <v>2</v>
      </c>
      <c r="R24" s="14">
        <v>1</v>
      </c>
      <c r="S24" s="14">
        <v>1</v>
      </c>
      <c r="T24" s="14">
        <v>1</v>
      </c>
      <c r="U24" s="32">
        <v>2</v>
      </c>
      <c r="V24" s="31">
        <v>3</v>
      </c>
      <c r="W24" s="32"/>
      <c r="X24" s="32">
        <v>15</v>
      </c>
      <c r="Y24" s="24"/>
      <c r="Z24" s="24">
        <v>2</v>
      </c>
      <c r="AA24" s="24">
        <v>4</v>
      </c>
      <c r="AB24" s="24"/>
      <c r="AC24" s="64">
        <f t="shared" si="0"/>
        <v>12.6</v>
      </c>
      <c r="AD24" s="64">
        <f t="shared" si="1"/>
        <v>10</v>
      </c>
      <c r="AE24" s="64">
        <f t="shared" si="2"/>
        <v>17.307692307692307</v>
      </c>
      <c r="AF24" s="15">
        <v>20</v>
      </c>
      <c r="AG24" s="54">
        <v>12.5</v>
      </c>
      <c r="AH24" s="71">
        <f t="shared" si="3"/>
        <v>14.198923076923077</v>
      </c>
      <c r="AI24" t="str">
        <f t="shared" si="4"/>
        <v>Aprob</v>
      </c>
    </row>
    <row r="25" spans="1:35" s="16" customFormat="1" ht="13" customHeight="1">
      <c r="A25" s="17">
        <v>23</v>
      </c>
      <c r="B25" s="14" t="s">
        <v>128</v>
      </c>
      <c r="C25" s="14">
        <v>1</v>
      </c>
      <c r="D25" s="14">
        <v>1</v>
      </c>
      <c r="E25" s="14">
        <v>1</v>
      </c>
      <c r="F25" s="14">
        <v>1</v>
      </c>
      <c r="G25" s="14">
        <v>1</v>
      </c>
      <c r="H25" s="14">
        <v>1</v>
      </c>
      <c r="I25" s="14">
        <v>2</v>
      </c>
      <c r="J25" s="14">
        <v>2</v>
      </c>
      <c r="K25" s="14">
        <v>1</v>
      </c>
      <c r="L25" s="14">
        <v>2</v>
      </c>
      <c r="M25" s="14">
        <v>1</v>
      </c>
      <c r="N25" s="14">
        <v>2</v>
      </c>
      <c r="O25" s="14">
        <v>1</v>
      </c>
      <c r="P25" s="14">
        <v>1.5</v>
      </c>
      <c r="Q25" s="14"/>
      <c r="R25" s="14">
        <v>1</v>
      </c>
      <c r="S25" s="14">
        <v>1</v>
      </c>
      <c r="T25" s="14">
        <v>1</v>
      </c>
      <c r="U25" s="32">
        <v>3</v>
      </c>
      <c r="V25" s="31"/>
      <c r="W25" s="32"/>
      <c r="X25" s="32">
        <v>15</v>
      </c>
      <c r="Y25" s="24">
        <v>3</v>
      </c>
      <c r="Z25" s="24">
        <v>4</v>
      </c>
      <c r="AA25" s="24">
        <v>3</v>
      </c>
      <c r="AB25" s="24"/>
      <c r="AC25" s="64">
        <f t="shared" si="0"/>
        <v>12.6</v>
      </c>
      <c r="AD25" s="64">
        <f t="shared" si="1"/>
        <v>16.666666666666668</v>
      </c>
      <c r="AE25" s="64">
        <f t="shared" si="2"/>
        <v>16.538461538461537</v>
      </c>
      <c r="AF25" s="15">
        <v>13</v>
      </c>
      <c r="AG25" s="54">
        <v>10.5</v>
      </c>
      <c r="AH25" s="71">
        <f t="shared" si="3"/>
        <v>13.593282051282053</v>
      </c>
      <c r="AI25" t="str">
        <f t="shared" si="4"/>
        <v>Aprob</v>
      </c>
    </row>
    <row r="26" spans="1:35" s="16" customFormat="1" ht="13" customHeight="1">
      <c r="A26" s="17">
        <v>24</v>
      </c>
      <c r="B26" s="14" t="s">
        <v>129</v>
      </c>
      <c r="C26" s="14">
        <v>1</v>
      </c>
      <c r="D26" s="14">
        <v>1</v>
      </c>
      <c r="E26" s="14">
        <v>1</v>
      </c>
      <c r="F26" s="14">
        <v>1</v>
      </c>
      <c r="G26" s="14">
        <v>1</v>
      </c>
      <c r="H26" s="14">
        <v>1</v>
      </c>
      <c r="I26" s="14">
        <v>2</v>
      </c>
      <c r="J26" s="14">
        <v>2</v>
      </c>
      <c r="K26" s="14">
        <v>1</v>
      </c>
      <c r="L26" s="14">
        <v>2</v>
      </c>
      <c r="M26" s="14">
        <v>1</v>
      </c>
      <c r="N26" s="14">
        <v>2</v>
      </c>
      <c r="O26" s="14">
        <v>1</v>
      </c>
      <c r="P26" s="14">
        <v>1</v>
      </c>
      <c r="Q26" s="14">
        <v>1</v>
      </c>
      <c r="R26" s="14">
        <v>2</v>
      </c>
      <c r="S26" s="14"/>
      <c r="T26" s="14">
        <v>1</v>
      </c>
      <c r="U26" s="32">
        <v>3</v>
      </c>
      <c r="V26" s="31"/>
      <c r="W26" s="32"/>
      <c r="X26" s="32">
        <v>20</v>
      </c>
      <c r="Y26" s="24"/>
      <c r="Z26" s="24">
        <v>2</v>
      </c>
      <c r="AA26" s="24">
        <v>3.5</v>
      </c>
      <c r="AB26" s="24"/>
      <c r="AC26" s="64">
        <f t="shared" si="0"/>
        <v>15.6</v>
      </c>
      <c r="AD26" s="64">
        <f t="shared" si="1"/>
        <v>9.1666666666666661</v>
      </c>
      <c r="AE26" s="64">
        <f t="shared" si="2"/>
        <v>16.923076923076923</v>
      </c>
      <c r="AF26" s="15">
        <v>12</v>
      </c>
      <c r="AG26" s="54">
        <v>9</v>
      </c>
      <c r="AH26" s="71">
        <f t="shared" si="3"/>
        <v>12.099435897435896</v>
      </c>
      <c r="AI26" t="str">
        <f t="shared" si="4"/>
        <v>Aprob</v>
      </c>
    </row>
    <row r="27" spans="1:35" s="16" customFormat="1" ht="13" customHeight="1">
      <c r="A27" s="17">
        <v>25</v>
      </c>
      <c r="B27" s="14" t="s">
        <v>130</v>
      </c>
      <c r="C27" s="14">
        <v>1</v>
      </c>
      <c r="D27" s="14">
        <v>2</v>
      </c>
      <c r="E27" s="14">
        <v>1</v>
      </c>
      <c r="F27" s="14">
        <v>1</v>
      </c>
      <c r="G27" s="14">
        <v>1</v>
      </c>
      <c r="H27" s="14">
        <v>1</v>
      </c>
      <c r="I27" s="14">
        <v>2</v>
      </c>
      <c r="J27" s="14">
        <v>1</v>
      </c>
      <c r="K27" s="14">
        <v>1</v>
      </c>
      <c r="L27" s="14"/>
      <c r="M27" s="14"/>
      <c r="N27" s="14">
        <v>2</v>
      </c>
      <c r="O27" s="14">
        <v>1</v>
      </c>
      <c r="P27" s="14"/>
      <c r="Q27" s="14">
        <v>2</v>
      </c>
      <c r="R27" s="14">
        <v>2</v>
      </c>
      <c r="S27" s="14">
        <v>1</v>
      </c>
      <c r="T27" s="14">
        <v>1</v>
      </c>
      <c r="U27" s="32"/>
      <c r="V27" s="31"/>
      <c r="W27" s="32"/>
      <c r="X27" s="32">
        <v>18</v>
      </c>
      <c r="Y27" s="24"/>
      <c r="Z27" s="24"/>
      <c r="AA27" s="24">
        <v>2</v>
      </c>
      <c r="AB27" s="24"/>
      <c r="AC27" s="64">
        <f t="shared" si="0"/>
        <v>10.799999999999999</v>
      </c>
      <c r="AD27" s="64">
        <f t="shared" si="1"/>
        <v>3.333333333333333</v>
      </c>
      <c r="AE27" s="64">
        <f t="shared" si="2"/>
        <v>15.384615384615385</v>
      </c>
      <c r="AF27" s="15">
        <v>3.5</v>
      </c>
      <c r="AG27" s="54"/>
      <c r="AH27" s="71">
        <f t="shared" si="3"/>
        <v>5.7254871794871791</v>
      </c>
      <c r="AI27">
        <f t="shared" si="4"/>
        <v>0</v>
      </c>
    </row>
    <row r="28" spans="1:35" s="16" customFormat="1" ht="13" customHeight="1">
      <c r="A28" s="17">
        <v>26</v>
      </c>
      <c r="B28" s="14" t="s">
        <v>131</v>
      </c>
      <c r="C28" s="14">
        <v>1</v>
      </c>
      <c r="D28" s="14">
        <v>2</v>
      </c>
      <c r="E28" s="14">
        <v>1</v>
      </c>
      <c r="F28" s="14">
        <v>1</v>
      </c>
      <c r="G28" s="14">
        <v>1</v>
      </c>
      <c r="H28" s="14">
        <v>1</v>
      </c>
      <c r="I28" s="14">
        <v>1</v>
      </c>
      <c r="J28" s="14">
        <v>2</v>
      </c>
      <c r="K28" s="14">
        <v>1</v>
      </c>
      <c r="L28" s="14">
        <v>2</v>
      </c>
      <c r="M28" s="14">
        <v>1</v>
      </c>
      <c r="N28" s="14">
        <v>2</v>
      </c>
      <c r="O28" s="14">
        <v>1</v>
      </c>
      <c r="P28" s="14">
        <v>2</v>
      </c>
      <c r="Q28" s="14">
        <v>2</v>
      </c>
      <c r="R28" s="14">
        <v>2</v>
      </c>
      <c r="S28" s="14">
        <v>1</v>
      </c>
      <c r="T28" s="14">
        <v>1</v>
      </c>
      <c r="U28" s="32">
        <v>4</v>
      </c>
      <c r="V28" s="31">
        <v>3</v>
      </c>
      <c r="W28" s="32">
        <v>4</v>
      </c>
      <c r="X28" s="32">
        <v>20</v>
      </c>
      <c r="Y28" s="24">
        <v>3</v>
      </c>
      <c r="Z28" s="24">
        <v>3</v>
      </c>
      <c r="AA28" s="24">
        <v>4.5</v>
      </c>
      <c r="AB28" s="24"/>
      <c r="AC28" s="64">
        <f t="shared" si="0"/>
        <v>19.600000000000001</v>
      </c>
      <c r="AD28" s="64">
        <f t="shared" si="1"/>
        <v>17.5</v>
      </c>
      <c r="AE28" s="64">
        <f t="shared" si="2"/>
        <v>19.23076923076923</v>
      </c>
      <c r="AF28" s="15">
        <v>13.5</v>
      </c>
      <c r="AG28" s="54">
        <v>15.5</v>
      </c>
      <c r="AH28" s="71">
        <f t="shared" si="3"/>
        <v>16.849692307692308</v>
      </c>
      <c r="AI28" t="str">
        <f t="shared" si="4"/>
        <v>Aprob</v>
      </c>
    </row>
    <row r="29" spans="1:35" s="16" customFormat="1" ht="13" customHeight="1">
      <c r="A29" s="17">
        <v>27</v>
      </c>
      <c r="B29" s="14" t="s">
        <v>158</v>
      </c>
      <c r="C29" s="14">
        <v>1</v>
      </c>
      <c r="D29" s="14">
        <v>2</v>
      </c>
      <c r="E29" s="14">
        <v>1</v>
      </c>
      <c r="F29" s="14">
        <v>1</v>
      </c>
      <c r="G29" s="14">
        <v>1</v>
      </c>
      <c r="H29" s="14">
        <v>1</v>
      </c>
      <c r="I29" s="14">
        <v>2</v>
      </c>
      <c r="J29" s="14">
        <v>2</v>
      </c>
      <c r="K29" s="14">
        <v>1</v>
      </c>
      <c r="L29" s="14">
        <v>2</v>
      </c>
      <c r="M29" s="14">
        <v>1</v>
      </c>
      <c r="N29" s="14">
        <v>2</v>
      </c>
      <c r="O29" s="14">
        <v>1</v>
      </c>
      <c r="P29" s="14">
        <v>2</v>
      </c>
      <c r="Q29" s="14">
        <v>2</v>
      </c>
      <c r="R29" s="14">
        <v>1</v>
      </c>
      <c r="S29" s="14">
        <v>1</v>
      </c>
      <c r="T29" s="14">
        <v>1</v>
      </c>
      <c r="U29" s="32">
        <v>3</v>
      </c>
      <c r="V29" s="31"/>
      <c r="W29" s="32"/>
      <c r="X29" s="32">
        <v>15</v>
      </c>
      <c r="Y29" s="24">
        <v>3</v>
      </c>
      <c r="Z29" s="24">
        <v>3</v>
      </c>
      <c r="AA29" s="24">
        <v>3</v>
      </c>
      <c r="AB29" s="24"/>
      <c r="AC29" s="64">
        <f t="shared" si="0"/>
        <v>12.6</v>
      </c>
      <c r="AD29" s="64">
        <f t="shared" si="1"/>
        <v>15</v>
      </c>
      <c r="AE29" s="64">
        <f t="shared" si="2"/>
        <v>19.23076923076923</v>
      </c>
      <c r="AF29" s="15">
        <v>12.5</v>
      </c>
      <c r="AG29" s="54">
        <v>13.5</v>
      </c>
      <c r="AH29" s="71">
        <f t="shared" si="3"/>
        <v>14.099692307692308</v>
      </c>
      <c r="AI29" t="str">
        <f t="shared" si="4"/>
        <v>Aprob</v>
      </c>
    </row>
    <row r="30" spans="1:35" s="16" customFormat="1" ht="13" customHeight="1">
      <c r="A30" s="17">
        <v>28</v>
      </c>
      <c r="B30" s="14" t="s">
        <v>132</v>
      </c>
      <c r="C30" s="14">
        <v>1</v>
      </c>
      <c r="D30" s="14">
        <v>1</v>
      </c>
      <c r="E30" s="14">
        <v>1</v>
      </c>
      <c r="F30" s="14">
        <v>1</v>
      </c>
      <c r="G30" s="14">
        <v>1</v>
      </c>
      <c r="H30" s="14">
        <v>1</v>
      </c>
      <c r="I30" s="14">
        <v>1</v>
      </c>
      <c r="J30" s="14">
        <v>2</v>
      </c>
      <c r="K30" s="14">
        <v>1</v>
      </c>
      <c r="L30" s="14">
        <v>2</v>
      </c>
      <c r="M30" s="14">
        <v>1</v>
      </c>
      <c r="N30" s="14">
        <v>2</v>
      </c>
      <c r="O30" s="14">
        <v>1</v>
      </c>
      <c r="P30" s="14">
        <v>1.5</v>
      </c>
      <c r="Q30" s="14">
        <v>2</v>
      </c>
      <c r="R30" s="14">
        <v>2</v>
      </c>
      <c r="S30" s="14">
        <v>1</v>
      </c>
      <c r="T30" s="14">
        <v>1</v>
      </c>
      <c r="U30" s="32">
        <v>2</v>
      </c>
      <c r="V30" s="31">
        <v>3</v>
      </c>
      <c r="W30" s="32"/>
      <c r="X30" s="32">
        <v>18</v>
      </c>
      <c r="Y30" s="24">
        <v>3</v>
      </c>
      <c r="Z30" s="24"/>
      <c r="AA30" s="24">
        <v>3.5</v>
      </c>
      <c r="AB30" s="24">
        <v>3</v>
      </c>
      <c r="AC30" s="64">
        <f t="shared" si="0"/>
        <v>14.399999999999999</v>
      </c>
      <c r="AD30" s="64">
        <f t="shared" si="1"/>
        <v>15.833333333333332</v>
      </c>
      <c r="AE30" s="64">
        <f t="shared" si="2"/>
        <v>18.076923076923077</v>
      </c>
      <c r="AF30" s="15">
        <v>12</v>
      </c>
      <c r="AG30" s="54">
        <v>8.5</v>
      </c>
      <c r="AH30" s="71">
        <f t="shared" si="3"/>
        <v>13.3305641025641</v>
      </c>
      <c r="AI30" t="str">
        <f t="shared" si="4"/>
        <v>Aprob</v>
      </c>
    </row>
    <row r="31" spans="1:35" s="16" customFormat="1" ht="13" customHeight="1">
      <c r="A31" s="17">
        <v>29</v>
      </c>
      <c r="B31" s="14" t="s">
        <v>159</v>
      </c>
      <c r="C31" s="14">
        <v>1</v>
      </c>
      <c r="D31" s="14">
        <v>1</v>
      </c>
      <c r="E31" s="14">
        <v>1</v>
      </c>
      <c r="F31" s="14">
        <v>1</v>
      </c>
      <c r="G31" s="14">
        <v>1</v>
      </c>
      <c r="H31" s="14">
        <v>1</v>
      </c>
      <c r="I31" s="14">
        <v>2</v>
      </c>
      <c r="J31" s="14">
        <v>2</v>
      </c>
      <c r="K31" s="14"/>
      <c r="L31" s="14">
        <v>1</v>
      </c>
      <c r="M31" s="14">
        <v>1</v>
      </c>
      <c r="N31" s="14"/>
      <c r="O31" s="14"/>
      <c r="P31" s="14">
        <v>1.5</v>
      </c>
      <c r="Q31" s="14">
        <v>1</v>
      </c>
      <c r="R31" s="14"/>
      <c r="S31" s="14">
        <v>1</v>
      </c>
      <c r="T31" s="14">
        <v>1</v>
      </c>
      <c r="U31" s="32">
        <v>3</v>
      </c>
      <c r="V31" s="31"/>
      <c r="W31" s="32"/>
      <c r="X31" s="32">
        <v>13</v>
      </c>
      <c r="Y31" s="24"/>
      <c r="Z31" s="24">
        <v>3</v>
      </c>
      <c r="AA31" s="24">
        <v>3</v>
      </c>
      <c r="AB31" s="24"/>
      <c r="AC31" s="64">
        <f t="shared" si="0"/>
        <v>11.4</v>
      </c>
      <c r="AD31" s="64">
        <f t="shared" si="1"/>
        <v>10</v>
      </c>
      <c r="AE31" s="64">
        <f t="shared" si="2"/>
        <v>12.692307692307692</v>
      </c>
      <c r="AF31" s="15">
        <v>2</v>
      </c>
      <c r="AG31" s="54">
        <v>11.5</v>
      </c>
      <c r="AH31" s="71">
        <f t="shared" si="3"/>
        <v>9.201076923076922</v>
      </c>
      <c r="AI31">
        <v>13.5</v>
      </c>
    </row>
    <row r="32" spans="1:35" s="16" customFormat="1" ht="13" customHeight="1">
      <c r="A32" s="17">
        <v>30</v>
      </c>
      <c r="B32" s="14" t="s">
        <v>160</v>
      </c>
      <c r="C32" s="14">
        <v>1</v>
      </c>
      <c r="D32" s="14"/>
      <c r="E32" s="14">
        <v>1</v>
      </c>
      <c r="F32" s="14">
        <v>1</v>
      </c>
      <c r="G32" s="14">
        <v>1</v>
      </c>
      <c r="H32" s="14">
        <v>1</v>
      </c>
      <c r="I32" s="14">
        <v>2</v>
      </c>
      <c r="J32" s="14">
        <v>2</v>
      </c>
      <c r="K32" s="14">
        <v>1</v>
      </c>
      <c r="L32" s="14">
        <v>2</v>
      </c>
      <c r="M32" s="14">
        <v>1</v>
      </c>
      <c r="N32" s="14">
        <v>1</v>
      </c>
      <c r="O32" s="14">
        <v>1</v>
      </c>
      <c r="P32" s="14">
        <v>1.5</v>
      </c>
      <c r="Q32" s="14">
        <v>1</v>
      </c>
      <c r="R32" s="14"/>
      <c r="S32" s="14">
        <v>1</v>
      </c>
      <c r="T32" s="14">
        <v>1</v>
      </c>
      <c r="U32" s="32">
        <v>3</v>
      </c>
      <c r="V32" s="32"/>
      <c r="W32" s="32"/>
      <c r="X32" s="32">
        <v>15</v>
      </c>
      <c r="Y32" s="24">
        <v>1</v>
      </c>
      <c r="Z32" s="24">
        <v>3</v>
      </c>
      <c r="AA32" s="24">
        <v>3</v>
      </c>
      <c r="AB32" s="24"/>
      <c r="AC32" s="64">
        <f t="shared" si="0"/>
        <v>12.6</v>
      </c>
      <c r="AD32" s="64">
        <f t="shared" si="1"/>
        <v>11.666666666666668</v>
      </c>
      <c r="AE32" s="64">
        <f t="shared" si="2"/>
        <v>15</v>
      </c>
      <c r="AF32" s="15">
        <v>2.5</v>
      </c>
      <c r="AG32" s="54">
        <v>4</v>
      </c>
      <c r="AH32" s="71">
        <f t="shared" si="3"/>
        <v>8.5686666666666653</v>
      </c>
      <c r="AI32">
        <v>15</v>
      </c>
    </row>
    <row r="33" spans="1:35" s="16" customFormat="1" ht="13" customHeight="1">
      <c r="A33" s="17">
        <v>31</v>
      </c>
      <c r="B33" s="14" t="s">
        <v>161</v>
      </c>
      <c r="C33" s="14">
        <v>1</v>
      </c>
      <c r="D33" s="14">
        <v>2</v>
      </c>
      <c r="E33" s="14">
        <v>1</v>
      </c>
      <c r="F33" s="14">
        <v>1</v>
      </c>
      <c r="G33" s="14">
        <v>1</v>
      </c>
      <c r="H33" s="14">
        <v>1</v>
      </c>
      <c r="I33" s="14">
        <v>2</v>
      </c>
      <c r="J33" s="14">
        <v>2</v>
      </c>
      <c r="K33" s="14">
        <v>1</v>
      </c>
      <c r="L33" s="14">
        <v>1</v>
      </c>
      <c r="M33" s="14">
        <v>1</v>
      </c>
      <c r="N33" s="14">
        <v>2</v>
      </c>
      <c r="O33" s="14">
        <v>1</v>
      </c>
      <c r="P33" s="14">
        <v>2</v>
      </c>
      <c r="Q33" s="14">
        <v>2</v>
      </c>
      <c r="R33" s="14"/>
      <c r="S33" s="14">
        <v>1</v>
      </c>
      <c r="T33" s="14">
        <v>1</v>
      </c>
      <c r="U33" s="32">
        <v>4</v>
      </c>
      <c r="V33" s="32"/>
      <c r="W33" s="32"/>
      <c r="X33" s="32">
        <v>9</v>
      </c>
      <c r="Y33" s="24"/>
      <c r="Z33" s="24">
        <v>3</v>
      </c>
      <c r="AA33" s="24">
        <v>3</v>
      </c>
      <c r="AB33" s="24"/>
      <c r="AC33" s="64">
        <f t="shared" si="0"/>
        <v>10.199999999999999</v>
      </c>
      <c r="AD33" s="64">
        <f t="shared" si="1"/>
        <v>10</v>
      </c>
      <c r="AE33" s="64">
        <f t="shared" si="2"/>
        <v>17.692307692307693</v>
      </c>
      <c r="AF33" s="15">
        <v>11.5</v>
      </c>
      <c r="AG33" s="54">
        <v>4</v>
      </c>
      <c r="AH33" s="71">
        <f t="shared" si="3"/>
        <v>9.9770769230769236</v>
      </c>
      <c r="AI33">
        <v>10.5</v>
      </c>
    </row>
    <row r="34" spans="1:35" s="16" customFormat="1" ht="13" customHeight="1">
      <c r="A34" s="17">
        <v>32</v>
      </c>
      <c r="B34" s="14" t="s">
        <v>162</v>
      </c>
      <c r="C34" s="14">
        <v>1</v>
      </c>
      <c r="D34" s="14"/>
      <c r="E34" s="14"/>
      <c r="F34" s="14"/>
      <c r="G34" s="14"/>
      <c r="H34" s="14">
        <v>1</v>
      </c>
      <c r="I34" s="14"/>
      <c r="J34" s="14">
        <v>2</v>
      </c>
      <c r="K34" s="14"/>
      <c r="L34" s="14">
        <v>2</v>
      </c>
      <c r="M34" s="14">
        <v>1</v>
      </c>
      <c r="N34" s="14"/>
      <c r="O34" s="14">
        <v>1</v>
      </c>
      <c r="P34" s="14">
        <v>1.5</v>
      </c>
      <c r="Q34" s="14"/>
      <c r="R34" s="14"/>
      <c r="S34" s="14"/>
      <c r="T34" s="14"/>
      <c r="U34" s="32"/>
      <c r="V34" s="32"/>
      <c r="W34" s="32"/>
      <c r="X34" s="32">
        <v>13</v>
      </c>
      <c r="Y34" s="24">
        <v>2</v>
      </c>
      <c r="Z34" s="24">
        <v>1</v>
      </c>
      <c r="AA34" s="24"/>
      <c r="AB34" s="24"/>
      <c r="AC34" s="64">
        <f t="shared" si="0"/>
        <v>7.8</v>
      </c>
      <c r="AD34" s="64">
        <f t="shared" si="1"/>
        <v>5</v>
      </c>
      <c r="AE34" s="64">
        <f t="shared" si="2"/>
        <v>7.3076923076923075</v>
      </c>
      <c r="AF34" s="15">
        <v>3</v>
      </c>
      <c r="AG34" s="54">
        <v>7.5</v>
      </c>
      <c r="AH34" s="71">
        <f t="shared" si="3"/>
        <v>6.0029230769230768</v>
      </c>
      <c r="AI34">
        <f t="shared" si="4"/>
        <v>0</v>
      </c>
    </row>
    <row r="35" spans="1:35" s="16" customFormat="1" ht="13" customHeight="1">
      <c r="A35" s="17">
        <v>33</v>
      </c>
      <c r="B35" s="14" t="s">
        <v>163</v>
      </c>
      <c r="C35" s="14">
        <v>1</v>
      </c>
      <c r="D35" s="14">
        <v>1</v>
      </c>
      <c r="E35" s="14">
        <v>1</v>
      </c>
      <c r="F35" s="14">
        <v>1</v>
      </c>
      <c r="G35" s="14"/>
      <c r="H35" s="14">
        <v>1</v>
      </c>
      <c r="I35" s="14"/>
      <c r="J35" s="14">
        <v>1</v>
      </c>
      <c r="K35" s="14"/>
      <c r="L35" s="14">
        <v>2</v>
      </c>
      <c r="M35" s="14">
        <v>1</v>
      </c>
      <c r="N35" s="14">
        <v>1</v>
      </c>
      <c r="O35" s="14">
        <v>1</v>
      </c>
      <c r="P35" s="14"/>
      <c r="Q35" s="14">
        <v>2</v>
      </c>
      <c r="R35" s="14">
        <v>1</v>
      </c>
      <c r="S35" s="14">
        <v>1</v>
      </c>
      <c r="T35" s="14">
        <v>1</v>
      </c>
      <c r="U35" s="32">
        <v>3</v>
      </c>
      <c r="V35" s="32"/>
      <c r="W35" s="32"/>
      <c r="X35" s="32">
        <v>15</v>
      </c>
      <c r="Y35" s="24"/>
      <c r="Z35" s="24">
        <v>2</v>
      </c>
      <c r="AA35" s="24">
        <v>3</v>
      </c>
      <c r="AB35" s="24"/>
      <c r="AC35" s="64">
        <f t="shared" ref="AC35:AC66" si="5">+X35*0.6+(U35*0.6+V35*0.2+W35*0.2)*5*0.4</f>
        <v>12.6</v>
      </c>
      <c r="AD35" s="64">
        <f t="shared" ref="AD35:AD66" si="6">SUM(Y35:AB35)/12*20</f>
        <v>8.3333333333333339</v>
      </c>
      <c r="AE35" s="64">
        <f t="shared" ref="AE35:AE66" si="7">SUM(C35:T35)/26*20</f>
        <v>12.307692307692308</v>
      </c>
      <c r="AF35" s="15">
        <v>8</v>
      </c>
      <c r="AG35" s="54">
        <v>11.5</v>
      </c>
      <c r="AH35" s="71">
        <f t="shared" ref="AH35:AH66" si="8">0.22*AF35 + 0.22*AG35 + 0.22*AC35 + 0.22*AD35 + 0.12*AE35</f>
        <v>10.37225641025641</v>
      </c>
      <c r="AI35">
        <v>13</v>
      </c>
    </row>
    <row r="36" spans="1:35" s="16" customFormat="1" ht="13" customHeight="1">
      <c r="A36" s="17">
        <v>34</v>
      </c>
      <c r="B36" s="14" t="s">
        <v>164</v>
      </c>
      <c r="C36" s="14">
        <v>1</v>
      </c>
      <c r="D36" s="14">
        <v>2</v>
      </c>
      <c r="E36" s="14">
        <v>1</v>
      </c>
      <c r="F36" s="14">
        <v>1</v>
      </c>
      <c r="G36" s="14">
        <v>1</v>
      </c>
      <c r="H36" s="14">
        <v>1</v>
      </c>
      <c r="I36" s="14">
        <v>1</v>
      </c>
      <c r="J36" s="14">
        <v>2</v>
      </c>
      <c r="K36" s="14">
        <v>1</v>
      </c>
      <c r="L36" s="14">
        <v>2</v>
      </c>
      <c r="M36" s="14">
        <v>1</v>
      </c>
      <c r="N36" s="14">
        <v>1</v>
      </c>
      <c r="O36" s="14">
        <v>1</v>
      </c>
      <c r="P36" s="14">
        <v>1.5</v>
      </c>
      <c r="Q36" s="14">
        <v>2</v>
      </c>
      <c r="R36" s="14">
        <v>1</v>
      </c>
      <c r="S36" s="14">
        <v>1</v>
      </c>
      <c r="T36" s="14">
        <v>1</v>
      </c>
      <c r="U36" s="32">
        <v>3</v>
      </c>
      <c r="V36" s="32"/>
      <c r="W36" s="32"/>
      <c r="X36" s="32">
        <v>19</v>
      </c>
      <c r="Y36" s="24">
        <v>2</v>
      </c>
      <c r="Z36" s="24">
        <v>3</v>
      </c>
      <c r="AA36" s="24">
        <v>4</v>
      </c>
      <c r="AB36" s="24"/>
      <c r="AC36" s="64">
        <f t="shared" si="5"/>
        <v>15</v>
      </c>
      <c r="AD36" s="64">
        <f t="shared" si="6"/>
        <v>15</v>
      </c>
      <c r="AE36" s="64">
        <f t="shared" si="7"/>
        <v>17.307692307692307</v>
      </c>
      <c r="AF36" s="15">
        <v>12</v>
      </c>
      <c r="AG36" s="54">
        <v>11.5</v>
      </c>
      <c r="AH36" s="71">
        <f t="shared" si="8"/>
        <v>13.846923076923076</v>
      </c>
      <c r="AI36" t="str">
        <f t="shared" si="4"/>
        <v>Aprob</v>
      </c>
    </row>
    <row r="37" spans="1:35" s="16" customFormat="1" ht="13" customHeight="1">
      <c r="A37" s="17">
        <v>35</v>
      </c>
      <c r="B37" s="14" t="s">
        <v>165</v>
      </c>
      <c r="C37" s="14">
        <v>1</v>
      </c>
      <c r="D37" s="14">
        <v>2</v>
      </c>
      <c r="E37" s="14">
        <v>1</v>
      </c>
      <c r="F37" s="14">
        <v>1</v>
      </c>
      <c r="G37" s="14">
        <v>1</v>
      </c>
      <c r="H37" s="14">
        <v>1</v>
      </c>
      <c r="I37" s="14">
        <v>2</v>
      </c>
      <c r="J37" s="14">
        <v>1</v>
      </c>
      <c r="K37" s="14">
        <v>1</v>
      </c>
      <c r="L37" s="14">
        <v>2</v>
      </c>
      <c r="M37" s="14"/>
      <c r="N37" s="14">
        <v>1</v>
      </c>
      <c r="O37" s="14">
        <v>1</v>
      </c>
      <c r="P37" s="14"/>
      <c r="Q37" s="14"/>
      <c r="R37" s="14"/>
      <c r="S37" s="14">
        <v>1</v>
      </c>
      <c r="T37" s="14"/>
      <c r="U37" s="32"/>
      <c r="V37" s="32"/>
      <c r="W37" s="32"/>
      <c r="X37" s="32"/>
      <c r="Y37" s="24"/>
      <c r="Z37" s="24"/>
      <c r="AA37" s="24"/>
      <c r="AB37" s="24"/>
      <c r="AC37" s="64">
        <f t="shared" si="5"/>
        <v>0</v>
      </c>
      <c r="AD37" s="64">
        <f t="shared" si="6"/>
        <v>0</v>
      </c>
      <c r="AE37" s="64">
        <f t="shared" si="7"/>
        <v>12.307692307692308</v>
      </c>
      <c r="AF37" s="15">
        <v>3</v>
      </c>
      <c r="AG37" s="54"/>
      <c r="AH37" s="71">
        <f t="shared" si="8"/>
        <v>2.1369230769230771</v>
      </c>
      <c r="AI37">
        <f t="shared" si="4"/>
        <v>0</v>
      </c>
    </row>
    <row r="38" spans="1:35" s="16" customFormat="1" ht="13" customHeight="1">
      <c r="A38" s="17">
        <v>36</v>
      </c>
      <c r="B38" s="14" t="s">
        <v>133</v>
      </c>
      <c r="C38" s="14"/>
      <c r="D38" s="14">
        <v>2</v>
      </c>
      <c r="E38" s="14">
        <v>1</v>
      </c>
      <c r="F38" s="14">
        <v>1</v>
      </c>
      <c r="G38" s="14">
        <v>1</v>
      </c>
      <c r="H38" s="14"/>
      <c r="I38" s="14">
        <v>2</v>
      </c>
      <c r="J38" s="14"/>
      <c r="K38" s="14"/>
      <c r="L38" s="14">
        <v>1</v>
      </c>
      <c r="M38" s="14"/>
      <c r="N38" s="14">
        <v>1</v>
      </c>
      <c r="O38" s="14">
        <v>1</v>
      </c>
      <c r="P38" s="14">
        <v>2</v>
      </c>
      <c r="Q38" s="14"/>
      <c r="R38" s="14"/>
      <c r="S38" s="14">
        <v>1</v>
      </c>
      <c r="T38" s="14">
        <v>1</v>
      </c>
      <c r="U38" s="32"/>
      <c r="V38" s="32"/>
      <c r="W38" s="32"/>
      <c r="X38" s="32">
        <v>12</v>
      </c>
      <c r="Y38" s="24"/>
      <c r="Z38" s="24">
        <v>3</v>
      </c>
      <c r="AA38" s="24"/>
      <c r="AB38" s="24"/>
      <c r="AC38" s="64">
        <f t="shared" si="5"/>
        <v>7.1999999999999993</v>
      </c>
      <c r="AD38" s="64">
        <f t="shared" si="6"/>
        <v>5</v>
      </c>
      <c r="AE38" s="64">
        <f t="shared" si="7"/>
        <v>10.769230769230768</v>
      </c>
      <c r="AF38" s="15">
        <v>7.5</v>
      </c>
      <c r="AG38" s="54">
        <v>6</v>
      </c>
      <c r="AH38" s="71">
        <f t="shared" si="8"/>
        <v>6.9463076923076921</v>
      </c>
      <c r="AI38">
        <v>4.5</v>
      </c>
    </row>
    <row r="39" spans="1:35" s="16" customFormat="1" ht="13" customHeight="1">
      <c r="A39" s="17">
        <v>37</v>
      </c>
      <c r="B39" s="14" t="s">
        <v>134</v>
      </c>
      <c r="C39" s="14">
        <v>1</v>
      </c>
      <c r="D39" s="14">
        <v>2</v>
      </c>
      <c r="E39" s="14">
        <v>1</v>
      </c>
      <c r="F39" s="14"/>
      <c r="G39" s="14">
        <v>1</v>
      </c>
      <c r="H39" s="14">
        <v>1</v>
      </c>
      <c r="I39" s="14">
        <v>2</v>
      </c>
      <c r="J39" s="14">
        <v>2</v>
      </c>
      <c r="K39" s="14">
        <v>1</v>
      </c>
      <c r="L39" s="14">
        <v>2</v>
      </c>
      <c r="M39" s="14">
        <v>1</v>
      </c>
      <c r="N39" s="14"/>
      <c r="O39" s="14">
        <v>1</v>
      </c>
      <c r="P39" s="14"/>
      <c r="Q39" s="14"/>
      <c r="R39" s="14">
        <v>1</v>
      </c>
      <c r="S39" s="14">
        <v>1</v>
      </c>
      <c r="T39" s="14">
        <v>1</v>
      </c>
      <c r="U39" s="32">
        <v>2</v>
      </c>
      <c r="V39" s="32"/>
      <c r="W39" s="32"/>
      <c r="X39" s="32">
        <v>12</v>
      </c>
      <c r="Y39" s="24">
        <v>3</v>
      </c>
      <c r="Z39" s="24"/>
      <c r="AA39" s="24">
        <v>3</v>
      </c>
      <c r="AB39" s="24"/>
      <c r="AC39" s="64">
        <f t="shared" si="5"/>
        <v>9.6</v>
      </c>
      <c r="AD39" s="64">
        <f t="shared" si="6"/>
        <v>10</v>
      </c>
      <c r="AE39" s="64">
        <f t="shared" si="7"/>
        <v>13.846153846153847</v>
      </c>
      <c r="AF39" s="15">
        <v>8</v>
      </c>
      <c r="AG39" s="54">
        <v>9</v>
      </c>
      <c r="AH39" s="71">
        <f t="shared" si="8"/>
        <v>9.7135384615384606</v>
      </c>
      <c r="AI39">
        <f t="shared" si="4"/>
        <v>1</v>
      </c>
    </row>
    <row r="40" spans="1:35" s="16" customFormat="1" ht="13" customHeight="1">
      <c r="A40" s="17">
        <v>38</v>
      </c>
      <c r="B40" s="14" t="s">
        <v>135</v>
      </c>
      <c r="C40" s="14">
        <v>1</v>
      </c>
      <c r="D40" s="14">
        <v>1</v>
      </c>
      <c r="E40" s="14">
        <v>1</v>
      </c>
      <c r="F40" s="14">
        <v>1</v>
      </c>
      <c r="G40" s="14">
        <v>1</v>
      </c>
      <c r="H40" s="14">
        <v>1</v>
      </c>
      <c r="I40" s="14">
        <v>1</v>
      </c>
      <c r="J40" s="14">
        <v>2</v>
      </c>
      <c r="K40" s="14">
        <v>1</v>
      </c>
      <c r="L40" s="14"/>
      <c r="M40" s="14"/>
      <c r="N40" s="14">
        <v>1</v>
      </c>
      <c r="O40" s="14">
        <v>1</v>
      </c>
      <c r="P40" s="14">
        <v>2</v>
      </c>
      <c r="Q40" s="14">
        <v>2</v>
      </c>
      <c r="R40" s="14"/>
      <c r="S40" s="14">
        <v>1</v>
      </c>
      <c r="T40" s="14">
        <v>1</v>
      </c>
      <c r="U40" s="32">
        <v>2</v>
      </c>
      <c r="V40" s="32"/>
      <c r="W40" s="32"/>
      <c r="X40" s="32">
        <v>16</v>
      </c>
      <c r="Y40" s="24"/>
      <c r="Z40" s="24">
        <v>3</v>
      </c>
      <c r="AA40" s="24">
        <v>3</v>
      </c>
      <c r="AB40" s="24">
        <v>2</v>
      </c>
      <c r="AC40" s="64">
        <f t="shared" si="5"/>
        <v>12</v>
      </c>
      <c r="AD40" s="64">
        <f t="shared" si="6"/>
        <v>13.333333333333332</v>
      </c>
      <c r="AE40" s="64">
        <f t="shared" si="7"/>
        <v>13.846153846153847</v>
      </c>
      <c r="AF40" s="15">
        <v>7.5</v>
      </c>
      <c r="AG40" s="54">
        <v>11</v>
      </c>
      <c r="AH40" s="71">
        <f t="shared" si="8"/>
        <v>11.304871794871795</v>
      </c>
      <c r="AI40" t="str">
        <f t="shared" si="4"/>
        <v>Aprob</v>
      </c>
    </row>
    <row r="41" spans="1:35" s="16" customFormat="1" ht="13" customHeight="1">
      <c r="A41" s="17">
        <v>39</v>
      </c>
      <c r="B41" s="14" t="s">
        <v>136</v>
      </c>
      <c r="C41" s="14">
        <v>1</v>
      </c>
      <c r="D41" s="14">
        <v>2</v>
      </c>
      <c r="E41" s="14">
        <v>1</v>
      </c>
      <c r="F41" s="14">
        <v>1</v>
      </c>
      <c r="G41" s="14">
        <v>1</v>
      </c>
      <c r="H41" s="14">
        <v>1</v>
      </c>
      <c r="I41" s="14">
        <v>2</v>
      </c>
      <c r="J41" s="14">
        <v>1</v>
      </c>
      <c r="K41" s="14">
        <v>1</v>
      </c>
      <c r="L41" s="14">
        <v>2</v>
      </c>
      <c r="M41" s="14">
        <v>1</v>
      </c>
      <c r="N41" s="14">
        <v>1</v>
      </c>
      <c r="O41" s="14">
        <v>1</v>
      </c>
      <c r="P41" s="14">
        <v>2</v>
      </c>
      <c r="Q41" s="14">
        <v>2</v>
      </c>
      <c r="R41" s="14">
        <v>1</v>
      </c>
      <c r="S41" s="14">
        <v>1</v>
      </c>
      <c r="T41" s="14">
        <v>1</v>
      </c>
      <c r="U41" s="32">
        <v>4</v>
      </c>
      <c r="V41" s="32"/>
      <c r="W41" s="32"/>
      <c r="X41" s="32">
        <v>16</v>
      </c>
      <c r="Y41" s="24"/>
      <c r="Z41" s="24">
        <v>2</v>
      </c>
      <c r="AA41" s="24">
        <v>3</v>
      </c>
      <c r="AB41" s="24">
        <v>3</v>
      </c>
      <c r="AC41" s="64">
        <f t="shared" si="5"/>
        <v>14.4</v>
      </c>
      <c r="AD41" s="64">
        <f t="shared" si="6"/>
        <v>13.333333333333332</v>
      </c>
      <c r="AE41" s="64">
        <f t="shared" si="7"/>
        <v>17.692307692307693</v>
      </c>
      <c r="AF41" s="15">
        <v>14.5</v>
      </c>
      <c r="AG41" s="54">
        <v>10.5</v>
      </c>
      <c r="AH41" s="71">
        <f t="shared" si="8"/>
        <v>13.724410256410255</v>
      </c>
      <c r="AI41" t="str">
        <f t="shared" si="4"/>
        <v>Aprob</v>
      </c>
    </row>
    <row r="42" spans="1:35" s="16" customFormat="1" ht="13" customHeight="1">
      <c r="A42" s="17">
        <v>40</v>
      </c>
      <c r="B42" s="14" t="s">
        <v>166</v>
      </c>
      <c r="C42" s="14">
        <v>1</v>
      </c>
      <c r="D42" s="14">
        <v>2</v>
      </c>
      <c r="E42" s="14">
        <v>1</v>
      </c>
      <c r="F42" s="14">
        <v>1</v>
      </c>
      <c r="G42" s="14">
        <v>1</v>
      </c>
      <c r="H42" s="14"/>
      <c r="I42" s="14">
        <v>2</v>
      </c>
      <c r="J42" s="14">
        <v>1</v>
      </c>
      <c r="K42" s="14">
        <v>1</v>
      </c>
      <c r="L42" s="14">
        <v>2</v>
      </c>
      <c r="M42" s="14">
        <v>1</v>
      </c>
      <c r="N42" s="14">
        <v>1</v>
      </c>
      <c r="O42" s="14">
        <v>1</v>
      </c>
      <c r="P42" s="14">
        <v>1</v>
      </c>
      <c r="Q42" s="14"/>
      <c r="R42" s="14">
        <v>2</v>
      </c>
      <c r="S42" s="14">
        <v>1</v>
      </c>
      <c r="T42" s="14">
        <v>1</v>
      </c>
      <c r="U42" s="32">
        <v>3</v>
      </c>
      <c r="V42" s="32"/>
      <c r="W42" s="32"/>
      <c r="X42" s="32">
        <v>12</v>
      </c>
      <c r="Y42" s="24"/>
      <c r="Z42" s="24">
        <v>2</v>
      </c>
      <c r="AA42" s="24">
        <v>3.5</v>
      </c>
      <c r="AB42" s="24"/>
      <c r="AC42" s="64">
        <f t="shared" si="5"/>
        <v>10.799999999999999</v>
      </c>
      <c r="AD42" s="64">
        <f t="shared" si="6"/>
        <v>9.1666666666666661</v>
      </c>
      <c r="AE42" s="64">
        <f t="shared" si="7"/>
        <v>15.384615384615385</v>
      </c>
      <c r="AF42" s="15">
        <v>10</v>
      </c>
      <c r="AG42" s="54">
        <v>7</v>
      </c>
      <c r="AH42" s="71">
        <f t="shared" si="8"/>
        <v>9.9788205128205121</v>
      </c>
      <c r="AI42">
        <v>12</v>
      </c>
    </row>
    <row r="43" spans="1:35" s="16" customFormat="1" ht="13" customHeight="1">
      <c r="A43" s="17">
        <v>41</v>
      </c>
      <c r="B43" s="17" t="s">
        <v>58</v>
      </c>
      <c r="C43" s="14">
        <v>1</v>
      </c>
      <c r="D43" s="17">
        <v>2</v>
      </c>
      <c r="E43" s="14">
        <v>1</v>
      </c>
      <c r="F43" s="14">
        <v>1</v>
      </c>
      <c r="G43" s="17">
        <v>1</v>
      </c>
      <c r="H43" s="17">
        <v>1</v>
      </c>
      <c r="I43" s="17">
        <v>2</v>
      </c>
      <c r="J43" s="17">
        <v>2</v>
      </c>
      <c r="K43" s="17">
        <v>1</v>
      </c>
      <c r="L43" s="17">
        <v>2</v>
      </c>
      <c r="M43" s="17">
        <v>1</v>
      </c>
      <c r="N43" s="17">
        <v>2</v>
      </c>
      <c r="O43" s="17">
        <v>1</v>
      </c>
      <c r="P43" s="17">
        <v>1</v>
      </c>
      <c r="Q43" s="17"/>
      <c r="R43" s="17">
        <v>1</v>
      </c>
      <c r="S43" s="17">
        <v>1</v>
      </c>
      <c r="T43" s="17"/>
      <c r="U43" s="33">
        <v>3</v>
      </c>
      <c r="V43" s="32">
        <v>3</v>
      </c>
      <c r="W43" s="32">
        <v>4</v>
      </c>
      <c r="X43" s="32">
        <v>9</v>
      </c>
      <c r="Y43" s="24"/>
      <c r="Z43" s="24">
        <v>3</v>
      </c>
      <c r="AA43" s="24">
        <v>4</v>
      </c>
      <c r="AB43" s="24">
        <v>2</v>
      </c>
      <c r="AC43" s="64">
        <f t="shared" si="5"/>
        <v>11.8</v>
      </c>
      <c r="AD43" s="64">
        <f t="shared" si="6"/>
        <v>15</v>
      </c>
      <c r="AE43" s="64">
        <f t="shared" si="7"/>
        <v>16.153846153846153</v>
      </c>
      <c r="AF43" s="15">
        <v>6.5</v>
      </c>
      <c r="AG43" s="54">
        <v>6.5</v>
      </c>
      <c r="AH43" s="71">
        <f t="shared" si="8"/>
        <v>10.694461538461539</v>
      </c>
      <c r="AI43" t="str">
        <f t="shared" si="4"/>
        <v>Aprob</v>
      </c>
    </row>
    <row r="44" spans="1:35" s="16" customFormat="1" ht="13" customHeight="1">
      <c r="A44" s="17">
        <v>42</v>
      </c>
      <c r="B44" s="14" t="s">
        <v>59</v>
      </c>
      <c r="C44" s="14">
        <v>1</v>
      </c>
      <c r="D44" s="14">
        <v>2</v>
      </c>
      <c r="E44" s="14">
        <v>1</v>
      </c>
      <c r="F44" s="14">
        <v>1</v>
      </c>
      <c r="G44" s="14">
        <v>1</v>
      </c>
      <c r="H44" s="14">
        <v>1</v>
      </c>
      <c r="I44" s="14">
        <v>1</v>
      </c>
      <c r="J44" s="14">
        <v>2</v>
      </c>
      <c r="K44" s="14">
        <v>1</v>
      </c>
      <c r="L44" s="14">
        <v>2</v>
      </c>
      <c r="M44" s="14">
        <v>1</v>
      </c>
      <c r="N44" s="14">
        <v>1</v>
      </c>
      <c r="O44" s="14">
        <v>1</v>
      </c>
      <c r="P44" s="14">
        <v>1.5</v>
      </c>
      <c r="Q44" s="14">
        <v>2</v>
      </c>
      <c r="R44" s="14">
        <v>1</v>
      </c>
      <c r="S44" s="14">
        <v>1</v>
      </c>
      <c r="T44" s="14">
        <v>1</v>
      </c>
      <c r="U44" s="32">
        <v>3</v>
      </c>
      <c r="V44" s="32"/>
      <c r="W44" s="32"/>
      <c r="X44" s="32">
        <v>16</v>
      </c>
      <c r="Y44" s="24"/>
      <c r="Z44" s="24">
        <v>3</v>
      </c>
      <c r="AA44" s="24">
        <v>4</v>
      </c>
      <c r="AB44" s="24">
        <v>2.5</v>
      </c>
      <c r="AC44" s="64">
        <f t="shared" si="5"/>
        <v>13.2</v>
      </c>
      <c r="AD44" s="64">
        <f t="shared" si="6"/>
        <v>15.833333333333332</v>
      </c>
      <c r="AE44" s="64">
        <f t="shared" si="7"/>
        <v>17.307692307692307</v>
      </c>
      <c r="AF44" s="15">
        <v>6.5</v>
      </c>
      <c r="AG44" s="54">
        <v>6.5</v>
      </c>
      <c r="AH44" s="71">
        <f t="shared" si="8"/>
        <v>11.324256410256409</v>
      </c>
      <c r="AI44" t="str">
        <f t="shared" si="4"/>
        <v>Aprob</v>
      </c>
    </row>
    <row r="45" spans="1:35" s="16" customFormat="1" ht="13" customHeight="1">
      <c r="A45" s="17">
        <v>43</v>
      </c>
      <c r="B45" s="14" t="s">
        <v>60</v>
      </c>
      <c r="C45" s="14">
        <v>1</v>
      </c>
      <c r="D45" s="14">
        <v>1</v>
      </c>
      <c r="E45" s="14">
        <v>1</v>
      </c>
      <c r="F45" s="14">
        <v>1</v>
      </c>
      <c r="G45" s="14">
        <v>1</v>
      </c>
      <c r="H45" s="14">
        <v>1</v>
      </c>
      <c r="I45" s="14">
        <v>2</v>
      </c>
      <c r="J45" s="14">
        <v>2</v>
      </c>
      <c r="K45" s="14">
        <v>1</v>
      </c>
      <c r="L45" s="14">
        <v>2</v>
      </c>
      <c r="M45" s="14">
        <v>1</v>
      </c>
      <c r="N45" s="14">
        <v>2</v>
      </c>
      <c r="O45" s="14">
        <v>1</v>
      </c>
      <c r="P45" s="14">
        <v>2</v>
      </c>
      <c r="Q45" s="14">
        <v>2</v>
      </c>
      <c r="R45" s="14">
        <v>0.5</v>
      </c>
      <c r="S45" s="14">
        <v>1</v>
      </c>
      <c r="T45" s="14">
        <v>1</v>
      </c>
      <c r="U45" s="32">
        <v>3</v>
      </c>
      <c r="V45" s="32">
        <v>3</v>
      </c>
      <c r="W45" s="32"/>
      <c r="X45" s="32">
        <v>12</v>
      </c>
      <c r="Y45" s="24">
        <v>2</v>
      </c>
      <c r="Z45" s="24"/>
      <c r="AA45" s="24">
        <v>4</v>
      </c>
      <c r="AB45" s="24">
        <v>2.5</v>
      </c>
      <c r="AC45" s="64">
        <f t="shared" si="5"/>
        <v>12</v>
      </c>
      <c r="AD45" s="64">
        <f t="shared" si="6"/>
        <v>14.166666666666668</v>
      </c>
      <c r="AE45" s="64">
        <f t="shared" si="7"/>
        <v>18.076923076923077</v>
      </c>
      <c r="AF45" s="15">
        <v>6.5</v>
      </c>
      <c r="AG45" s="54">
        <v>9</v>
      </c>
      <c r="AH45" s="71">
        <f t="shared" si="8"/>
        <v>11.335897435897436</v>
      </c>
      <c r="AI45" t="str">
        <f t="shared" si="4"/>
        <v>Aprob</v>
      </c>
    </row>
    <row r="46" spans="1:35" s="16" customFormat="1" ht="13" customHeight="1">
      <c r="A46" s="17">
        <v>44</v>
      </c>
      <c r="B46" s="14" t="s">
        <v>137</v>
      </c>
      <c r="C46" s="14">
        <v>1</v>
      </c>
      <c r="D46" s="14">
        <v>1</v>
      </c>
      <c r="E46" s="14">
        <v>1</v>
      </c>
      <c r="F46" s="14">
        <v>1</v>
      </c>
      <c r="G46" s="14">
        <v>1</v>
      </c>
      <c r="H46" s="14">
        <v>1</v>
      </c>
      <c r="I46" s="14">
        <v>2</v>
      </c>
      <c r="J46" s="14">
        <v>1</v>
      </c>
      <c r="K46" s="14">
        <v>1</v>
      </c>
      <c r="L46" s="14">
        <v>1</v>
      </c>
      <c r="M46" s="14">
        <v>1</v>
      </c>
      <c r="N46" s="14"/>
      <c r="O46" s="14">
        <v>1</v>
      </c>
      <c r="P46" s="14">
        <v>1.5</v>
      </c>
      <c r="Q46" s="14"/>
      <c r="R46" s="14">
        <v>2</v>
      </c>
      <c r="S46" s="14">
        <v>1</v>
      </c>
      <c r="T46" s="14">
        <v>1</v>
      </c>
      <c r="U46" s="32">
        <v>3</v>
      </c>
      <c r="V46" s="32"/>
      <c r="W46" s="32"/>
      <c r="X46" s="32">
        <v>15</v>
      </c>
      <c r="Y46" s="24"/>
      <c r="Z46" s="24">
        <v>3</v>
      </c>
      <c r="AA46" s="24">
        <v>3</v>
      </c>
      <c r="AB46" s="24"/>
      <c r="AC46" s="64">
        <f t="shared" si="5"/>
        <v>12.6</v>
      </c>
      <c r="AD46" s="64">
        <f t="shared" si="6"/>
        <v>10</v>
      </c>
      <c r="AE46" s="64">
        <f t="shared" si="7"/>
        <v>14.230769230769232</v>
      </c>
      <c r="AF46" s="15">
        <v>10</v>
      </c>
      <c r="AG46" s="54">
        <v>11.5</v>
      </c>
      <c r="AH46" s="71">
        <f t="shared" si="8"/>
        <v>11.40969230769231</v>
      </c>
      <c r="AI46" t="str">
        <f t="shared" si="4"/>
        <v>Aprob</v>
      </c>
    </row>
    <row r="47" spans="1:35" s="16" customFormat="1" ht="13" customHeight="1">
      <c r="A47" s="17">
        <v>45</v>
      </c>
      <c r="B47" s="14" t="s">
        <v>138</v>
      </c>
      <c r="C47" s="14"/>
      <c r="D47" s="14"/>
      <c r="E47" s="14"/>
      <c r="F47" s="14">
        <v>1</v>
      </c>
      <c r="G47" s="14"/>
      <c r="H47" s="14">
        <v>1</v>
      </c>
      <c r="I47" s="14">
        <v>2</v>
      </c>
      <c r="J47" s="14">
        <v>2</v>
      </c>
      <c r="K47" s="14">
        <v>1</v>
      </c>
      <c r="L47" s="14">
        <v>1</v>
      </c>
      <c r="M47" s="14">
        <v>1</v>
      </c>
      <c r="N47" s="14">
        <v>2</v>
      </c>
      <c r="O47" s="14">
        <v>1</v>
      </c>
      <c r="P47" s="14"/>
      <c r="Q47" s="14"/>
      <c r="R47" s="14">
        <v>1.5</v>
      </c>
      <c r="S47" s="14"/>
      <c r="T47" s="14">
        <v>1</v>
      </c>
      <c r="U47" s="32"/>
      <c r="V47" s="32"/>
      <c r="W47" s="32"/>
      <c r="X47" s="32">
        <v>16</v>
      </c>
      <c r="Y47" s="24"/>
      <c r="Z47" s="24"/>
      <c r="AA47" s="24">
        <v>3</v>
      </c>
      <c r="AB47" s="24">
        <v>3</v>
      </c>
      <c r="AC47" s="64">
        <f t="shared" si="5"/>
        <v>9.6</v>
      </c>
      <c r="AD47" s="64">
        <f t="shared" si="6"/>
        <v>10</v>
      </c>
      <c r="AE47" s="64">
        <f t="shared" si="7"/>
        <v>11.153846153846153</v>
      </c>
      <c r="AF47" s="15">
        <v>16</v>
      </c>
      <c r="AG47" s="54">
        <v>11</v>
      </c>
      <c r="AH47" s="71">
        <f t="shared" si="8"/>
        <v>11.590461538461538</v>
      </c>
      <c r="AI47" t="str">
        <f t="shared" si="4"/>
        <v>Aprob</v>
      </c>
    </row>
    <row r="48" spans="1:35" s="16" customFormat="1" ht="13" customHeight="1">
      <c r="A48" s="17">
        <v>46</v>
      </c>
      <c r="B48" s="14" t="s">
        <v>139</v>
      </c>
      <c r="C48" s="14">
        <v>1</v>
      </c>
      <c r="D48" s="14"/>
      <c r="E48" s="14"/>
      <c r="F48" s="14"/>
      <c r="G48" s="14">
        <v>1</v>
      </c>
      <c r="H48" s="14"/>
      <c r="I48" s="14"/>
      <c r="J48" s="14"/>
      <c r="K48" s="14">
        <v>1</v>
      </c>
      <c r="L48" s="14"/>
      <c r="M48" s="14"/>
      <c r="N48" s="14"/>
      <c r="O48" s="14"/>
      <c r="P48" s="14">
        <v>1.5</v>
      </c>
      <c r="Q48" s="14"/>
      <c r="R48" s="14"/>
      <c r="S48" s="14"/>
      <c r="T48" s="14"/>
      <c r="U48" s="32">
        <v>4</v>
      </c>
      <c r="V48" s="32"/>
      <c r="W48" s="32"/>
      <c r="X48" s="32"/>
      <c r="Y48" s="24"/>
      <c r="Z48" s="24"/>
      <c r="AA48" s="24"/>
      <c r="AB48" s="24"/>
      <c r="AC48" s="64">
        <f t="shared" si="5"/>
        <v>4.8000000000000007</v>
      </c>
      <c r="AD48" s="64">
        <f t="shared" si="6"/>
        <v>0</v>
      </c>
      <c r="AE48" s="64">
        <f t="shared" si="7"/>
        <v>3.4615384615384617</v>
      </c>
      <c r="AF48" s="15"/>
      <c r="AG48" s="54"/>
      <c r="AH48" s="71">
        <f t="shared" si="8"/>
        <v>1.4713846153846157</v>
      </c>
      <c r="AI48">
        <f t="shared" si="4"/>
        <v>0</v>
      </c>
    </row>
    <row r="49" spans="1:35" s="16" customFormat="1" ht="13" customHeight="1">
      <c r="A49" s="17">
        <v>47</v>
      </c>
      <c r="B49" s="14" t="s">
        <v>140</v>
      </c>
      <c r="C49" s="14">
        <v>1</v>
      </c>
      <c r="D49" s="14">
        <v>2</v>
      </c>
      <c r="E49" s="14">
        <v>1</v>
      </c>
      <c r="F49" s="14">
        <v>1</v>
      </c>
      <c r="G49" s="14">
        <v>1</v>
      </c>
      <c r="H49" s="14">
        <v>1</v>
      </c>
      <c r="I49" s="14">
        <v>2</v>
      </c>
      <c r="J49" s="14">
        <v>2</v>
      </c>
      <c r="K49" s="14">
        <v>1</v>
      </c>
      <c r="L49" s="14">
        <v>2</v>
      </c>
      <c r="M49" s="14">
        <v>1</v>
      </c>
      <c r="N49" s="14">
        <v>2</v>
      </c>
      <c r="O49" s="14">
        <v>1</v>
      </c>
      <c r="P49" s="14">
        <v>1.5</v>
      </c>
      <c r="Q49" s="14">
        <v>2</v>
      </c>
      <c r="R49" s="14">
        <v>1.5</v>
      </c>
      <c r="S49" s="14">
        <v>1</v>
      </c>
      <c r="T49" s="14">
        <v>1</v>
      </c>
      <c r="U49" s="32">
        <v>2</v>
      </c>
      <c r="V49" s="32"/>
      <c r="W49" s="32"/>
      <c r="X49" s="32">
        <v>17</v>
      </c>
      <c r="Y49" s="24"/>
      <c r="Z49" s="24">
        <v>3</v>
      </c>
      <c r="AA49" s="24">
        <v>4</v>
      </c>
      <c r="AB49" s="24"/>
      <c r="AC49" s="64">
        <f t="shared" si="5"/>
        <v>12.6</v>
      </c>
      <c r="AD49" s="64">
        <f t="shared" si="6"/>
        <v>11.666666666666668</v>
      </c>
      <c r="AE49" s="64">
        <f t="shared" si="7"/>
        <v>19.23076923076923</v>
      </c>
      <c r="AF49" s="15">
        <v>9</v>
      </c>
      <c r="AG49" s="54">
        <v>5.5</v>
      </c>
      <c r="AH49" s="71">
        <f t="shared" si="8"/>
        <v>10.836358974358973</v>
      </c>
      <c r="AI49" t="str">
        <f t="shared" si="4"/>
        <v>Aprob</v>
      </c>
    </row>
    <row r="50" spans="1:35" s="16" customFormat="1" ht="13" customHeight="1">
      <c r="A50" s="17">
        <v>48</v>
      </c>
      <c r="B50" s="14" t="s">
        <v>141</v>
      </c>
      <c r="C50" s="14">
        <v>1</v>
      </c>
      <c r="D50" s="14">
        <v>1</v>
      </c>
      <c r="E50" s="14">
        <v>1</v>
      </c>
      <c r="F50" s="14">
        <v>1</v>
      </c>
      <c r="G50" s="14">
        <v>1</v>
      </c>
      <c r="H50" s="14">
        <v>1</v>
      </c>
      <c r="I50" s="14">
        <v>2</v>
      </c>
      <c r="J50" s="14">
        <v>2</v>
      </c>
      <c r="K50" s="14">
        <v>1</v>
      </c>
      <c r="L50" s="14">
        <v>2</v>
      </c>
      <c r="M50" s="14">
        <v>1</v>
      </c>
      <c r="N50" s="14">
        <v>2</v>
      </c>
      <c r="O50" s="14">
        <v>1</v>
      </c>
      <c r="P50" s="14">
        <v>2</v>
      </c>
      <c r="Q50" s="14">
        <v>2</v>
      </c>
      <c r="R50" s="14">
        <v>0.5</v>
      </c>
      <c r="S50" s="14">
        <v>1</v>
      </c>
      <c r="T50" s="14">
        <v>1</v>
      </c>
      <c r="U50" s="32">
        <v>2</v>
      </c>
      <c r="V50" s="32"/>
      <c r="W50" s="32"/>
      <c r="X50" s="32">
        <v>14</v>
      </c>
      <c r="Y50" s="24">
        <v>3</v>
      </c>
      <c r="Z50" s="24"/>
      <c r="AA50" s="24">
        <v>4</v>
      </c>
      <c r="AB50" s="24">
        <v>2.5</v>
      </c>
      <c r="AC50" s="64">
        <f t="shared" si="5"/>
        <v>10.8</v>
      </c>
      <c r="AD50" s="64">
        <f t="shared" si="6"/>
        <v>15.833333333333332</v>
      </c>
      <c r="AE50" s="64">
        <f t="shared" si="7"/>
        <v>18.076923076923077</v>
      </c>
      <c r="AF50" s="15">
        <v>8.5</v>
      </c>
      <c r="AG50" s="54">
        <v>13.5</v>
      </c>
      <c r="AH50" s="71">
        <f t="shared" si="8"/>
        <v>12.868564102564102</v>
      </c>
      <c r="AI50" t="str">
        <f t="shared" si="4"/>
        <v>Aprob</v>
      </c>
    </row>
    <row r="51" spans="1:35" s="16" customFormat="1" ht="13" customHeight="1">
      <c r="A51" s="17">
        <v>49</v>
      </c>
      <c r="B51" s="14" t="s">
        <v>142</v>
      </c>
      <c r="C51" s="14"/>
      <c r="D51" s="14">
        <v>2</v>
      </c>
      <c r="E51" s="14">
        <v>1</v>
      </c>
      <c r="F51" s="14">
        <v>1</v>
      </c>
      <c r="G51" s="14"/>
      <c r="H51" s="14">
        <v>1</v>
      </c>
      <c r="I51" s="14">
        <v>1</v>
      </c>
      <c r="J51" s="14">
        <v>1</v>
      </c>
      <c r="K51" s="14">
        <v>1</v>
      </c>
      <c r="L51" s="14">
        <v>2</v>
      </c>
      <c r="M51" s="14">
        <v>1</v>
      </c>
      <c r="N51" s="14"/>
      <c r="O51" s="14">
        <v>1</v>
      </c>
      <c r="P51" s="14"/>
      <c r="Q51" s="14">
        <v>1</v>
      </c>
      <c r="R51" s="14"/>
      <c r="S51" s="14">
        <v>1</v>
      </c>
      <c r="T51" s="14"/>
      <c r="U51" s="32"/>
      <c r="V51" s="32"/>
      <c r="W51" s="32"/>
      <c r="X51" s="32">
        <v>12</v>
      </c>
      <c r="Y51" s="24"/>
      <c r="Z51" s="24">
        <v>3</v>
      </c>
      <c r="AA51" s="24">
        <v>3</v>
      </c>
      <c r="AB51" s="24"/>
      <c r="AC51" s="64">
        <f t="shared" si="5"/>
        <v>7.1999999999999993</v>
      </c>
      <c r="AD51" s="64">
        <f t="shared" si="6"/>
        <v>10</v>
      </c>
      <c r="AE51" s="64">
        <f t="shared" si="7"/>
        <v>10.769230769230768</v>
      </c>
      <c r="AF51" s="15">
        <v>6</v>
      </c>
      <c r="AG51" s="54">
        <v>9.5</v>
      </c>
      <c r="AH51" s="71">
        <f t="shared" si="8"/>
        <v>8.4863076923076921</v>
      </c>
      <c r="AI51">
        <v>8.5</v>
      </c>
    </row>
    <row r="52" spans="1:35" s="16" customFormat="1" ht="13" customHeight="1">
      <c r="A52" s="17">
        <v>50</v>
      </c>
      <c r="B52" s="14" t="s">
        <v>56</v>
      </c>
      <c r="C52" s="14">
        <v>1</v>
      </c>
      <c r="D52" s="14">
        <v>2</v>
      </c>
      <c r="E52" s="14">
        <v>1</v>
      </c>
      <c r="F52" s="14">
        <v>1</v>
      </c>
      <c r="G52" s="14">
        <v>1</v>
      </c>
      <c r="H52" s="14">
        <v>1</v>
      </c>
      <c r="I52" s="14">
        <v>2</v>
      </c>
      <c r="J52" s="14">
        <v>2</v>
      </c>
      <c r="K52" s="14">
        <v>1</v>
      </c>
      <c r="L52" s="14">
        <v>1</v>
      </c>
      <c r="M52" s="14">
        <v>1</v>
      </c>
      <c r="N52" s="14">
        <v>1</v>
      </c>
      <c r="O52" s="14">
        <v>1</v>
      </c>
      <c r="P52" s="14">
        <v>1.5</v>
      </c>
      <c r="Q52" s="14">
        <v>2</v>
      </c>
      <c r="R52" s="14">
        <v>1</v>
      </c>
      <c r="S52" s="14">
        <v>1</v>
      </c>
      <c r="T52" s="14">
        <v>1</v>
      </c>
      <c r="U52" s="32">
        <v>4</v>
      </c>
      <c r="V52" s="32"/>
      <c r="W52" s="32"/>
      <c r="X52" s="32">
        <v>19</v>
      </c>
      <c r="Y52" s="24">
        <v>2</v>
      </c>
      <c r="Z52" s="24">
        <v>3</v>
      </c>
      <c r="AA52" s="24">
        <v>3</v>
      </c>
      <c r="AB52" s="24"/>
      <c r="AC52" s="64">
        <f t="shared" si="5"/>
        <v>16.200000000000003</v>
      </c>
      <c r="AD52" s="64">
        <f t="shared" si="6"/>
        <v>13.333333333333332</v>
      </c>
      <c r="AE52" s="64">
        <f t="shared" si="7"/>
        <v>17.307692307692307</v>
      </c>
      <c r="AF52" s="15">
        <v>15</v>
      </c>
      <c r="AG52" s="54">
        <v>11</v>
      </c>
      <c r="AH52" s="71">
        <f t="shared" si="8"/>
        <v>14.294256410256411</v>
      </c>
      <c r="AI52" t="str">
        <f t="shared" si="4"/>
        <v>Aprob</v>
      </c>
    </row>
    <row r="53" spans="1:35" s="16" customFormat="1" ht="13" customHeight="1">
      <c r="A53" s="17">
        <v>51</v>
      </c>
      <c r="B53" s="14" t="s">
        <v>143</v>
      </c>
      <c r="C53" s="14">
        <v>1</v>
      </c>
      <c r="D53" s="14">
        <v>2</v>
      </c>
      <c r="E53" s="14">
        <v>1</v>
      </c>
      <c r="F53" s="14">
        <v>1</v>
      </c>
      <c r="G53" s="14">
        <v>1</v>
      </c>
      <c r="H53" s="14">
        <v>1</v>
      </c>
      <c r="I53" s="14">
        <v>2</v>
      </c>
      <c r="J53" s="14">
        <v>2</v>
      </c>
      <c r="K53" s="14">
        <v>1</v>
      </c>
      <c r="L53" s="14">
        <v>2</v>
      </c>
      <c r="M53" s="14">
        <v>1</v>
      </c>
      <c r="N53" s="14">
        <v>2</v>
      </c>
      <c r="O53" s="14">
        <v>1</v>
      </c>
      <c r="P53" s="14">
        <v>2</v>
      </c>
      <c r="Q53" s="14">
        <v>2</v>
      </c>
      <c r="R53" s="14">
        <v>1.5</v>
      </c>
      <c r="S53" s="14">
        <v>1</v>
      </c>
      <c r="T53" s="14">
        <v>1</v>
      </c>
      <c r="U53" s="32">
        <v>3</v>
      </c>
      <c r="V53" s="32">
        <v>3</v>
      </c>
      <c r="W53" s="32"/>
      <c r="X53" s="32">
        <v>12</v>
      </c>
      <c r="Y53" s="24"/>
      <c r="Z53" s="24">
        <v>3</v>
      </c>
      <c r="AA53" s="24">
        <v>4.5</v>
      </c>
      <c r="AB53" s="24">
        <v>3</v>
      </c>
      <c r="AC53" s="64">
        <f t="shared" si="5"/>
        <v>12</v>
      </c>
      <c r="AD53" s="64">
        <f t="shared" si="6"/>
        <v>17.5</v>
      </c>
      <c r="AE53" s="64">
        <f t="shared" si="7"/>
        <v>19.615384615384613</v>
      </c>
      <c r="AF53" s="15">
        <v>8.5</v>
      </c>
      <c r="AG53" s="54">
        <v>14.5</v>
      </c>
      <c r="AH53" s="71">
        <f t="shared" si="8"/>
        <v>13.903846153846153</v>
      </c>
      <c r="AI53" t="str">
        <f t="shared" si="4"/>
        <v>Aprob</v>
      </c>
    </row>
    <row r="54" spans="1:35" s="16" customFormat="1" ht="13" customHeight="1">
      <c r="A54" s="17">
        <v>52</v>
      </c>
      <c r="B54" s="14" t="s">
        <v>61</v>
      </c>
      <c r="C54" s="14">
        <v>1</v>
      </c>
      <c r="D54" s="14">
        <v>2</v>
      </c>
      <c r="E54" s="14">
        <v>1</v>
      </c>
      <c r="F54" s="14">
        <v>1</v>
      </c>
      <c r="G54" s="14">
        <v>1</v>
      </c>
      <c r="H54" s="14">
        <v>1</v>
      </c>
      <c r="I54" s="14">
        <v>2</v>
      </c>
      <c r="J54" s="14">
        <v>2</v>
      </c>
      <c r="K54" s="14">
        <v>1</v>
      </c>
      <c r="L54" s="14">
        <v>1</v>
      </c>
      <c r="M54" s="14"/>
      <c r="N54" s="14">
        <v>2</v>
      </c>
      <c r="O54" s="14">
        <v>1</v>
      </c>
      <c r="P54" s="14">
        <v>2</v>
      </c>
      <c r="Q54" s="14">
        <v>2</v>
      </c>
      <c r="R54" s="14"/>
      <c r="S54" s="14">
        <v>1</v>
      </c>
      <c r="T54" s="14">
        <v>1</v>
      </c>
      <c r="U54" s="32"/>
      <c r="V54" s="32"/>
      <c r="W54" s="32"/>
      <c r="X54" s="32">
        <v>9</v>
      </c>
      <c r="Y54" s="24"/>
      <c r="Z54" s="24"/>
      <c r="AA54" s="24"/>
      <c r="AB54" s="24"/>
      <c r="AC54" s="64">
        <f t="shared" si="5"/>
        <v>5.3999999999999995</v>
      </c>
      <c r="AD54" s="64">
        <f t="shared" si="6"/>
        <v>0</v>
      </c>
      <c r="AE54" s="64">
        <f t="shared" si="7"/>
        <v>16.923076923076923</v>
      </c>
      <c r="AF54" s="15">
        <v>10</v>
      </c>
      <c r="AG54" s="54">
        <v>8</v>
      </c>
      <c r="AH54" s="71">
        <f t="shared" si="8"/>
        <v>7.1787692307692303</v>
      </c>
      <c r="AI54">
        <f t="shared" si="4"/>
        <v>1</v>
      </c>
    </row>
    <row r="55" spans="1:35" s="16" customFormat="1" ht="13" customHeight="1">
      <c r="A55" s="17">
        <v>53</v>
      </c>
      <c r="B55" s="14" t="s">
        <v>62</v>
      </c>
      <c r="C55" s="14"/>
      <c r="D55" s="14"/>
      <c r="E55" s="14">
        <v>1</v>
      </c>
      <c r="F55" s="14">
        <v>1</v>
      </c>
      <c r="G55" s="14">
        <v>1</v>
      </c>
      <c r="H55" s="14">
        <v>1</v>
      </c>
      <c r="I55" s="14">
        <v>1</v>
      </c>
      <c r="J55" s="14">
        <v>1</v>
      </c>
      <c r="K55" s="14">
        <v>1</v>
      </c>
      <c r="L55" s="14">
        <v>2</v>
      </c>
      <c r="M55" s="14"/>
      <c r="N55" s="14">
        <v>1</v>
      </c>
      <c r="O55" s="14">
        <v>1</v>
      </c>
      <c r="P55" s="14">
        <v>1.5</v>
      </c>
      <c r="Q55" s="14"/>
      <c r="R55" s="14"/>
      <c r="S55" s="14"/>
      <c r="T55" s="14">
        <v>1</v>
      </c>
      <c r="U55" s="32"/>
      <c r="V55" s="32"/>
      <c r="W55" s="32"/>
      <c r="X55" s="32">
        <v>9</v>
      </c>
      <c r="Y55" s="24"/>
      <c r="Z55" s="24"/>
      <c r="AA55" s="24"/>
      <c r="AB55" s="24"/>
      <c r="AC55" s="64">
        <f t="shared" si="5"/>
        <v>5.3999999999999995</v>
      </c>
      <c r="AD55" s="64">
        <f t="shared" si="6"/>
        <v>0</v>
      </c>
      <c r="AE55" s="64">
        <f t="shared" si="7"/>
        <v>10.384615384615385</v>
      </c>
      <c r="AF55" s="15">
        <v>12</v>
      </c>
      <c r="AG55" s="54">
        <v>5</v>
      </c>
      <c r="AH55" s="71">
        <f t="shared" si="8"/>
        <v>6.1741538461538461</v>
      </c>
      <c r="AI55">
        <f t="shared" si="4"/>
        <v>0</v>
      </c>
    </row>
    <row r="56" spans="1:35" s="16" customFormat="1" ht="13" customHeight="1">
      <c r="A56" s="17">
        <v>54</v>
      </c>
      <c r="B56" s="14" t="s">
        <v>55</v>
      </c>
      <c r="C56" s="14">
        <v>1</v>
      </c>
      <c r="D56" s="14">
        <v>2</v>
      </c>
      <c r="E56" s="14">
        <v>1</v>
      </c>
      <c r="F56" s="14">
        <v>1</v>
      </c>
      <c r="G56" s="14">
        <v>1</v>
      </c>
      <c r="H56" s="14">
        <v>1</v>
      </c>
      <c r="I56" s="14">
        <v>2</v>
      </c>
      <c r="J56" s="14">
        <v>2</v>
      </c>
      <c r="K56" s="14">
        <v>1</v>
      </c>
      <c r="L56" s="14">
        <v>2</v>
      </c>
      <c r="M56" s="14">
        <v>1</v>
      </c>
      <c r="N56" s="14"/>
      <c r="O56" s="14">
        <v>1</v>
      </c>
      <c r="P56" s="14">
        <v>2</v>
      </c>
      <c r="Q56" s="14">
        <v>1</v>
      </c>
      <c r="R56" s="14">
        <v>1</v>
      </c>
      <c r="S56" s="14">
        <v>1</v>
      </c>
      <c r="T56" s="14">
        <v>1</v>
      </c>
      <c r="U56" s="32">
        <v>4</v>
      </c>
      <c r="V56" s="32"/>
      <c r="W56" s="32"/>
      <c r="X56" s="32">
        <v>16</v>
      </c>
      <c r="Y56" s="24">
        <v>3</v>
      </c>
      <c r="Z56" s="24">
        <v>3</v>
      </c>
      <c r="AA56" s="24">
        <v>4</v>
      </c>
      <c r="AB56" s="24"/>
      <c r="AC56" s="64">
        <f t="shared" si="5"/>
        <v>14.4</v>
      </c>
      <c r="AD56" s="64">
        <f t="shared" si="6"/>
        <v>16.666666666666668</v>
      </c>
      <c r="AE56" s="64">
        <f t="shared" si="7"/>
        <v>16.923076923076923</v>
      </c>
      <c r="AF56" s="15">
        <v>10.5</v>
      </c>
      <c r="AG56" s="54">
        <v>9</v>
      </c>
      <c r="AH56" s="71">
        <f t="shared" si="8"/>
        <v>13.155435897435897</v>
      </c>
      <c r="AI56" t="str">
        <f t="shared" si="4"/>
        <v>Aprob</v>
      </c>
    </row>
    <row r="57" spans="1:35" s="16" customFormat="1" ht="13" customHeight="1">
      <c r="A57" s="17">
        <v>55</v>
      </c>
      <c r="B57" s="14" t="s">
        <v>57</v>
      </c>
      <c r="C57" s="14"/>
      <c r="D57" s="14"/>
      <c r="E57" s="14">
        <v>1</v>
      </c>
      <c r="F57" s="14"/>
      <c r="G57" s="14"/>
      <c r="H57" s="14">
        <v>0.5</v>
      </c>
      <c r="I57" s="14">
        <v>1</v>
      </c>
      <c r="J57" s="14">
        <v>1</v>
      </c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32"/>
      <c r="V57" s="32"/>
      <c r="W57" s="32"/>
      <c r="X57" s="32"/>
      <c r="Y57" s="24"/>
      <c r="Z57" s="24"/>
      <c r="AA57" s="24"/>
      <c r="AB57" s="24"/>
      <c r="AC57" s="64">
        <f t="shared" si="5"/>
        <v>0</v>
      </c>
      <c r="AD57" s="64">
        <f t="shared" si="6"/>
        <v>0</v>
      </c>
      <c r="AE57" s="64">
        <f t="shared" si="7"/>
        <v>2.6923076923076921</v>
      </c>
      <c r="AF57" s="15">
        <v>2</v>
      </c>
      <c r="AG57" s="54"/>
      <c r="AH57" s="71">
        <f t="shared" si="8"/>
        <v>0.76307692307692299</v>
      </c>
      <c r="AI57">
        <f t="shared" si="4"/>
        <v>0</v>
      </c>
    </row>
    <row r="58" spans="1:35" s="16" customFormat="1" ht="13" customHeight="1">
      <c r="A58" s="17">
        <v>56</v>
      </c>
      <c r="B58" s="14" t="s">
        <v>168</v>
      </c>
      <c r="C58" s="14">
        <v>1</v>
      </c>
      <c r="D58" s="14">
        <v>2</v>
      </c>
      <c r="E58" s="14">
        <v>1</v>
      </c>
      <c r="F58" s="14">
        <v>1</v>
      </c>
      <c r="G58" s="14">
        <v>1</v>
      </c>
      <c r="H58" s="14">
        <v>1</v>
      </c>
      <c r="I58" s="14">
        <v>2</v>
      </c>
      <c r="J58" s="14">
        <v>2</v>
      </c>
      <c r="K58" s="14">
        <v>1</v>
      </c>
      <c r="L58" s="14">
        <v>2</v>
      </c>
      <c r="M58" s="14">
        <v>1</v>
      </c>
      <c r="N58" s="14">
        <v>2</v>
      </c>
      <c r="O58" s="14">
        <v>1</v>
      </c>
      <c r="P58" s="14">
        <v>2</v>
      </c>
      <c r="Q58" s="14">
        <v>2</v>
      </c>
      <c r="R58" s="14">
        <v>1.5</v>
      </c>
      <c r="S58" s="14">
        <v>1</v>
      </c>
      <c r="T58" s="14">
        <v>1</v>
      </c>
      <c r="U58" s="32">
        <v>3</v>
      </c>
      <c r="V58" s="32"/>
      <c r="W58" s="32"/>
      <c r="X58" s="32">
        <v>20</v>
      </c>
      <c r="Y58" s="24">
        <v>3</v>
      </c>
      <c r="Z58" s="24">
        <v>3</v>
      </c>
      <c r="AA58" s="24">
        <v>4.5</v>
      </c>
      <c r="AB58" s="24"/>
      <c r="AC58" s="64">
        <f t="shared" si="5"/>
        <v>15.6</v>
      </c>
      <c r="AD58" s="64">
        <f t="shared" si="6"/>
        <v>17.5</v>
      </c>
      <c r="AE58" s="64">
        <f t="shared" si="7"/>
        <v>19.615384615384613</v>
      </c>
      <c r="AF58" s="15">
        <v>14</v>
      </c>
      <c r="AG58" s="54">
        <v>8.5</v>
      </c>
      <c r="AH58" s="71">
        <f t="shared" si="8"/>
        <v>14.585846153846152</v>
      </c>
      <c r="AI58" t="str">
        <f t="shared" si="4"/>
        <v>Aprob</v>
      </c>
    </row>
    <row r="59" spans="1:35" s="16" customFormat="1" ht="13" customHeight="1">
      <c r="A59" s="17">
        <v>57</v>
      </c>
      <c r="B59" s="14" t="s">
        <v>169</v>
      </c>
      <c r="C59" s="14">
        <v>1</v>
      </c>
      <c r="D59" s="14">
        <v>2</v>
      </c>
      <c r="E59" s="14">
        <v>1</v>
      </c>
      <c r="F59" s="14">
        <v>1</v>
      </c>
      <c r="G59" s="14">
        <v>1</v>
      </c>
      <c r="H59" s="14">
        <v>1</v>
      </c>
      <c r="I59" s="14">
        <v>2</v>
      </c>
      <c r="J59" s="14">
        <v>2</v>
      </c>
      <c r="K59" s="14">
        <v>1</v>
      </c>
      <c r="L59" s="14">
        <v>2</v>
      </c>
      <c r="M59" s="14">
        <v>1</v>
      </c>
      <c r="N59" s="14">
        <v>2</v>
      </c>
      <c r="O59" s="14">
        <v>1</v>
      </c>
      <c r="P59" s="14">
        <v>2</v>
      </c>
      <c r="Q59" s="14">
        <v>2</v>
      </c>
      <c r="R59" s="14">
        <v>1</v>
      </c>
      <c r="S59" s="14">
        <v>1</v>
      </c>
      <c r="T59" s="14">
        <v>1</v>
      </c>
      <c r="U59" s="32">
        <v>3</v>
      </c>
      <c r="V59" s="32"/>
      <c r="W59" s="32"/>
      <c r="X59" s="32">
        <v>14</v>
      </c>
      <c r="Y59" s="24">
        <v>2</v>
      </c>
      <c r="Z59" s="24">
        <v>4</v>
      </c>
      <c r="AA59" s="24">
        <v>4</v>
      </c>
      <c r="AB59" s="24"/>
      <c r="AC59" s="64">
        <f t="shared" si="5"/>
        <v>12</v>
      </c>
      <c r="AD59" s="64">
        <f t="shared" si="6"/>
        <v>16.666666666666668</v>
      </c>
      <c r="AE59" s="64">
        <f t="shared" si="7"/>
        <v>19.23076923076923</v>
      </c>
      <c r="AF59" s="15">
        <v>15.5</v>
      </c>
      <c r="AG59" s="54">
        <v>17</v>
      </c>
      <c r="AH59" s="71">
        <f t="shared" si="8"/>
        <v>15.764358974358974</v>
      </c>
      <c r="AI59" t="str">
        <f t="shared" si="4"/>
        <v>Aprob</v>
      </c>
    </row>
    <row r="60" spans="1:35" s="16" customFormat="1" ht="13" customHeight="1">
      <c r="A60" s="17">
        <v>58</v>
      </c>
      <c r="B60" s="4" t="s">
        <v>50</v>
      </c>
      <c r="C60" s="4"/>
      <c r="D60" s="4">
        <v>2</v>
      </c>
      <c r="E60" s="4">
        <v>1</v>
      </c>
      <c r="F60" s="4">
        <v>1</v>
      </c>
      <c r="G60" s="4">
        <v>1</v>
      </c>
      <c r="H60" s="4">
        <v>1</v>
      </c>
      <c r="I60" s="4">
        <v>2</v>
      </c>
      <c r="J60" s="4">
        <v>2</v>
      </c>
      <c r="K60" s="4">
        <v>1</v>
      </c>
      <c r="L60" s="4">
        <v>2</v>
      </c>
      <c r="M60" s="4">
        <v>1</v>
      </c>
      <c r="N60" s="4">
        <v>2</v>
      </c>
      <c r="O60" s="4">
        <v>1</v>
      </c>
      <c r="P60" s="4">
        <v>2</v>
      </c>
      <c r="Q60" s="4">
        <v>2</v>
      </c>
      <c r="R60" s="4">
        <v>1</v>
      </c>
      <c r="S60" s="4">
        <v>1</v>
      </c>
      <c r="T60" s="4">
        <v>1</v>
      </c>
      <c r="U60" s="32">
        <v>4</v>
      </c>
      <c r="V60" s="32"/>
      <c r="W60" s="32"/>
      <c r="X60" s="32">
        <v>12</v>
      </c>
      <c r="Y60" s="24">
        <v>3</v>
      </c>
      <c r="Z60" s="24">
        <v>3</v>
      </c>
      <c r="AA60" s="24">
        <v>4</v>
      </c>
      <c r="AB60" s="24"/>
      <c r="AC60" s="64">
        <f t="shared" si="5"/>
        <v>12</v>
      </c>
      <c r="AD60" s="64">
        <f t="shared" si="6"/>
        <v>16.666666666666668</v>
      </c>
      <c r="AE60" s="64">
        <f t="shared" si="7"/>
        <v>18.461538461538463</v>
      </c>
      <c r="AF60" s="15">
        <v>9.5</v>
      </c>
      <c r="AG60" s="54">
        <v>8</v>
      </c>
      <c r="AH60" s="71">
        <f t="shared" si="8"/>
        <v>12.372051282051281</v>
      </c>
      <c r="AI60" t="str">
        <f t="shared" si="4"/>
        <v>Aprob</v>
      </c>
    </row>
    <row r="61" spans="1:35" s="16" customFormat="1" ht="13" customHeight="1">
      <c r="A61" s="17">
        <v>59</v>
      </c>
      <c r="B61" s="14" t="s">
        <v>170</v>
      </c>
      <c r="C61" s="14">
        <v>1</v>
      </c>
      <c r="D61" s="14">
        <v>2</v>
      </c>
      <c r="E61" s="14">
        <v>1</v>
      </c>
      <c r="F61" s="14">
        <v>1</v>
      </c>
      <c r="G61" s="14">
        <v>1</v>
      </c>
      <c r="H61" s="14"/>
      <c r="I61" s="14">
        <v>2</v>
      </c>
      <c r="J61" s="14">
        <v>2</v>
      </c>
      <c r="K61" s="14">
        <v>1</v>
      </c>
      <c r="L61" s="14">
        <v>2</v>
      </c>
      <c r="M61" s="14">
        <v>1</v>
      </c>
      <c r="N61" s="14">
        <v>1</v>
      </c>
      <c r="O61" s="14">
        <v>1</v>
      </c>
      <c r="P61" s="14">
        <v>2</v>
      </c>
      <c r="Q61" s="14">
        <v>2</v>
      </c>
      <c r="R61" s="14">
        <v>1</v>
      </c>
      <c r="S61" s="14">
        <v>1</v>
      </c>
      <c r="T61" s="14">
        <v>1</v>
      </c>
      <c r="U61" s="32">
        <v>3</v>
      </c>
      <c r="V61" s="32"/>
      <c r="W61" s="32"/>
      <c r="X61" s="32">
        <v>16</v>
      </c>
      <c r="Y61" s="24">
        <v>2</v>
      </c>
      <c r="Z61" s="24">
        <v>2</v>
      </c>
      <c r="AA61" s="24">
        <v>3</v>
      </c>
      <c r="AB61" s="24"/>
      <c r="AC61" s="64">
        <f t="shared" si="5"/>
        <v>13.2</v>
      </c>
      <c r="AD61" s="64">
        <f t="shared" si="6"/>
        <v>11.666666666666668</v>
      </c>
      <c r="AE61" s="64">
        <f t="shared" si="7"/>
        <v>17.692307692307693</v>
      </c>
      <c r="AF61" s="15">
        <v>4</v>
      </c>
      <c r="AG61" s="54">
        <v>9</v>
      </c>
      <c r="AH61" s="71">
        <f t="shared" si="8"/>
        <v>10.453743589743588</v>
      </c>
      <c r="AI61" t="s">
        <v>167</v>
      </c>
    </row>
    <row r="62" spans="1:35" s="16" customFormat="1" ht="13" customHeight="1">
      <c r="A62" s="17">
        <v>60</v>
      </c>
      <c r="B62" s="14" t="s">
        <v>171</v>
      </c>
      <c r="C62" s="14">
        <v>1</v>
      </c>
      <c r="D62" s="14">
        <v>2</v>
      </c>
      <c r="E62" s="14">
        <v>1</v>
      </c>
      <c r="F62" s="14">
        <v>1</v>
      </c>
      <c r="G62" s="14">
        <v>1</v>
      </c>
      <c r="H62" s="14">
        <v>1</v>
      </c>
      <c r="I62" s="14">
        <v>1</v>
      </c>
      <c r="J62" s="14"/>
      <c r="K62" s="14">
        <v>1</v>
      </c>
      <c r="L62" s="14">
        <v>2</v>
      </c>
      <c r="M62" s="14">
        <v>1</v>
      </c>
      <c r="N62" s="14">
        <v>2</v>
      </c>
      <c r="O62" s="14">
        <v>1</v>
      </c>
      <c r="P62" s="14">
        <v>1.5</v>
      </c>
      <c r="Q62" s="14">
        <v>2</v>
      </c>
      <c r="R62" s="14">
        <v>1</v>
      </c>
      <c r="S62" s="14">
        <v>1</v>
      </c>
      <c r="T62" s="14">
        <v>1</v>
      </c>
      <c r="U62" s="32">
        <v>3</v>
      </c>
      <c r="V62" s="32"/>
      <c r="W62" s="32"/>
      <c r="X62" s="32">
        <v>11</v>
      </c>
      <c r="Y62" s="24"/>
      <c r="Z62" s="24">
        <v>3</v>
      </c>
      <c r="AA62" s="24">
        <v>3</v>
      </c>
      <c r="AB62" s="24"/>
      <c r="AC62" s="64">
        <f t="shared" si="5"/>
        <v>10.199999999999999</v>
      </c>
      <c r="AD62" s="64">
        <f t="shared" si="6"/>
        <v>10</v>
      </c>
      <c r="AE62" s="64">
        <f t="shared" si="7"/>
        <v>16.538461538461537</v>
      </c>
      <c r="AF62" s="15">
        <v>14</v>
      </c>
      <c r="AG62" s="54">
        <v>11.5</v>
      </c>
      <c r="AH62" s="71">
        <f t="shared" si="8"/>
        <v>12.038615384615383</v>
      </c>
      <c r="AI62" t="str">
        <f t="shared" si="4"/>
        <v>Aprob</v>
      </c>
    </row>
    <row r="63" spans="1:35" s="16" customFormat="1" ht="13" customHeight="1">
      <c r="A63" s="17">
        <v>61</v>
      </c>
      <c r="B63" s="14" t="s">
        <v>49</v>
      </c>
      <c r="C63" s="14">
        <v>1</v>
      </c>
      <c r="D63" s="14">
        <v>1</v>
      </c>
      <c r="E63" s="14">
        <v>1</v>
      </c>
      <c r="F63" s="14">
        <v>1</v>
      </c>
      <c r="G63" s="14">
        <v>1</v>
      </c>
      <c r="H63" s="14">
        <v>1</v>
      </c>
      <c r="I63" s="14"/>
      <c r="J63" s="14"/>
      <c r="K63" s="14">
        <v>1</v>
      </c>
      <c r="L63" s="14">
        <v>2</v>
      </c>
      <c r="M63" s="14">
        <v>1</v>
      </c>
      <c r="N63" s="14"/>
      <c r="O63" s="14">
        <v>1</v>
      </c>
      <c r="P63" s="14">
        <v>1.5</v>
      </c>
      <c r="Q63" s="14"/>
      <c r="R63" s="14">
        <v>1</v>
      </c>
      <c r="S63" s="14">
        <v>1</v>
      </c>
      <c r="T63" s="14">
        <v>1</v>
      </c>
      <c r="U63" s="32"/>
      <c r="V63" s="32"/>
      <c r="W63" s="32"/>
      <c r="X63" s="32">
        <v>15</v>
      </c>
      <c r="Y63" s="24"/>
      <c r="Z63" s="24">
        <v>2</v>
      </c>
      <c r="AA63" s="24"/>
      <c r="AB63" s="24"/>
      <c r="AC63" s="64">
        <f t="shared" si="5"/>
        <v>9</v>
      </c>
      <c r="AD63" s="64">
        <f t="shared" si="6"/>
        <v>3.333333333333333</v>
      </c>
      <c r="AE63" s="64">
        <f t="shared" si="7"/>
        <v>11.923076923076923</v>
      </c>
      <c r="AF63" s="15">
        <v>11.5</v>
      </c>
      <c r="AG63" s="54">
        <v>9.5</v>
      </c>
      <c r="AH63" s="71">
        <f t="shared" si="8"/>
        <v>8.7641025641025632</v>
      </c>
      <c r="AI63">
        <v>13.5</v>
      </c>
    </row>
    <row r="64" spans="1:35" s="16" customFormat="1" ht="13" customHeight="1">
      <c r="A64" s="17">
        <v>62</v>
      </c>
      <c r="B64" s="14" t="s">
        <v>63</v>
      </c>
      <c r="C64" s="14">
        <v>1</v>
      </c>
      <c r="D64" s="14">
        <v>2</v>
      </c>
      <c r="E64" s="14">
        <v>1</v>
      </c>
      <c r="F64" s="14">
        <v>1</v>
      </c>
      <c r="G64" s="14">
        <v>1</v>
      </c>
      <c r="H64" s="14">
        <v>1</v>
      </c>
      <c r="I64" s="14">
        <v>2</v>
      </c>
      <c r="J64" s="14">
        <v>2</v>
      </c>
      <c r="K64" s="14">
        <v>1</v>
      </c>
      <c r="L64" s="14">
        <v>2</v>
      </c>
      <c r="M64" s="14">
        <v>1</v>
      </c>
      <c r="N64" s="14"/>
      <c r="O64" s="14">
        <v>1</v>
      </c>
      <c r="P64" s="14">
        <v>2</v>
      </c>
      <c r="Q64" s="14">
        <v>2</v>
      </c>
      <c r="R64" s="14">
        <v>1</v>
      </c>
      <c r="S64" s="14">
        <v>1</v>
      </c>
      <c r="T64" s="14">
        <v>1</v>
      </c>
      <c r="U64" s="32">
        <v>3</v>
      </c>
      <c r="V64" s="32"/>
      <c r="W64" s="32"/>
      <c r="X64" s="32">
        <v>11</v>
      </c>
      <c r="Y64" s="24">
        <v>2</v>
      </c>
      <c r="Z64" s="24">
        <v>3</v>
      </c>
      <c r="AA64" s="24">
        <v>3</v>
      </c>
      <c r="AB64" s="24"/>
      <c r="AC64" s="64">
        <f t="shared" si="5"/>
        <v>10.199999999999999</v>
      </c>
      <c r="AD64" s="64">
        <f t="shared" si="6"/>
        <v>13.333333333333332</v>
      </c>
      <c r="AE64" s="64">
        <f t="shared" si="7"/>
        <v>17.692307692307693</v>
      </c>
      <c r="AF64" s="15">
        <v>13.5</v>
      </c>
      <c r="AG64" s="54">
        <v>13.5</v>
      </c>
      <c r="AH64" s="71">
        <f t="shared" si="8"/>
        <v>13.240410256410257</v>
      </c>
      <c r="AI64" t="str">
        <f t="shared" si="4"/>
        <v>Aprob</v>
      </c>
    </row>
    <row r="65" spans="1:35" s="16" customFormat="1" ht="13" customHeight="1">
      <c r="A65" s="17">
        <v>63</v>
      </c>
      <c r="B65" s="14" t="s">
        <v>64</v>
      </c>
      <c r="C65" s="14">
        <v>1</v>
      </c>
      <c r="D65" s="14">
        <v>2</v>
      </c>
      <c r="E65" s="14">
        <v>1</v>
      </c>
      <c r="F65" s="14">
        <v>1</v>
      </c>
      <c r="G65" s="14">
        <v>1</v>
      </c>
      <c r="H65" s="14">
        <v>1</v>
      </c>
      <c r="I65" s="14">
        <v>2</v>
      </c>
      <c r="J65" s="14">
        <v>2</v>
      </c>
      <c r="K65" s="14">
        <v>1</v>
      </c>
      <c r="L65" s="14">
        <v>2</v>
      </c>
      <c r="M65" s="14">
        <v>1</v>
      </c>
      <c r="N65" s="14">
        <v>2</v>
      </c>
      <c r="O65" s="14">
        <v>1</v>
      </c>
      <c r="P65" s="14">
        <v>2</v>
      </c>
      <c r="Q65" s="14">
        <v>1</v>
      </c>
      <c r="R65" s="14">
        <v>1</v>
      </c>
      <c r="S65" s="14">
        <v>1</v>
      </c>
      <c r="T65" s="14">
        <v>1</v>
      </c>
      <c r="U65" s="32">
        <v>3</v>
      </c>
      <c r="V65" s="32">
        <v>4</v>
      </c>
      <c r="W65" s="32"/>
      <c r="X65" s="32">
        <v>16</v>
      </c>
      <c r="Y65" s="24"/>
      <c r="Z65" s="24">
        <v>3</v>
      </c>
      <c r="AA65" s="24">
        <v>4.5</v>
      </c>
      <c r="AB65" s="24">
        <v>4</v>
      </c>
      <c r="AC65" s="64">
        <f t="shared" si="5"/>
        <v>14.799999999999999</v>
      </c>
      <c r="AD65" s="64">
        <f t="shared" si="6"/>
        <v>19.166666666666668</v>
      </c>
      <c r="AE65" s="64">
        <f t="shared" si="7"/>
        <v>18.461538461538463</v>
      </c>
      <c r="AF65" s="15">
        <v>9</v>
      </c>
      <c r="AG65" s="54">
        <v>8.5</v>
      </c>
      <c r="AH65" s="71">
        <f t="shared" si="8"/>
        <v>13.538051282051281</v>
      </c>
      <c r="AI65" t="str">
        <f t="shared" si="4"/>
        <v>Aprob</v>
      </c>
    </row>
    <row r="66" spans="1:35" s="16" customFormat="1" ht="13" customHeight="1">
      <c r="A66" s="18"/>
      <c r="C66" s="62">
        <v>1</v>
      </c>
      <c r="D66" s="62">
        <v>2</v>
      </c>
      <c r="E66" s="62">
        <v>1</v>
      </c>
      <c r="F66" s="62">
        <v>1</v>
      </c>
      <c r="G66" s="62">
        <v>1</v>
      </c>
      <c r="H66" s="62">
        <v>1</v>
      </c>
      <c r="I66" s="62">
        <v>2</v>
      </c>
      <c r="J66" s="62">
        <v>2</v>
      </c>
      <c r="K66" s="62">
        <v>1</v>
      </c>
      <c r="L66" s="62">
        <v>2</v>
      </c>
      <c r="M66" s="62">
        <v>1</v>
      </c>
      <c r="N66" s="62">
        <v>2</v>
      </c>
      <c r="O66" s="62">
        <v>1</v>
      </c>
      <c r="P66" s="62">
        <v>2</v>
      </c>
      <c r="Q66" s="62">
        <v>2</v>
      </c>
      <c r="R66" s="62">
        <v>2</v>
      </c>
      <c r="S66" s="62">
        <v>1</v>
      </c>
      <c r="T66" s="62">
        <v>1</v>
      </c>
      <c r="U66" s="34">
        <v>4</v>
      </c>
      <c r="V66" s="34">
        <v>4</v>
      </c>
      <c r="W66" s="34">
        <v>4</v>
      </c>
      <c r="X66" s="34">
        <v>20</v>
      </c>
      <c r="Y66" s="25"/>
      <c r="Z66" s="25">
        <v>4</v>
      </c>
      <c r="AA66" s="25">
        <v>4</v>
      </c>
      <c r="AB66" s="25">
        <v>4</v>
      </c>
      <c r="AC66" s="58">
        <f t="shared" si="5"/>
        <v>20</v>
      </c>
      <c r="AD66" s="58">
        <f t="shared" si="6"/>
        <v>20</v>
      </c>
      <c r="AE66" s="58">
        <f t="shared" si="7"/>
        <v>20</v>
      </c>
      <c r="AF66" s="19">
        <v>20</v>
      </c>
      <c r="AG66" s="55">
        <v>20</v>
      </c>
      <c r="AH66" s="72">
        <f t="shared" si="8"/>
        <v>20</v>
      </c>
      <c r="AI66" s="16">
        <f>SUM(AI3:AI65)</f>
        <v>128.5</v>
      </c>
    </row>
    <row r="67" spans="1:35" s="16" customFormat="1" ht="13" customHeight="1">
      <c r="U67" s="34"/>
      <c r="V67" s="34"/>
      <c r="W67" s="34"/>
      <c r="X67" s="34"/>
      <c r="Y67" s="25"/>
      <c r="Z67" s="25"/>
      <c r="AA67" s="25"/>
      <c r="AB67" s="25"/>
      <c r="AC67" s="59"/>
      <c r="AD67" s="59"/>
      <c r="AE67" s="59"/>
      <c r="AF67" s="19"/>
      <c r="AG67" s="55"/>
      <c r="AH67" s="73"/>
    </row>
    <row r="68" spans="1:35" s="16" customFormat="1" ht="13" customHeight="1">
      <c r="U68" s="34"/>
      <c r="V68" s="34"/>
      <c r="W68" s="34"/>
      <c r="X68" s="34"/>
      <c r="Y68" s="25"/>
      <c r="Z68" s="25"/>
      <c r="AA68" s="25"/>
      <c r="AB68" s="25"/>
      <c r="AC68" s="59"/>
      <c r="AD68" s="59"/>
      <c r="AE68" s="59"/>
      <c r="AF68" s="19"/>
      <c r="AG68" s="55"/>
      <c r="AH68" s="73"/>
    </row>
    <row r="69" spans="1:35" s="16" customFormat="1" ht="13" customHeight="1">
      <c r="U69" s="34"/>
      <c r="V69" s="34"/>
      <c r="W69" s="34"/>
      <c r="X69" s="34"/>
      <c r="Y69" s="25"/>
      <c r="Z69" s="25"/>
      <c r="AA69" s="25"/>
      <c r="AB69" s="25"/>
      <c r="AC69" s="59"/>
      <c r="AD69" s="59"/>
      <c r="AE69" s="59"/>
      <c r="AF69" s="19"/>
      <c r="AG69" s="55"/>
      <c r="AH69" s="73"/>
    </row>
    <row r="70" spans="1:35" s="16" customFormat="1" ht="13" customHeight="1">
      <c r="U70" s="34"/>
      <c r="V70" s="34"/>
      <c r="W70" s="34"/>
      <c r="X70" s="34"/>
      <c r="Y70" s="25"/>
      <c r="Z70" s="25"/>
      <c r="AA70" s="25"/>
      <c r="AB70" s="25"/>
      <c r="AC70" s="59"/>
      <c r="AD70" s="59"/>
      <c r="AE70" s="59"/>
      <c r="AF70" s="19"/>
      <c r="AG70" s="55"/>
      <c r="AH70" s="73"/>
    </row>
    <row r="71" spans="1:35" s="16" customFormat="1" ht="13" customHeight="1">
      <c r="U71" s="34"/>
      <c r="V71" s="34"/>
      <c r="W71" s="34"/>
      <c r="X71" s="34"/>
      <c r="Y71" s="25"/>
      <c r="Z71" s="25"/>
      <c r="AA71" s="25"/>
      <c r="AB71" s="25"/>
      <c r="AC71" s="59"/>
      <c r="AD71" s="59"/>
      <c r="AE71" s="59"/>
      <c r="AF71" s="19"/>
      <c r="AG71" s="55"/>
      <c r="AH71" s="73"/>
    </row>
    <row r="72" spans="1:35" s="16" customFormat="1" ht="13" customHeight="1">
      <c r="U72" s="34"/>
      <c r="V72" s="34"/>
      <c r="W72" s="34"/>
      <c r="X72" s="34"/>
      <c r="Y72" s="25"/>
      <c r="Z72" s="25"/>
      <c r="AA72" s="25"/>
      <c r="AB72" s="25"/>
      <c r="AC72" s="59"/>
      <c r="AD72" s="59"/>
      <c r="AE72" s="59"/>
      <c r="AF72" s="19"/>
      <c r="AG72" s="55"/>
      <c r="AH72" s="73"/>
    </row>
    <row r="73" spans="1:35" s="16" customFormat="1" ht="13" customHeight="1">
      <c r="U73" s="34"/>
      <c r="V73" s="34"/>
      <c r="W73" s="34"/>
      <c r="X73" s="34"/>
      <c r="Y73" s="25"/>
      <c r="Z73" s="25"/>
      <c r="AA73" s="25"/>
      <c r="AB73" s="25"/>
      <c r="AC73" s="59"/>
      <c r="AD73" s="59"/>
      <c r="AE73" s="59"/>
      <c r="AF73" s="19"/>
      <c r="AG73" s="55"/>
      <c r="AH73" s="73"/>
    </row>
    <row r="74" spans="1:35" s="16" customFormat="1" ht="13" customHeight="1">
      <c r="U74" s="34"/>
      <c r="V74" s="34"/>
      <c r="W74" s="34"/>
      <c r="X74" s="34"/>
      <c r="Y74" s="25"/>
      <c r="Z74" s="25"/>
      <c r="AA74" s="25"/>
      <c r="AB74" s="25"/>
      <c r="AC74" s="59"/>
      <c r="AD74" s="59"/>
      <c r="AE74" s="59"/>
      <c r="AF74" s="19"/>
      <c r="AG74" s="55"/>
      <c r="AH74" s="73"/>
    </row>
    <row r="75" spans="1:35" s="16" customFormat="1" ht="13" customHeight="1">
      <c r="U75" s="34"/>
      <c r="V75" s="34"/>
      <c r="W75" s="34"/>
      <c r="X75" s="34"/>
      <c r="Y75" s="25"/>
      <c r="Z75" s="25"/>
      <c r="AA75" s="25"/>
      <c r="AB75" s="25"/>
      <c r="AC75" s="59"/>
      <c r="AD75" s="59"/>
      <c r="AE75" s="59"/>
      <c r="AF75" s="19"/>
      <c r="AG75" s="55"/>
      <c r="AH75" s="73"/>
    </row>
    <row r="76" spans="1:35" s="16" customFormat="1" ht="13" customHeight="1">
      <c r="U76" s="34"/>
      <c r="V76" s="34"/>
      <c r="W76" s="34"/>
      <c r="X76" s="34"/>
      <c r="Y76" s="25"/>
      <c r="Z76" s="25"/>
      <c r="AA76" s="25"/>
      <c r="AB76" s="25"/>
      <c r="AC76" s="59"/>
      <c r="AD76" s="59"/>
      <c r="AE76" s="59"/>
      <c r="AF76" s="19"/>
      <c r="AG76" s="55"/>
      <c r="AH76" s="73"/>
    </row>
    <row r="77" spans="1:35" s="16" customFormat="1" ht="13" customHeight="1">
      <c r="U77" s="34"/>
      <c r="V77" s="34"/>
      <c r="W77" s="34"/>
      <c r="X77" s="34"/>
      <c r="Y77" s="25"/>
      <c r="Z77" s="25"/>
      <c r="AA77" s="25"/>
      <c r="AB77" s="25"/>
      <c r="AC77" s="59"/>
      <c r="AD77" s="59"/>
      <c r="AE77" s="59"/>
      <c r="AF77" s="19"/>
      <c r="AG77" s="55"/>
      <c r="AH77" s="73"/>
    </row>
    <row r="78" spans="1:35" s="16" customFormat="1" ht="13" customHeight="1">
      <c r="U78" s="34"/>
      <c r="V78" s="34"/>
      <c r="W78" s="34"/>
      <c r="X78" s="34"/>
      <c r="Y78" s="25"/>
      <c r="Z78" s="25"/>
      <c r="AA78" s="25"/>
      <c r="AB78" s="25"/>
      <c r="AC78" s="59"/>
      <c r="AD78" s="59"/>
      <c r="AE78" s="59"/>
      <c r="AF78" s="19"/>
      <c r="AG78" s="55"/>
      <c r="AH78" s="73"/>
    </row>
    <row r="79" spans="1:35" s="16" customFormat="1" ht="13" customHeight="1">
      <c r="U79" s="34"/>
      <c r="V79" s="34"/>
      <c r="W79" s="34"/>
      <c r="X79" s="34"/>
      <c r="Y79" s="25"/>
      <c r="Z79" s="25"/>
      <c r="AA79" s="25"/>
      <c r="AB79" s="25"/>
      <c r="AC79" s="59"/>
      <c r="AD79" s="59"/>
      <c r="AE79" s="59"/>
      <c r="AF79" s="19"/>
      <c r="AG79" s="55"/>
      <c r="AH79" s="73"/>
    </row>
    <row r="80" spans="1:35" s="16" customFormat="1" ht="13" customHeight="1">
      <c r="U80" s="34"/>
      <c r="V80" s="34"/>
      <c r="W80" s="34"/>
      <c r="X80" s="34"/>
      <c r="Y80" s="25"/>
      <c r="Z80" s="25"/>
      <c r="AA80" s="25"/>
      <c r="AB80" s="25"/>
      <c r="AC80" s="59"/>
      <c r="AD80" s="59"/>
      <c r="AE80" s="59"/>
      <c r="AF80" s="19"/>
      <c r="AG80" s="55"/>
      <c r="AH80" s="73"/>
    </row>
    <row r="81" spans="21:34" s="16" customFormat="1" ht="13" customHeight="1">
      <c r="U81" s="34"/>
      <c r="V81" s="34"/>
      <c r="W81" s="34"/>
      <c r="X81" s="34"/>
      <c r="Y81" s="25"/>
      <c r="Z81" s="25"/>
      <c r="AA81" s="25"/>
      <c r="AB81" s="25"/>
      <c r="AC81" s="59"/>
      <c r="AD81" s="59"/>
      <c r="AE81" s="59"/>
      <c r="AF81" s="19"/>
      <c r="AG81" s="55"/>
      <c r="AH81" s="73"/>
    </row>
    <row r="82" spans="21:34" s="16" customFormat="1" ht="13" customHeight="1">
      <c r="U82" s="34"/>
      <c r="V82" s="34"/>
      <c r="W82" s="34"/>
      <c r="X82" s="34"/>
      <c r="Y82" s="25"/>
      <c r="Z82" s="25"/>
      <c r="AA82" s="25"/>
      <c r="AB82" s="25"/>
      <c r="AC82" s="59"/>
      <c r="AD82" s="59"/>
      <c r="AE82" s="59"/>
      <c r="AF82" s="19"/>
      <c r="AG82" s="55"/>
      <c r="AH82" s="73"/>
    </row>
    <row r="83" spans="21:34" s="16" customFormat="1" ht="13" customHeight="1">
      <c r="U83" s="34"/>
      <c r="V83" s="34"/>
      <c r="W83" s="34"/>
      <c r="X83" s="34"/>
      <c r="Y83" s="25"/>
      <c r="Z83" s="25"/>
      <c r="AA83" s="25"/>
      <c r="AB83" s="25"/>
      <c r="AC83" s="59"/>
      <c r="AD83" s="59"/>
      <c r="AE83" s="59"/>
      <c r="AF83" s="19"/>
      <c r="AG83" s="55"/>
      <c r="AH83" s="73"/>
    </row>
    <row r="84" spans="21:34" s="16" customFormat="1" ht="13" customHeight="1">
      <c r="U84" s="34"/>
      <c r="V84" s="34"/>
      <c r="W84" s="34"/>
      <c r="X84" s="34"/>
      <c r="Y84" s="25"/>
      <c r="Z84" s="25"/>
      <c r="AA84" s="25"/>
      <c r="AB84" s="25"/>
      <c r="AC84" s="59"/>
      <c r="AD84" s="59"/>
      <c r="AE84" s="59"/>
      <c r="AF84" s="19"/>
      <c r="AG84" s="55"/>
      <c r="AH84" s="73"/>
    </row>
    <row r="85" spans="21:34" s="16" customFormat="1" ht="13" customHeight="1">
      <c r="U85" s="34"/>
      <c r="V85" s="34"/>
      <c r="W85" s="34"/>
      <c r="X85" s="34"/>
      <c r="Y85" s="25"/>
      <c r="Z85" s="25"/>
      <c r="AA85" s="25"/>
      <c r="AB85" s="25"/>
      <c r="AC85" s="59"/>
      <c r="AD85" s="59"/>
      <c r="AE85" s="59"/>
      <c r="AF85" s="19"/>
      <c r="AG85" s="55"/>
      <c r="AH85" s="73"/>
    </row>
    <row r="86" spans="21:34" s="16" customFormat="1" ht="13" customHeight="1">
      <c r="U86" s="34"/>
      <c r="V86" s="34"/>
      <c r="W86" s="34"/>
      <c r="X86" s="34"/>
      <c r="Y86" s="25"/>
      <c r="Z86" s="25"/>
      <c r="AA86" s="25"/>
      <c r="AB86" s="25"/>
      <c r="AC86" s="59"/>
      <c r="AD86" s="59"/>
      <c r="AE86" s="59"/>
      <c r="AF86" s="19"/>
      <c r="AG86" s="55"/>
      <c r="AH86" s="73"/>
    </row>
    <row r="87" spans="21:34" s="16" customFormat="1" ht="13" customHeight="1">
      <c r="U87" s="34"/>
      <c r="V87" s="34"/>
      <c r="W87" s="34"/>
      <c r="X87" s="34"/>
      <c r="Y87" s="25"/>
      <c r="Z87" s="25"/>
      <c r="AA87" s="25"/>
      <c r="AB87" s="25"/>
      <c r="AC87" s="59"/>
      <c r="AD87" s="59"/>
      <c r="AE87" s="59"/>
      <c r="AF87" s="19"/>
      <c r="AG87" s="55"/>
      <c r="AH87" s="73"/>
    </row>
    <row r="88" spans="21:34" s="16" customFormat="1" ht="13" customHeight="1">
      <c r="U88" s="34"/>
      <c r="V88" s="34"/>
      <c r="W88" s="34"/>
      <c r="X88" s="34"/>
      <c r="Y88" s="25"/>
      <c r="Z88" s="25"/>
      <c r="AA88" s="25"/>
      <c r="AB88" s="25"/>
      <c r="AC88" s="59"/>
      <c r="AD88" s="59"/>
      <c r="AE88" s="59"/>
      <c r="AF88" s="19"/>
      <c r="AG88" s="55"/>
      <c r="AH88" s="73"/>
    </row>
    <row r="89" spans="21:34" s="16" customFormat="1" ht="13" customHeight="1">
      <c r="U89" s="34"/>
      <c r="V89" s="34"/>
      <c r="W89" s="34"/>
      <c r="X89" s="34"/>
      <c r="Y89" s="25"/>
      <c r="Z89" s="25"/>
      <c r="AA89" s="25"/>
      <c r="AB89" s="25"/>
      <c r="AC89" s="59"/>
      <c r="AD89" s="59"/>
      <c r="AE89" s="59"/>
      <c r="AF89" s="19"/>
      <c r="AG89" s="55"/>
      <c r="AH89" s="73"/>
    </row>
    <row r="90" spans="21:34" s="16" customFormat="1" ht="13" customHeight="1">
      <c r="U90" s="34"/>
      <c r="V90" s="34"/>
      <c r="W90" s="34"/>
      <c r="X90" s="34"/>
      <c r="Y90" s="25"/>
      <c r="Z90" s="25"/>
      <c r="AA90" s="25"/>
      <c r="AB90" s="25"/>
      <c r="AC90" s="59"/>
      <c r="AD90" s="59"/>
      <c r="AE90" s="59"/>
      <c r="AF90" s="19"/>
      <c r="AG90" s="55"/>
      <c r="AH90" s="73"/>
    </row>
    <row r="91" spans="21:34" s="16" customFormat="1" ht="13" customHeight="1">
      <c r="U91" s="34"/>
      <c r="V91" s="34"/>
      <c r="W91" s="34"/>
      <c r="X91" s="34"/>
      <c r="Y91" s="25"/>
      <c r="Z91" s="25"/>
      <c r="AA91" s="25"/>
      <c r="AB91" s="25"/>
      <c r="AC91" s="59"/>
      <c r="AD91" s="59"/>
      <c r="AE91" s="59"/>
      <c r="AF91" s="19"/>
      <c r="AG91" s="55"/>
      <c r="AH91" s="73"/>
    </row>
    <row r="92" spans="21:34" s="18" customFormat="1">
      <c r="U92" s="35"/>
      <c r="V92" s="35"/>
      <c r="W92" s="35"/>
      <c r="X92" s="35"/>
      <c r="Y92" s="26"/>
      <c r="Z92" s="26"/>
      <c r="AA92" s="26"/>
      <c r="AB92" s="26"/>
      <c r="AC92" s="60"/>
      <c r="AD92" s="60"/>
      <c r="AE92" s="60"/>
      <c r="AF92" s="20"/>
      <c r="AG92" s="56"/>
      <c r="AH92" s="74"/>
    </row>
    <row r="93" spans="21:34" s="18" customFormat="1">
      <c r="U93" s="35"/>
      <c r="V93" s="35"/>
      <c r="W93" s="35"/>
      <c r="X93" s="35"/>
      <c r="Y93" s="26"/>
      <c r="Z93" s="26"/>
      <c r="AA93" s="26"/>
      <c r="AB93" s="26"/>
      <c r="AC93" s="60"/>
      <c r="AD93" s="60"/>
      <c r="AE93" s="60"/>
      <c r="AF93" s="20"/>
      <c r="AG93" s="56"/>
      <c r="AH93" s="74"/>
    </row>
    <row r="94" spans="21:34" s="18" customFormat="1">
      <c r="U94" s="35"/>
      <c r="V94" s="35"/>
      <c r="W94" s="35"/>
      <c r="X94" s="35"/>
      <c r="Y94" s="26"/>
      <c r="Z94" s="26"/>
      <c r="AA94" s="26"/>
      <c r="AB94" s="26"/>
      <c r="AC94" s="60"/>
      <c r="AD94" s="60"/>
      <c r="AE94" s="60"/>
      <c r="AF94" s="20"/>
      <c r="AG94" s="56"/>
      <c r="AH94" s="74"/>
    </row>
    <row r="95" spans="21:34" s="18" customFormat="1">
      <c r="U95" s="35"/>
      <c r="V95" s="35"/>
      <c r="W95" s="35"/>
      <c r="X95" s="35"/>
      <c r="Y95" s="26"/>
      <c r="Z95" s="26"/>
      <c r="AA95" s="26"/>
      <c r="AB95" s="26"/>
      <c r="AC95" s="60"/>
      <c r="AD95" s="60"/>
      <c r="AE95" s="60"/>
      <c r="AF95" s="20"/>
      <c r="AG95" s="56"/>
      <c r="AH95" s="74"/>
    </row>
    <row r="96" spans="21:34" s="18" customFormat="1">
      <c r="U96" s="35"/>
      <c r="V96" s="35"/>
      <c r="W96" s="35"/>
      <c r="X96" s="35"/>
      <c r="Y96" s="26"/>
      <c r="Z96" s="26"/>
      <c r="AA96" s="26"/>
      <c r="AB96" s="26"/>
      <c r="AC96" s="60"/>
      <c r="AD96" s="60"/>
      <c r="AE96" s="60"/>
      <c r="AF96" s="20"/>
      <c r="AG96" s="56"/>
      <c r="AH96" s="74"/>
    </row>
    <row r="97" spans="21:34" s="18" customFormat="1">
      <c r="U97" s="35"/>
      <c r="V97" s="35"/>
      <c r="W97" s="35"/>
      <c r="X97" s="35"/>
      <c r="Y97" s="26"/>
      <c r="Z97" s="26"/>
      <c r="AA97" s="26"/>
      <c r="AB97" s="26"/>
      <c r="AC97" s="60"/>
      <c r="AD97" s="60"/>
      <c r="AE97" s="60"/>
      <c r="AF97" s="20"/>
      <c r="AG97" s="56"/>
      <c r="AH97" s="74"/>
    </row>
    <row r="98" spans="21:34" s="18" customFormat="1">
      <c r="U98" s="35"/>
      <c r="V98" s="35"/>
      <c r="W98" s="35"/>
      <c r="X98" s="35"/>
      <c r="Y98" s="26"/>
      <c r="Z98" s="26"/>
      <c r="AA98" s="26"/>
      <c r="AB98" s="26"/>
      <c r="AC98" s="60"/>
      <c r="AD98" s="60"/>
      <c r="AE98" s="60"/>
      <c r="AF98" s="20"/>
      <c r="AG98" s="56"/>
      <c r="AH98" s="74"/>
    </row>
    <row r="99" spans="21:34" s="18" customFormat="1">
      <c r="U99" s="35"/>
      <c r="V99" s="35"/>
      <c r="W99" s="35"/>
      <c r="X99" s="35"/>
      <c r="Y99" s="26"/>
      <c r="Z99" s="26"/>
      <c r="AA99" s="26"/>
      <c r="AB99" s="26"/>
      <c r="AC99" s="60"/>
      <c r="AD99" s="60"/>
      <c r="AE99" s="60"/>
      <c r="AF99" s="20"/>
      <c r="AG99" s="56"/>
      <c r="AH99" s="74"/>
    </row>
    <row r="100" spans="21:34" s="18" customFormat="1">
      <c r="U100" s="35"/>
      <c r="V100" s="35"/>
      <c r="W100" s="35"/>
      <c r="X100" s="35"/>
      <c r="Y100" s="26"/>
      <c r="Z100" s="26"/>
      <c r="AA100" s="26"/>
      <c r="AB100" s="26"/>
      <c r="AC100" s="60"/>
      <c r="AD100" s="60"/>
      <c r="AE100" s="60"/>
      <c r="AF100" s="20"/>
      <c r="AG100" s="56"/>
      <c r="AH100" s="74"/>
    </row>
    <row r="101" spans="21:34" s="18" customFormat="1">
      <c r="U101" s="35"/>
      <c r="V101" s="35"/>
      <c r="W101" s="35"/>
      <c r="X101" s="35"/>
      <c r="Y101" s="26"/>
      <c r="Z101" s="26"/>
      <c r="AA101" s="26"/>
      <c r="AB101" s="26"/>
      <c r="AC101" s="60"/>
      <c r="AD101" s="60"/>
      <c r="AE101" s="60"/>
      <c r="AF101" s="20"/>
      <c r="AG101" s="56"/>
      <c r="AH101" s="74"/>
    </row>
    <row r="102" spans="21:34" s="18" customFormat="1">
      <c r="U102" s="35"/>
      <c r="V102" s="35"/>
      <c r="W102" s="35"/>
      <c r="X102" s="35"/>
      <c r="Y102" s="26"/>
      <c r="Z102" s="26"/>
      <c r="AA102" s="26"/>
      <c r="AB102" s="26"/>
      <c r="AC102" s="60"/>
      <c r="AD102" s="60"/>
      <c r="AE102" s="60"/>
      <c r="AF102" s="20"/>
      <c r="AG102" s="56"/>
      <c r="AH102" s="74"/>
    </row>
    <row r="103" spans="21:34" s="18" customFormat="1">
      <c r="U103" s="35"/>
      <c r="V103" s="35"/>
      <c r="W103" s="35"/>
      <c r="X103" s="35"/>
      <c r="Y103" s="26"/>
      <c r="Z103" s="26"/>
      <c r="AA103" s="26"/>
      <c r="AB103" s="26"/>
      <c r="AC103" s="60"/>
      <c r="AD103" s="60"/>
      <c r="AE103" s="60"/>
      <c r="AF103" s="20"/>
      <c r="AG103" s="56"/>
      <c r="AH103" s="74"/>
    </row>
    <row r="104" spans="21:34" s="18" customFormat="1">
      <c r="U104" s="35"/>
      <c r="V104" s="35"/>
      <c r="W104" s="35"/>
      <c r="X104" s="35"/>
      <c r="Y104" s="26"/>
      <c r="Z104" s="26"/>
      <c r="AA104" s="26"/>
      <c r="AB104" s="26"/>
      <c r="AC104" s="60"/>
      <c r="AD104" s="60"/>
      <c r="AE104" s="60"/>
      <c r="AF104" s="20"/>
      <c r="AG104" s="56"/>
      <c r="AH104" s="74"/>
    </row>
    <row r="105" spans="21:34" s="18" customFormat="1">
      <c r="U105" s="35"/>
      <c r="V105" s="35"/>
      <c r="W105" s="35"/>
      <c r="X105" s="35"/>
      <c r="Y105" s="26"/>
      <c r="Z105" s="26"/>
      <c r="AA105" s="26"/>
      <c r="AB105" s="26"/>
      <c r="AC105" s="60"/>
      <c r="AD105" s="60"/>
      <c r="AE105" s="60"/>
      <c r="AF105" s="20"/>
      <c r="AG105" s="56"/>
      <c r="AH105" s="74"/>
    </row>
    <row r="106" spans="21:34" s="18" customFormat="1">
      <c r="U106" s="35"/>
      <c r="V106" s="35"/>
      <c r="W106" s="35"/>
      <c r="X106" s="35"/>
      <c r="Y106" s="26"/>
      <c r="Z106" s="26"/>
      <c r="AA106" s="26"/>
      <c r="AB106" s="26"/>
      <c r="AC106" s="60"/>
      <c r="AD106" s="60"/>
      <c r="AE106" s="60"/>
      <c r="AF106" s="20"/>
      <c r="AG106" s="56"/>
      <c r="AH106" s="74"/>
    </row>
    <row r="107" spans="21:34" s="18" customFormat="1">
      <c r="U107" s="35"/>
      <c r="V107" s="35"/>
      <c r="W107" s="35"/>
      <c r="X107" s="35"/>
      <c r="Y107" s="26"/>
      <c r="Z107" s="26"/>
      <c r="AA107" s="26"/>
      <c r="AB107" s="26"/>
      <c r="AC107" s="60"/>
      <c r="AD107" s="60"/>
      <c r="AE107" s="60"/>
      <c r="AF107" s="20"/>
      <c r="AG107" s="56"/>
      <c r="AH107" s="74"/>
    </row>
  </sheetData>
  <sheetCalcPr fullCalcOnLoad="1"/>
  <sortState ref="B3:N66">
    <sortCondition ref="B3:B66"/>
  </sortState>
  <phoneticPr fontId="3" type="noConversion"/>
  <pageMargins left="0.25" right="0.25" top="0.25" bottom="0.25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ED2</vt:lpstr>
      <vt:lpstr>ADA</vt:lpstr>
    </vt:vector>
  </TitlesOfParts>
  <Company>U of 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Corrales</dc:creator>
  <cp:lastModifiedBy>Carlo Corrales</cp:lastModifiedBy>
  <cp:lastPrinted>2016-01-29T00:50:35Z</cp:lastPrinted>
  <dcterms:created xsi:type="dcterms:W3CDTF">2016-01-20T14:53:50Z</dcterms:created>
  <dcterms:modified xsi:type="dcterms:W3CDTF">2016-03-11T20:29:21Z</dcterms:modified>
</cp:coreProperties>
</file>