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4820" windowHeight="13320" tabRatio="500"/>
  </bookViews>
  <sheets>
    <sheet name="Sheet1" sheetId="1" r:id="rId1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Z21" i="1"/>
  <c r="AA21"/>
  <c r="AB21"/>
  <c r="Z27"/>
  <c r="AA27"/>
  <c r="AB27"/>
  <c r="Z19"/>
  <c r="L19"/>
  <c r="AA19"/>
  <c r="AB19"/>
  <c r="Z17"/>
  <c r="AA17"/>
  <c r="AB17"/>
  <c r="L4"/>
  <c r="Z4"/>
  <c r="AA4"/>
  <c r="AB4"/>
  <c r="L11"/>
  <c r="AA11"/>
  <c r="AB11"/>
  <c r="L18"/>
  <c r="Z18"/>
  <c r="AA18"/>
  <c r="AB18"/>
  <c r="AB62"/>
  <c r="AB61"/>
  <c r="AB60"/>
  <c r="AB58"/>
  <c r="AB57"/>
  <c r="AB56"/>
  <c r="AB55"/>
  <c r="AB54"/>
  <c r="AB52"/>
  <c r="AB51"/>
  <c r="AB50"/>
  <c r="AB48"/>
  <c r="AB47"/>
  <c r="AB46"/>
  <c r="AB45"/>
  <c r="AB44"/>
  <c r="AB43"/>
  <c r="AB42"/>
  <c r="AB41"/>
  <c r="AB40"/>
  <c r="AB39"/>
  <c r="AB38"/>
  <c r="AB37"/>
  <c r="AB35"/>
  <c r="AB34"/>
  <c r="AB33"/>
  <c r="AB32"/>
  <c r="AB30"/>
  <c r="AB29"/>
  <c r="AB26"/>
  <c r="AB25"/>
  <c r="AB24"/>
  <c r="AB23"/>
  <c r="AB22"/>
  <c r="AB20"/>
  <c r="AB16"/>
  <c r="AB15"/>
  <c r="AB14"/>
  <c r="AB13"/>
  <c r="AB12"/>
  <c r="AB10"/>
  <c r="AB9"/>
  <c r="AB8"/>
  <c r="AB7"/>
  <c r="AB6"/>
  <c r="AB5"/>
  <c r="Z63"/>
  <c r="AA63"/>
  <c r="AB63"/>
  <c r="Z62"/>
  <c r="Z61"/>
  <c r="Z60"/>
  <c r="Z59"/>
  <c r="Z58"/>
  <c r="Z57"/>
  <c r="Z56"/>
  <c r="Z55"/>
  <c r="Z54"/>
  <c r="Z53"/>
  <c r="AA53"/>
  <c r="AB53"/>
  <c r="Z52"/>
  <c r="Z51"/>
  <c r="Z50"/>
  <c r="Z49"/>
  <c r="AA49"/>
  <c r="AB49"/>
  <c r="Z48"/>
  <c r="Z47"/>
  <c r="Z46"/>
  <c r="Z45"/>
  <c r="Z44"/>
  <c r="Z43"/>
  <c r="Z42"/>
  <c r="Z41"/>
  <c r="Z40"/>
  <c r="Z39"/>
  <c r="Z38"/>
  <c r="Z37"/>
  <c r="Z36"/>
  <c r="AA36"/>
  <c r="AB36"/>
  <c r="Z35"/>
  <c r="Z34"/>
  <c r="Z33"/>
  <c r="Z32"/>
  <c r="Z31"/>
  <c r="Z30"/>
  <c r="Z29"/>
  <c r="Z28"/>
  <c r="AA28"/>
  <c r="AB28"/>
  <c r="Z26"/>
  <c r="Z25"/>
  <c r="Z24"/>
  <c r="Z23"/>
  <c r="Z22"/>
  <c r="Z20"/>
  <c r="Z16"/>
  <c r="Z15"/>
  <c r="Z14"/>
  <c r="Z13"/>
  <c r="Z12"/>
  <c r="Z11"/>
  <c r="Z10"/>
  <c r="Z9"/>
  <c r="Z8"/>
  <c r="Z7"/>
  <c r="Z6"/>
  <c r="Z5"/>
  <c r="AA64"/>
  <c r="AA62"/>
  <c r="AA61"/>
  <c r="AA60"/>
  <c r="AA58"/>
  <c r="AA57"/>
  <c r="AA56"/>
  <c r="AA55"/>
  <c r="AA54"/>
  <c r="AA52"/>
  <c r="AA51"/>
  <c r="AA50"/>
  <c r="AA48"/>
  <c r="AA47"/>
  <c r="AA46"/>
  <c r="AA45"/>
  <c r="AA44"/>
  <c r="AA43"/>
  <c r="AA42"/>
  <c r="AA41"/>
  <c r="AA40"/>
  <c r="AA39"/>
  <c r="AA38"/>
  <c r="AA37"/>
  <c r="AA35"/>
  <c r="AA34"/>
  <c r="AA33"/>
  <c r="AA32"/>
  <c r="AA30"/>
  <c r="AA29"/>
  <c r="AA26"/>
  <c r="AA25"/>
  <c r="AA24"/>
  <c r="AA23"/>
  <c r="AA22"/>
  <c r="AA20"/>
  <c r="AA16"/>
  <c r="AA15"/>
  <c r="AA14"/>
  <c r="AA13"/>
  <c r="AA12"/>
  <c r="AA10"/>
  <c r="AA9"/>
  <c r="AA8"/>
  <c r="AA7"/>
  <c r="AA6"/>
  <c r="AA5"/>
  <c r="L63"/>
  <c r="L62"/>
  <c r="L61"/>
  <c r="L60"/>
  <c r="L59"/>
  <c r="AA59"/>
  <c r="AB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7"/>
  <c r="L16"/>
  <c r="L15"/>
  <c r="L14"/>
  <c r="L13"/>
  <c r="L12"/>
  <c r="L10"/>
  <c r="L9"/>
  <c r="L8"/>
  <c r="L7"/>
  <c r="L6"/>
  <c r="L5"/>
  <c r="AA31"/>
  <c r="AB31"/>
  <c r="AB64"/>
</calcChain>
</file>

<file path=xl/sharedStrings.xml><?xml version="1.0" encoding="utf-8"?>
<sst xmlns="http://schemas.openxmlformats.org/spreadsheetml/2006/main" count="92" uniqueCount="92">
  <si>
    <t>Lab2</t>
    <phoneticPr fontId="2" type="noConversion"/>
  </si>
  <si>
    <t>Lab3</t>
    <phoneticPr fontId="2" type="noConversion"/>
  </si>
  <si>
    <t>Quiz2</t>
    <phoneticPr fontId="2" type="noConversion"/>
  </si>
  <si>
    <t>PractExam</t>
    <phoneticPr fontId="2" type="noConversion"/>
  </si>
  <si>
    <t>EXAM2</t>
    <phoneticPr fontId="2" type="noConversion"/>
  </si>
  <si>
    <t>Quiz1</t>
    <phoneticPr fontId="2" type="noConversion"/>
  </si>
  <si>
    <t>18%</t>
    <phoneticPr fontId="2" type="noConversion"/>
  </si>
  <si>
    <t>27%</t>
    <phoneticPr fontId="2" type="noConversion"/>
  </si>
  <si>
    <t>25%</t>
    <phoneticPr fontId="2" type="noConversion"/>
  </si>
  <si>
    <t>PROMLab</t>
    <phoneticPr fontId="2" type="noConversion"/>
  </si>
  <si>
    <t>PROMClase</t>
    <phoneticPr fontId="2" type="noConversion"/>
  </si>
  <si>
    <t>PROM</t>
    <phoneticPr fontId="2" type="noConversion"/>
  </si>
  <si>
    <t>10%</t>
    <phoneticPr fontId="2" type="noConversion"/>
  </si>
  <si>
    <t>Lab4</t>
    <phoneticPr fontId="2" type="noConversion"/>
  </si>
  <si>
    <t>20%</t>
    <phoneticPr fontId="2" type="noConversion"/>
  </si>
  <si>
    <t xml:space="preserve">Castro Chucan Gerson Jesus </t>
    <phoneticPr fontId="2" type="noConversion"/>
  </si>
  <si>
    <t xml:space="preserve">Cayra Perez Jordy Lucas </t>
    <phoneticPr fontId="2" type="noConversion"/>
  </si>
  <si>
    <t xml:space="preserve">Ccama Yana Doris Marcela </t>
    <phoneticPr fontId="2" type="noConversion"/>
  </si>
  <si>
    <t xml:space="preserve">Chalco Choquehuanca Elber Diego </t>
    <phoneticPr fontId="2" type="noConversion"/>
  </si>
  <si>
    <t xml:space="preserve">Chavez Ponce Dewitt Scott </t>
    <phoneticPr fontId="2" type="noConversion"/>
  </si>
  <si>
    <t xml:space="preserve">Choque Apaza Rosa Elvira </t>
    <phoneticPr fontId="2" type="noConversion"/>
  </si>
  <si>
    <t xml:space="preserve">Condori Huarca Andres </t>
    <phoneticPr fontId="2" type="noConversion"/>
  </si>
  <si>
    <t xml:space="preserve">Corimanya Condo Rudith </t>
    <phoneticPr fontId="2" type="noConversion"/>
  </si>
  <si>
    <t xml:space="preserve">Guillén Carruitero Fabiola Alejandra </t>
    <phoneticPr fontId="2" type="noConversion"/>
  </si>
  <si>
    <t xml:space="preserve">Gutierrez Rodriguez Sergio </t>
    <phoneticPr fontId="2" type="noConversion"/>
  </si>
  <si>
    <t xml:space="preserve">Herencia Castro Nicolas Lorenzo </t>
    <phoneticPr fontId="2" type="noConversion"/>
  </si>
  <si>
    <t xml:space="preserve">Huarcaya Zapana Gerson Italo </t>
    <phoneticPr fontId="2" type="noConversion"/>
  </si>
  <si>
    <t xml:space="preserve">Huittoccollo Quispe David </t>
    <phoneticPr fontId="2" type="noConversion"/>
  </si>
  <si>
    <t xml:space="preserve">Imata Sumire Ade Luz </t>
    <phoneticPr fontId="2" type="noConversion"/>
  </si>
  <si>
    <t xml:space="preserve">Inga Hanampa Luis Angel </t>
    <phoneticPr fontId="2" type="noConversion"/>
  </si>
  <si>
    <t xml:space="preserve">Laureano Gutiérrez Sergio Fernando </t>
    <phoneticPr fontId="2" type="noConversion"/>
  </si>
  <si>
    <t xml:space="preserve">Llano Barsaya, Juan Manuel </t>
    <phoneticPr fontId="2" type="noConversion"/>
  </si>
  <si>
    <t xml:space="preserve">Machaca Mamani Frank Manuel </t>
    <phoneticPr fontId="2" type="noConversion"/>
  </si>
  <si>
    <t xml:space="preserve">Mamani Pancca Elsa </t>
    <phoneticPr fontId="2" type="noConversion"/>
  </si>
  <si>
    <t xml:space="preserve">Medina Coaquira Miguel Angel </t>
    <phoneticPr fontId="2" type="noConversion"/>
  </si>
  <si>
    <t>Aprob</t>
  </si>
  <si>
    <t>EXPO</t>
    <phoneticPr fontId="2" type="noConversion"/>
  </si>
  <si>
    <t>EXAM1</t>
    <phoneticPr fontId="2" type="noConversion"/>
  </si>
  <si>
    <t xml:space="preserve">Mendoza Choquehuanca Elmer </t>
    <phoneticPr fontId="2" type="noConversion"/>
  </si>
  <si>
    <t xml:space="preserve">Motta Rondon Milagros </t>
    <phoneticPr fontId="2" type="noConversion"/>
  </si>
  <si>
    <t xml:space="preserve">Oncebay Huillcas Tony Brhayams </t>
    <phoneticPr fontId="2" type="noConversion"/>
  </si>
  <si>
    <t xml:space="preserve">Ortiz Mamani Waldir </t>
    <phoneticPr fontId="2" type="noConversion"/>
  </si>
  <si>
    <t xml:space="preserve">Oviedo Yauri Diego Kevin </t>
    <phoneticPr fontId="2" type="noConversion"/>
  </si>
  <si>
    <t xml:space="preserve">Palomino Quispe Jean Piert </t>
    <phoneticPr fontId="2" type="noConversion"/>
  </si>
  <si>
    <t xml:space="preserve">Payihuanca Mamani Keisi Yamile </t>
    <phoneticPr fontId="2" type="noConversion"/>
  </si>
  <si>
    <t xml:space="preserve">Quispe Humalla Virgilia </t>
    <phoneticPr fontId="2" type="noConversion"/>
  </si>
  <si>
    <t xml:space="preserve">Quispe Soto Darwin Daniel </t>
    <phoneticPr fontId="2" type="noConversion"/>
  </si>
  <si>
    <t xml:space="preserve">Romero Solano, Shirley Amparo </t>
    <phoneticPr fontId="2" type="noConversion"/>
  </si>
  <si>
    <t xml:space="preserve">Sarmiento Tico Miguel Angel </t>
    <phoneticPr fontId="2" type="noConversion"/>
  </si>
  <si>
    <t xml:space="preserve">Silva Barreda Sonali </t>
    <phoneticPr fontId="2" type="noConversion"/>
  </si>
  <si>
    <t xml:space="preserve">Suma Paucara Miguel Angel </t>
    <phoneticPr fontId="2" type="noConversion"/>
  </si>
  <si>
    <t>ADA Verano 2017</t>
    <phoneticPr fontId="2" type="noConversion"/>
  </si>
  <si>
    <t>Ptos Clases Teo</t>
    <phoneticPr fontId="2" type="noConversion"/>
  </si>
  <si>
    <t>Crtl lect1</t>
    <phoneticPr fontId="2" type="noConversion"/>
  </si>
  <si>
    <t>Crtl lect2</t>
    <phoneticPr fontId="2" type="noConversion"/>
  </si>
  <si>
    <t>Lab1</t>
    <phoneticPr fontId="2" type="noConversion"/>
  </si>
  <si>
    <t>Crtl lect3</t>
    <phoneticPr fontId="2" type="noConversion"/>
  </si>
  <si>
    <t>Crtl lect4</t>
    <phoneticPr fontId="2" type="noConversion"/>
  </si>
  <si>
    <t>Radix</t>
    <phoneticPr fontId="2" type="noConversion"/>
  </si>
  <si>
    <t>QuickInsert</t>
    <phoneticPr fontId="2" type="noConversion"/>
  </si>
  <si>
    <t>MasterMethod</t>
    <phoneticPr fontId="2" type="noConversion"/>
  </si>
  <si>
    <t>Merge Insert</t>
    <phoneticPr fontId="2" type="noConversion"/>
  </si>
  <si>
    <t>OrdenEstadistic</t>
    <phoneticPr fontId="2" type="noConversion"/>
  </si>
  <si>
    <t>MACEDO/VALENCIA, JUAN JONATHAN</t>
    <phoneticPr fontId="2" type="noConversion"/>
  </si>
  <si>
    <t>AMADO/APAZA, STANLEY BLADIMIR</t>
    <phoneticPr fontId="2" type="noConversion"/>
  </si>
  <si>
    <t>Abril Nonuncay, Christian Jesus</t>
    <phoneticPr fontId="2" type="noConversion"/>
  </si>
  <si>
    <t xml:space="preserve">Miranda Cosi, Miguel </t>
    <phoneticPr fontId="2" type="noConversion"/>
  </si>
  <si>
    <t>Panibra Cayo, Raul</t>
    <phoneticPr fontId="2" type="noConversion"/>
  </si>
  <si>
    <t xml:space="preserve">Ticona Bejarano Alex Daniel </t>
    <phoneticPr fontId="2" type="noConversion"/>
  </si>
  <si>
    <t xml:space="preserve">Ticona Pinto Arturo Angel </t>
    <phoneticPr fontId="2" type="noConversion"/>
  </si>
  <si>
    <t xml:space="preserve">Valdivia Baldarrago, Christian Pedro </t>
    <phoneticPr fontId="2" type="noConversion"/>
  </si>
  <si>
    <t xml:space="preserve">Vargas Belizario Jean Franco </t>
    <phoneticPr fontId="2" type="noConversion"/>
  </si>
  <si>
    <t xml:space="preserve">Vargas Marquez Bragean Luis </t>
    <phoneticPr fontId="2" type="noConversion"/>
  </si>
  <si>
    <t>Ccahuana Rojas, Franklin</t>
    <phoneticPr fontId="2" type="noConversion"/>
  </si>
  <si>
    <t>Carpio Rojas, Marco Antonio</t>
    <phoneticPr fontId="2" type="noConversion"/>
  </si>
  <si>
    <t>Ventura Quico, Franklin</t>
    <phoneticPr fontId="2" type="noConversion"/>
  </si>
  <si>
    <t>Peña Aragon, Christian</t>
    <phoneticPr fontId="2" type="noConversion"/>
  </si>
  <si>
    <t>Ccorahua Meza, Hernan</t>
    <phoneticPr fontId="2" type="noConversion"/>
  </si>
  <si>
    <t>Chambi Pacompia, Ximera Katherine</t>
    <phoneticPr fontId="2" type="noConversion"/>
  </si>
  <si>
    <t>LABS</t>
    <phoneticPr fontId="2" type="noConversion"/>
  </si>
  <si>
    <t>TEO</t>
    <phoneticPr fontId="2" type="noConversion"/>
  </si>
  <si>
    <t>Uraccahua Barrios, Heber</t>
    <phoneticPr fontId="2" type="noConversion"/>
  </si>
  <si>
    <t>Sanchez Gomez, Kevin</t>
    <phoneticPr fontId="2" type="noConversion"/>
  </si>
  <si>
    <t>Galindo Zuñiga, Luis</t>
    <phoneticPr fontId="2" type="noConversion"/>
  </si>
  <si>
    <t xml:space="preserve">Aguilar Uñapiclo Julio Cesar </t>
    <phoneticPr fontId="2" type="noConversion"/>
  </si>
  <si>
    <t xml:space="preserve">Apaza Apaza Junior </t>
    <phoneticPr fontId="2" type="noConversion"/>
  </si>
  <si>
    <t xml:space="preserve">Apaza Bolivar Miguel Angel </t>
    <phoneticPr fontId="2" type="noConversion"/>
  </si>
  <si>
    <t xml:space="preserve">Apaza Vilca Erick Rolando </t>
    <phoneticPr fontId="2" type="noConversion"/>
  </si>
  <si>
    <t xml:space="preserve">Arce Apaza Robert </t>
    <phoneticPr fontId="2" type="noConversion"/>
  </si>
  <si>
    <t xml:space="preserve">Aruquipa Velazco Danitza </t>
    <phoneticPr fontId="2" type="noConversion"/>
  </si>
  <si>
    <t xml:space="preserve">Cahuana Aguilar Dania Mariela </t>
    <phoneticPr fontId="2" type="noConversion"/>
  </si>
  <si>
    <t xml:space="preserve">Cahuina Canahuire Alexander 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</si>
</sst>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0"/>
      <name val="Verdana"/>
    </font>
    <font>
      <b/>
      <sz val="10"/>
      <name val="Verdana"/>
    </font>
    <font>
      <sz val="8"/>
      <name val="Verdana"/>
    </font>
    <font>
      <sz val="12"/>
      <name val="LiberationSerif"/>
      <family val="2"/>
    </font>
    <font>
      <sz val="12"/>
      <name val="Verdana"/>
    </font>
    <font>
      <b/>
      <sz val="12"/>
      <name val="Verdana"/>
    </font>
    <font>
      <u/>
      <sz val="10"/>
      <name val="Verdana"/>
      <family val="2"/>
    </font>
    <font>
      <u/>
      <sz val="12"/>
      <name val="Verdana"/>
      <family val="2"/>
    </font>
    <font>
      <u/>
      <sz val="12"/>
      <name val="Liberation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2" borderId="0" xfId="0" applyNumberFormat="1" applyFill="1"/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164" fontId="0" fillId="2" borderId="0" xfId="0" quotePrefix="1" applyNumberFormat="1" applyFill="1"/>
    <xf numFmtId="164" fontId="0" fillId="0" borderId="0" xfId="0" applyNumberFormat="1"/>
    <xf numFmtId="164" fontId="1" fillId="0" borderId="0" xfId="0" applyNumberFormat="1" applyFont="1" applyAlignment="1">
      <alignment horizontal="left"/>
    </xf>
    <xf numFmtId="164" fontId="0" fillId="0" borderId="0" xfId="0" quotePrefix="1" applyNumberFormat="1"/>
    <xf numFmtId="2" fontId="0" fillId="3" borderId="0" xfId="0" applyNumberFormat="1" applyFill="1"/>
    <xf numFmtId="2" fontId="1" fillId="3" borderId="0" xfId="0" applyNumberFormat="1" applyFont="1" applyFill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quotePrefix="1" applyNumberFormat="1"/>
    <xf numFmtId="164" fontId="6" fillId="2" borderId="0" xfId="0" applyNumberFormat="1" applyFont="1" applyFill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164" fontId="6" fillId="0" borderId="0" xfId="0" applyNumberFormat="1" applyFont="1"/>
    <xf numFmtId="2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65"/>
  <sheetViews>
    <sheetView tabSelected="1" topLeftCell="A39" workbookViewId="0">
      <selection activeCell="A43" sqref="A43:XFD43"/>
    </sheetView>
  </sheetViews>
  <sheetFormatPr baseColWidth="10" defaultRowHeight="16"/>
  <cols>
    <col min="1" max="1" width="3" bestFit="1" customWidth="1"/>
    <col min="2" max="2" width="2.140625" style="1" customWidth="1"/>
    <col min="3" max="3" width="16" style="3" customWidth="1"/>
    <col min="4" max="4" width="5.42578125" customWidth="1"/>
    <col min="5" max="11" width="6.28515625" customWidth="1"/>
    <col min="12" max="12" width="6.7109375" style="12" customWidth="1"/>
    <col min="13" max="13" width="5.42578125" style="8" bestFit="1" customWidth="1"/>
    <col min="14" max="14" width="6.7109375" style="8" bestFit="1" customWidth="1"/>
    <col min="15" max="15" width="6.7109375" style="8" customWidth="1"/>
    <col min="16" max="16" width="1.28515625" style="6" customWidth="1"/>
    <col min="17" max="25" width="5.28515625" customWidth="1"/>
    <col min="26" max="26" width="7.85546875" style="17" customWidth="1"/>
    <col min="27" max="27" width="7.7109375" style="15" customWidth="1"/>
    <col min="28" max="28" width="5.85546875" bestFit="1" customWidth="1"/>
  </cols>
  <sheetData>
    <row r="1" spans="1:28">
      <c r="C1" s="3" t="s">
        <v>51</v>
      </c>
      <c r="D1" t="s">
        <v>80</v>
      </c>
      <c r="L1" s="14" t="s">
        <v>12</v>
      </c>
      <c r="M1" s="11" t="s">
        <v>8</v>
      </c>
      <c r="N1" s="11" t="s">
        <v>6</v>
      </c>
      <c r="O1" s="11" t="s">
        <v>7</v>
      </c>
      <c r="Q1" t="s">
        <v>79</v>
      </c>
      <c r="Z1" s="19" t="s">
        <v>14</v>
      </c>
    </row>
    <row r="2" spans="1:28">
      <c r="E2">
        <v>2</v>
      </c>
      <c r="F2">
        <v>2</v>
      </c>
      <c r="G2">
        <v>2</v>
      </c>
      <c r="H2">
        <v>2</v>
      </c>
      <c r="I2">
        <v>4</v>
      </c>
      <c r="J2">
        <v>2</v>
      </c>
      <c r="K2">
        <v>2</v>
      </c>
      <c r="M2" s="8">
        <v>20</v>
      </c>
      <c r="N2" s="8">
        <v>20</v>
      </c>
      <c r="O2" s="8">
        <v>45</v>
      </c>
      <c r="Q2">
        <v>2</v>
      </c>
      <c r="R2">
        <v>2</v>
      </c>
      <c r="S2">
        <v>6</v>
      </c>
      <c r="T2">
        <v>3</v>
      </c>
      <c r="U2">
        <v>3</v>
      </c>
      <c r="V2">
        <v>2</v>
      </c>
      <c r="W2">
        <v>3</v>
      </c>
      <c r="X2">
        <v>5</v>
      </c>
      <c r="Y2">
        <v>3</v>
      </c>
    </row>
    <row r="3" spans="1:28" s="4" customFormat="1">
      <c r="B3" s="5"/>
      <c r="C3" s="5"/>
      <c r="D3" s="4" t="s">
        <v>52</v>
      </c>
      <c r="E3" s="4" t="s">
        <v>53</v>
      </c>
      <c r="F3" s="4" t="s">
        <v>54</v>
      </c>
      <c r="G3" s="4" t="s">
        <v>56</v>
      </c>
      <c r="H3" s="4" t="s">
        <v>57</v>
      </c>
      <c r="I3" s="4" t="s">
        <v>5</v>
      </c>
      <c r="J3" s="4" t="s">
        <v>2</v>
      </c>
      <c r="K3" s="10" t="s">
        <v>3</v>
      </c>
      <c r="L3" s="13" t="s">
        <v>10</v>
      </c>
      <c r="M3" s="9" t="s">
        <v>36</v>
      </c>
      <c r="N3" s="9" t="s">
        <v>37</v>
      </c>
      <c r="O3" s="9" t="s">
        <v>4</v>
      </c>
      <c r="P3" s="7"/>
      <c r="Q3" s="4" t="s">
        <v>61</v>
      </c>
      <c r="R3" s="10" t="s">
        <v>60</v>
      </c>
      <c r="S3" s="4" t="s">
        <v>55</v>
      </c>
      <c r="T3" s="4" t="s">
        <v>0</v>
      </c>
      <c r="U3" s="4" t="s">
        <v>1</v>
      </c>
      <c r="V3" s="4" t="s">
        <v>13</v>
      </c>
      <c r="W3" s="10" t="s">
        <v>59</v>
      </c>
      <c r="X3" s="4" t="s">
        <v>58</v>
      </c>
      <c r="Y3" s="10" t="s">
        <v>62</v>
      </c>
      <c r="Z3" s="18" t="s">
        <v>9</v>
      </c>
      <c r="AA3" s="16" t="s">
        <v>11</v>
      </c>
      <c r="AB3" s="4" t="s">
        <v>35</v>
      </c>
    </row>
    <row r="4" spans="1:28">
      <c r="A4">
        <v>1</v>
      </c>
      <c r="B4" s="1">
        <v>20120856</v>
      </c>
      <c r="C4" s="3" t="s">
        <v>65</v>
      </c>
      <c r="D4">
        <v>2</v>
      </c>
      <c r="E4">
        <v>1.5</v>
      </c>
      <c r="F4">
        <v>1.5</v>
      </c>
      <c r="G4">
        <v>2</v>
      </c>
      <c r="H4">
        <v>2</v>
      </c>
      <c r="I4">
        <v>4</v>
      </c>
      <c r="J4">
        <v>2</v>
      </c>
      <c r="K4">
        <v>2</v>
      </c>
      <c r="L4" s="12">
        <f>SUM(D4:K4)/16*20</f>
        <v>21.25</v>
      </c>
      <c r="M4" s="8">
        <v>13</v>
      </c>
      <c r="N4" s="8">
        <v>3.5</v>
      </c>
      <c r="O4" s="8">
        <v>18</v>
      </c>
      <c r="Q4">
        <v>1</v>
      </c>
      <c r="R4">
        <v>2</v>
      </c>
      <c r="S4">
        <v>2.5</v>
      </c>
      <c r="T4">
        <v>2.5</v>
      </c>
      <c r="U4">
        <v>3</v>
      </c>
      <c r="V4">
        <v>2</v>
      </c>
      <c r="W4">
        <v>2</v>
      </c>
      <c r="Z4" s="17">
        <f>SUM(Q4:Y4)/29*20</f>
        <v>10.344827586206897</v>
      </c>
      <c r="AA4" s="15">
        <f t="shared" ref="AA4:AA62" si="0">+Z4*0.2+O4/45*20*0.27+N4*0.18+M4*0.25+L4*0.1</f>
        <v>10.23396551724138</v>
      </c>
      <c r="AB4">
        <f>IF(AA4&gt;=10.5,1,0)</f>
        <v>0</v>
      </c>
    </row>
    <row r="5" spans="1:28">
      <c r="A5">
        <v>2</v>
      </c>
      <c r="B5" s="1">
        <v>20113639</v>
      </c>
      <c r="C5" s="2" t="s">
        <v>84</v>
      </c>
      <c r="D5">
        <v>1</v>
      </c>
      <c r="E5">
        <v>1.5</v>
      </c>
      <c r="F5">
        <v>2</v>
      </c>
      <c r="G5">
        <v>2</v>
      </c>
      <c r="H5">
        <v>2</v>
      </c>
      <c r="I5">
        <v>4</v>
      </c>
      <c r="J5">
        <v>2</v>
      </c>
      <c r="K5">
        <v>2</v>
      </c>
      <c r="L5" s="12">
        <f t="shared" ref="L5:L63" si="1">SUM(D5:K5)/16*20</f>
        <v>20.625</v>
      </c>
      <c r="M5" s="8">
        <v>17.5</v>
      </c>
      <c r="N5" s="8">
        <v>7</v>
      </c>
      <c r="O5" s="8">
        <v>25</v>
      </c>
      <c r="Q5">
        <v>1.5</v>
      </c>
      <c r="R5">
        <v>2.5</v>
      </c>
      <c r="S5">
        <v>4.5</v>
      </c>
      <c r="T5">
        <v>3</v>
      </c>
      <c r="U5">
        <v>2.5</v>
      </c>
      <c r="V5">
        <v>2</v>
      </c>
      <c r="W5">
        <v>2</v>
      </c>
      <c r="X5">
        <v>5</v>
      </c>
      <c r="Y5">
        <v>1.5</v>
      </c>
      <c r="Z5" s="17">
        <f t="shared" ref="Z5:Z63" si="2">SUM(Q5:Y5)/29*20</f>
        <v>16.896551724137932</v>
      </c>
      <c r="AA5" s="15">
        <f t="shared" si="0"/>
        <v>14.076810344827587</v>
      </c>
      <c r="AB5">
        <f t="shared" ref="AB5:AB63" si="3">IF(AA5&gt;=10.5,1,0)</f>
        <v>1</v>
      </c>
    </row>
    <row r="6" spans="1:28">
      <c r="A6">
        <v>3</v>
      </c>
      <c r="B6" s="1">
        <v>20052358</v>
      </c>
      <c r="C6" t="s">
        <v>64</v>
      </c>
      <c r="L6" s="12">
        <f t="shared" si="1"/>
        <v>0</v>
      </c>
      <c r="Z6" s="17">
        <f t="shared" si="2"/>
        <v>0</v>
      </c>
      <c r="AA6" s="15">
        <f t="shared" si="0"/>
        <v>0</v>
      </c>
      <c r="AB6">
        <f t="shared" si="3"/>
        <v>0</v>
      </c>
    </row>
    <row r="7" spans="1:28">
      <c r="A7">
        <v>4</v>
      </c>
      <c r="B7" s="1">
        <v>20102773</v>
      </c>
      <c r="C7" s="2" t="s">
        <v>85</v>
      </c>
      <c r="E7">
        <v>1</v>
      </c>
      <c r="F7">
        <v>2</v>
      </c>
      <c r="G7">
        <v>1</v>
      </c>
      <c r="H7">
        <v>2</v>
      </c>
      <c r="I7">
        <v>4</v>
      </c>
      <c r="J7">
        <v>2</v>
      </c>
      <c r="K7">
        <v>2</v>
      </c>
      <c r="L7" s="12">
        <f t="shared" si="1"/>
        <v>17.5</v>
      </c>
      <c r="M7" s="8">
        <v>15</v>
      </c>
      <c r="N7" s="8">
        <v>9.5</v>
      </c>
      <c r="O7" s="8">
        <v>23</v>
      </c>
      <c r="Q7">
        <v>2</v>
      </c>
      <c r="R7">
        <v>2</v>
      </c>
      <c r="S7">
        <v>3</v>
      </c>
      <c r="T7">
        <v>3</v>
      </c>
      <c r="U7">
        <v>3</v>
      </c>
      <c r="V7">
        <v>2</v>
      </c>
      <c r="W7">
        <v>3</v>
      </c>
      <c r="X7">
        <v>5.5</v>
      </c>
      <c r="Y7">
        <v>2.5</v>
      </c>
      <c r="Z7" s="17">
        <f t="shared" si="2"/>
        <v>17.931034482758619</v>
      </c>
      <c r="AA7" s="15">
        <f t="shared" si="0"/>
        <v>13.556206896551725</v>
      </c>
      <c r="AB7">
        <f t="shared" si="3"/>
        <v>1</v>
      </c>
    </row>
    <row r="8" spans="1:28">
      <c r="A8">
        <v>5</v>
      </c>
      <c r="B8" s="1">
        <v>20095987</v>
      </c>
      <c r="C8" s="2" t="s">
        <v>86</v>
      </c>
      <c r="G8">
        <v>2</v>
      </c>
      <c r="H8">
        <v>2</v>
      </c>
      <c r="L8" s="12">
        <f t="shared" si="1"/>
        <v>5</v>
      </c>
      <c r="N8" s="8">
        <v>1.5</v>
      </c>
      <c r="Q8">
        <v>1</v>
      </c>
      <c r="R8">
        <v>2</v>
      </c>
      <c r="W8">
        <v>2</v>
      </c>
      <c r="Z8" s="17">
        <f t="shared" si="2"/>
        <v>3.4482758620689657</v>
      </c>
      <c r="AA8" s="15">
        <f t="shared" si="0"/>
        <v>1.4596551724137932</v>
      </c>
      <c r="AB8">
        <f t="shared" si="3"/>
        <v>0</v>
      </c>
    </row>
    <row r="9" spans="1:28">
      <c r="A9">
        <v>6</v>
      </c>
      <c r="B9" s="1">
        <v>20132374</v>
      </c>
      <c r="C9" s="2" t="s">
        <v>87</v>
      </c>
      <c r="E9">
        <v>1</v>
      </c>
      <c r="F9">
        <v>1.5</v>
      </c>
      <c r="G9">
        <v>2</v>
      </c>
      <c r="H9">
        <v>2</v>
      </c>
      <c r="I9">
        <v>4</v>
      </c>
      <c r="J9">
        <v>2</v>
      </c>
      <c r="K9">
        <v>2</v>
      </c>
      <c r="L9" s="12">
        <f t="shared" si="1"/>
        <v>18.125</v>
      </c>
      <c r="M9" s="8">
        <v>17.5</v>
      </c>
      <c r="N9" s="8">
        <v>5</v>
      </c>
      <c r="O9" s="8">
        <v>14</v>
      </c>
      <c r="Q9">
        <v>2</v>
      </c>
      <c r="R9">
        <v>2</v>
      </c>
      <c r="S9">
        <v>3</v>
      </c>
      <c r="T9">
        <v>1.5</v>
      </c>
      <c r="U9">
        <v>2.5</v>
      </c>
      <c r="V9">
        <v>2</v>
      </c>
      <c r="W9">
        <v>3</v>
      </c>
      <c r="X9">
        <v>4</v>
      </c>
      <c r="Y9">
        <v>2.5</v>
      </c>
      <c r="Z9" s="17">
        <f t="shared" si="2"/>
        <v>15.517241379310345</v>
      </c>
      <c r="AA9" s="15">
        <f t="shared" si="0"/>
        <v>11.870948275862069</v>
      </c>
      <c r="AB9">
        <f t="shared" si="3"/>
        <v>1</v>
      </c>
    </row>
    <row r="10" spans="1:28">
      <c r="A10">
        <v>7</v>
      </c>
      <c r="B10" s="1">
        <v>20090626</v>
      </c>
      <c r="C10" s="2" t="s">
        <v>88</v>
      </c>
      <c r="E10">
        <v>2</v>
      </c>
      <c r="F10">
        <v>1.5</v>
      </c>
      <c r="G10">
        <v>2</v>
      </c>
      <c r="H10">
        <v>2</v>
      </c>
      <c r="I10">
        <v>2.5</v>
      </c>
      <c r="J10">
        <v>2</v>
      </c>
      <c r="K10">
        <v>2</v>
      </c>
      <c r="L10" s="12">
        <f t="shared" si="1"/>
        <v>17.5</v>
      </c>
      <c r="M10" s="8">
        <v>17</v>
      </c>
      <c r="N10" s="8">
        <v>10.5</v>
      </c>
      <c r="O10" s="8">
        <v>20</v>
      </c>
      <c r="Q10">
        <v>1</v>
      </c>
      <c r="R10">
        <v>2</v>
      </c>
      <c r="S10">
        <v>3</v>
      </c>
      <c r="T10">
        <v>3</v>
      </c>
      <c r="U10">
        <v>3</v>
      </c>
      <c r="V10">
        <v>2</v>
      </c>
      <c r="W10">
        <v>3</v>
      </c>
      <c r="X10">
        <v>5</v>
      </c>
      <c r="Y10">
        <v>2.5</v>
      </c>
      <c r="Z10" s="17">
        <f t="shared" si="2"/>
        <v>16.896551724137932</v>
      </c>
      <c r="AA10" s="15">
        <f t="shared" si="0"/>
        <v>13.669310344827586</v>
      </c>
      <c r="AB10">
        <f t="shared" si="3"/>
        <v>1</v>
      </c>
    </row>
    <row r="11" spans="1:28" s="21" customFormat="1">
      <c r="A11" s="21">
        <v>8</v>
      </c>
      <c r="B11" s="22">
        <v>20090882</v>
      </c>
      <c r="C11" s="23" t="s">
        <v>89</v>
      </c>
      <c r="E11" s="21">
        <v>1</v>
      </c>
      <c r="G11" s="21">
        <v>2</v>
      </c>
      <c r="H11" s="21">
        <v>2</v>
      </c>
      <c r="I11" s="21">
        <v>4</v>
      </c>
      <c r="J11" s="21">
        <v>2</v>
      </c>
      <c r="K11" s="21">
        <v>2</v>
      </c>
      <c r="L11" s="24">
        <f t="shared" si="1"/>
        <v>16.25</v>
      </c>
      <c r="M11" s="20">
        <v>13</v>
      </c>
      <c r="N11" s="20">
        <v>2.5</v>
      </c>
      <c r="O11" s="20">
        <v>16</v>
      </c>
      <c r="P11" s="24"/>
      <c r="Q11" s="21">
        <v>1</v>
      </c>
      <c r="R11" s="21">
        <v>2</v>
      </c>
      <c r="S11" s="21">
        <v>3</v>
      </c>
      <c r="T11" s="21">
        <v>2.5</v>
      </c>
      <c r="U11" s="21">
        <v>3</v>
      </c>
      <c r="V11" s="21">
        <v>2</v>
      </c>
      <c r="W11" s="21">
        <v>3</v>
      </c>
      <c r="X11" s="21">
        <v>5</v>
      </c>
      <c r="Y11" s="21">
        <v>2</v>
      </c>
      <c r="Z11" s="24">
        <f t="shared" si="2"/>
        <v>16.206896551724135</v>
      </c>
      <c r="AA11" s="25">
        <f t="shared" si="0"/>
        <v>10.486379310344827</v>
      </c>
      <c r="AB11" s="21">
        <f t="shared" si="3"/>
        <v>0</v>
      </c>
    </row>
    <row r="12" spans="1:28">
      <c r="A12">
        <v>9</v>
      </c>
      <c r="B12" s="1">
        <v>20150946</v>
      </c>
      <c r="C12" s="2" t="s">
        <v>90</v>
      </c>
      <c r="E12">
        <v>1.5</v>
      </c>
      <c r="F12">
        <v>2</v>
      </c>
      <c r="G12">
        <v>2</v>
      </c>
      <c r="H12">
        <v>2</v>
      </c>
      <c r="I12">
        <v>4</v>
      </c>
      <c r="J12">
        <v>2</v>
      </c>
      <c r="K12">
        <v>2</v>
      </c>
      <c r="L12" s="12">
        <f t="shared" si="1"/>
        <v>19.375</v>
      </c>
      <c r="M12" s="8">
        <v>14</v>
      </c>
      <c r="N12" s="8">
        <v>2.5</v>
      </c>
      <c r="O12" s="8">
        <v>17</v>
      </c>
      <c r="Q12">
        <v>2</v>
      </c>
      <c r="R12">
        <v>2</v>
      </c>
      <c r="S12">
        <v>3</v>
      </c>
      <c r="T12">
        <v>2.5</v>
      </c>
      <c r="U12">
        <v>3</v>
      </c>
      <c r="W12">
        <v>3</v>
      </c>
      <c r="X12">
        <v>5</v>
      </c>
      <c r="Y12">
        <v>2</v>
      </c>
      <c r="Z12" s="17">
        <f t="shared" si="2"/>
        <v>15.517241379310345</v>
      </c>
      <c r="AA12" s="15">
        <f t="shared" si="0"/>
        <v>11.03094827586207</v>
      </c>
      <c r="AB12">
        <f t="shared" si="3"/>
        <v>1</v>
      </c>
    </row>
    <row r="13" spans="1:28">
      <c r="A13">
        <v>10</v>
      </c>
      <c r="B13" s="1">
        <v>20143374</v>
      </c>
      <c r="C13" s="2" t="s">
        <v>91</v>
      </c>
      <c r="E13">
        <v>1.5</v>
      </c>
      <c r="F13">
        <v>2</v>
      </c>
      <c r="H13">
        <v>2</v>
      </c>
      <c r="I13">
        <v>4</v>
      </c>
      <c r="J13">
        <v>2</v>
      </c>
      <c r="K13">
        <v>2</v>
      </c>
      <c r="L13" s="12">
        <f t="shared" si="1"/>
        <v>16.875</v>
      </c>
      <c r="M13" s="8">
        <v>14</v>
      </c>
      <c r="N13" s="8">
        <v>8.5</v>
      </c>
      <c r="O13" s="8">
        <v>20</v>
      </c>
      <c r="Q13">
        <v>2</v>
      </c>
      <c r="R13">
        <v>2</v>
      </c>
      <c r="S13">
        <v>4</v>
      </c>
      <c r="T13">
        <v>1.5</v>
      </c>
      <c r="U13">
        <v>3</v>
      </c>
      <c r="V13">
        <v>2</v>
      </c>
      <c r="X13">
        <v>4</v>
      </c>
      <c r="Z13" s="17">
        <f t="shared" si="2"/>
        <v>12.758620689655174</v>
      </c>
      <c r="AA13" s="15">
        <f t="shared" si="0"/>
        <v>11.669224137931035</v>
      </c>
      <c r="AB13">
        <f t="shared" si="3"/>
        <v>1</v>
      </c>
    </row>
    <row r="14" spans="1:28">
      <c r="A14">
        <v>11</v>
      </c>
      <c r="B14" s="1">
        <v>20133318</v>
      </c>
      <c r="C14" s="3" t="s">
        <v>74</v>
      </c>
      <c r="D14">
        <v>1</v>
      </c>
      <c r="E14">
        <v>1.5</v>
      </c>
      <c r="G14">
        <v>1.5</v>
      </c>
      <c r="H14">
        <v>2</v>
      </c>
      <c r="I14">
        <v>4</v>
      </c>
      <c r="J14">
        <v>2</v>
      </c>
      <c r="L14" s="12">
        <f t="shared" si="1"/>
        <v>15</v>
      </c>
      <c r="M14" s="8">
        <v>9</v>
      </c>
      <c r="N14" s="8">
        <v>10.5</v>
      </c>
      <c r="O14" s="8">
        <v>26</v>
      </c>
      <c r="R14">
        <v>2.5</v>
      </c>
      <c r="S14">
        <v>3.5</v>
      </c>
      <c r="T14">
        <v>3</v>
      </c>
      <c r="U14">
        <v>3</v>
      </c>
      <c r="W14">
        <v>3</v>
      </c>
      <c r="X14">
        <v>4</v>
      </c>
      <c r="Y14">
        <v>2.5</v>
      </c>
      <c r="Z14" s="17">
        <f t="shared" si="2"/>
        <v>14.827586206896552</v>
      </c>
      <c r="AA14" s="15">
        <f t="shared" si="0"/>
        <v>11.725517241379311</v>
      </c>
      <c r="AB14">
        <f t="shared" si="3"/>
        <v>1</v>
      </c>
    </row>
    <row r="15" spans="1:28">
      <c r="A15">
        <v>12</v>
      </c>
      <c r="B15" s="1">
        <v>20143380</v>
      </c>
      <c r="C15" s="2" t="s">
        <v>15</v>
      </c>
      <c r="E15">
        <v>1.5</v>
      </c>
      <c r="F15">
        <v>1</v>
      </c>
      <c r="G15">
        <v>2</v>
      </c>
      <c r="H15">
        <v>2</v>
      </c>
      <c r="I15">
        <v>4</v>
      </c>
      <c r="J15">
        <v>2</v>
      </c>
      <c r="K15">
        <v>2</v>
      </c>
      <c r="L15" s="12">
        <f t="shared" si="1"/>
        <v>18.125</v>
      </c>
      <c r="M15" s="8">
        <v>14</v>
      </c>
      <c r="N15" s="8">
        <v>6.5</v>
      </c>
      <c r="O15" s="8">
        <v>13</v>
      </c>
      <c r="Q15">
        <v>1</v>
      </c>
      <c r="R15">
        <v>2</v>
      </c>
      <c r="S15">
        <v>4</v>
      </c>
      <c r="U15">
        <v>3</v>
      </c>
      <c r="V15">
        <v>2</v>
      </c>
      <c r="W15">
        <v>3</v>
      </c>
      <c r="X15">
        <v>5.5</v>
      </c>
      <c r="Y15">
        <v>2.5</v>
      </c>
      <c r="Z15" s="17">
        <f t="shared" si="2"/>
        <v>15.862068965517242</v>
      </c>
      <c r="AA15" s="15">
        <f t="shared" si="0"/>
        <v>11.214913793103449</v>
      </c>
      <c r="AB15">
        <f t="shared" si="3"/>
        <v>1</v>
      </c>
    </row>
    <row r="16" spans="1:28">
      <c r="A16">
        <v>13</v>
      </c>
      <c r="B16" s="1">
        <v>20103658</v>
      </c>
      <c r="C16" s="2" t="s">
        <v>16</v>
      </c>
      <c r="E16">
        <v>1.5</v>
      </c>
      <c r="F16">
        <v>2</v>
      </c>
      <c r="G16">
        <v>2</v>
      </c>
      <c r="H16">
        <v>2</v>
      </c>
      <c r="I16">
        <v>4</v>
      </c>
      <c r="J16">
        <v>2</v>
      </c>
      <c r="K16">
        <v>2</v>
      </c>
      <c r="L16" s="12">
        <f t="shared" si="1"/>
        <v>19.375</v>
      </c>
      <c r="M16" s="8">
        <v>15</v>
      </c>
      <c r="N16" s="8">
        <v>11</v>
      </c>
      <c r="O16" s="8">
        <v>23</v>
      </c>
      <c r="Q16">
        <v>2</v>
      </c>
      <c r="R16">
        <v>2</v>
      </c>
      <c r="S16">
        <v>3.5</v>
      </c>
      <c r="T16">
        <v>3</v>
      </c>
      <c r="U16">
        <v>3</v>
      </c>
      <c r="V16">
        <v>2</v>
      </c>
      <c r="W16">
        <v>3</v>
      </c>
      <c r="X16">
        <v>5.5</v>
      </c>
      <c r="Y16">
        <v>2.5</v>
      </c>
      <c r="Z16" s="17">
        <f t="shared" si="2"/>
        <v>18.27586206896552</v>
      </c>
      <c r="AA16" s="15">
        <f t="shared" si="0"/>
        <v>14.082672413793103</v>
      </c>
      <c r="AB16">
        <f t="shared" si="3"/>
        <v>1</v>
      </c>
    </row>
    <row r="17" spans="1:28">
      <c r="A17">
        <v>14</v>
      </c>
      <c r="B17" s="1">
        <v>20143366</v>
      </c>
      <c r="C17" s="3" t="s">
        <v>73</v>
      </c>
      <c r="E17">
        <v>2</v>
      </c>
      <c r="F17">
        <v>1</v>
      </c>
      <c r="G17">
        <v>2</v>
      </c>
      <c r="H17">
        <v>2</v>
      </c>
      <c r="I17">
        <v>4</v>
      </c>
      <c r="J17">
        <v>2</v>
      </c>
      <c r="K17">
        <v>2</v>
      </c>
      <c r="L17" s="12">
        <f t="shared" si="1"/>
        <v>18.75</v>
      </c>
      <c r="M17" s="8">
        <v>14</v>
      </c>
      <c r="N17" s="8">
        <v>10.5</v>
      </c>
      <c r="O17" s="8">
        <v>15</v>
      </c>
      <c r="R17">
        <v>2</v>
      </c>
      <c r="S17">
        <v>3</v>
      </c>
      <c r="T17">
        <v>2</v>
      </c>
      <c r="U17">
        <v>2</v>
      </c>
      <c r="V17">
        <v>2</v>
      </c>
      <c r="W17">
        <v>3</v>
      </c>
      <c r="X17">
        <v>5.5</v>
      </c>
      <c r="Y17">
        <v>2.5</v>
      </c>
      <c r="Z17" s="17">
        <f t="shared" si="2"/>
        <v>15.172413793103448</v>
      </c>
      <c r="AA17" s="15">
        <f t="shared" si="0"/>
        <v>12.09948275862069</v>
      </c>
      <c r="AB17">
        <f t="shared" si="3"/>
        <v>1</v>
      </c>
    </row>
    <row r="18" spans="1:28">
      <c r="A18">
        <v>15</v>
      </c>
      <c r="B18" s="1">
        <v>20120831</v>
      </c>
      <c r="C18" s="2" t="s">
        <v>17</v>
      </c>
      <c r="E18">
        <v>1.5</v>
      </c>
      <c r="F18">
        <v>2</v>
      </c>
      <c r="G18">
        <v>2</v>
      </c>
      <c r="H18">
        <v>2</v>
      </c>
      <c r="I18">
        <v>2.5</v>
      </c>
      <c r="J18">
        <v>2</v>
      </c>
      <c r="K18">
        <v>2</v>
      </c>
      <c r="L18" s="12">
        <f t="shared" si="1"/>
        <v>17.5</v>
      </c>
      <c r="M18" s="8">
        <v>17</v>
      </c>
      <c r="N18" s="8">
        <v>9.5</v>
      </c>
      <c r="O18" s="8">
        <v>20</v>
      </c>
      <c r="Q18" s="21">
        <v>2</v>
      </c>
      <c r="R18">
        <v>2</v>
      </c>
      <c r="S18">
        <v>4.5</v>
      </c>
      <c r="T18">
        <v>3</v>
      </c>
      <c r="U18">
        <v>3</v>
      </c>
      <c r="V18">
        <v>2</v>
      </c>
      <c r="W18">
        <v>2</v>
      </c>
      <c r="X18">
        <v>5</v>
      </c>
      <c r="Y18">
        <v>2.5</v>
      </c>
      <c r="Z18" s="17">
        <f t="shared" si="2"/>
        <v>17.931034482758619</v>
      </c>
      <c r="AA18" s="15">
        <f t="shared" si="0"/>
        <v>13.696206896551725</v>
      </c>
      <c r="AB18">
        <f t="shared" si="3"/>
        <v>1</v>
      </c>
    </row>
    <row r="19" spans="1:28">
      <c r="A19">
        <v>16</v>
      </c>
      <c r="B19" s="1">
        <v>20130883</v>
      </c>
      <c r="C19" s="3" t="s">
        <v>77</v>
      </c>
      <c r="E19">
        <v>1</v>
      </c>
      <c r="F19">
        <v>1</v>
      </c>
      <c r="G19">
        <v>1</v>
      </c>
      <c r="H19">
        <v>1.5</v>
      </c>
      <c r="I19">
        <v>3</v>
      </c>
      <c r="J19">
        <v>2</v>
      </c>
      <c r="K19">
        <v>2</v>
      </c>
      <c r="L19" s="12">
        <f t="shared" si="1"/>
        <v>14.375</v>
      </c>
      <c r="M19" s="8">
        <v>16</v>
      </c>
      <c r="N19" s="8">
        <v>4</v>
      </c>
      <c r="O19" s="8">
        <v>10</v>
      </c>
      <c r="Q19">
        <v>1.5</v>
      </c>
      <c r="R19">
        <v>1.5</v>
      </c>
      <c r="S19">
        <v>3</v>
      </c>
      <c r="T19">
        <v>2</v>
      </c>
      <c r="U19">
        <v>2.5</v>
      </c>
      <c r="V19">
        <v>2</v>
      </c>
      <c r="W19">
        <v>3</v>
      </c>
      <c r="X19">
        <v>4</v>
      </c>
      <c r="Y19">
        <v>2</v>
      </c>
      <c r="Z19" s="17">
        <f t="shared" si="2"/>
        <v>14.827586206896552</v>
      </c>
      <c r="AA19" s="15">
        <f t="shared" si="0"/>
        <v>10.323017241379311</v>
      </c>
      <c r="AB19">
        <f t="shared" si="3"/>
        <v>0</v>
      </c>
    </row>
    <row r="20" spans="1:28">
      <c r="A20">
        <v>17</v>
      </c>
      <c r="B20" s="1">
        <v>20120841</v>
      </c>
      <c r="C20" s="2" t="s">
        <v>18</v>
      </c>
      <c r="D20">
        <v>1</v>
      </c>
      <c r="E20">
        <v>2</v>
      </c>
      <c r="F20">
        <v>1.5</v>
      </c>
      <c r="G20">
        <v>2</v>
      </c>
      <c r="H20">
        <v>2</v>
      </c>
      <c r="I20">
        <v>2.5</v>
      </c>
      <c r="J20">
        <v>2</v>
      </c>
      <c r="K20">
        <v>2</v>
      </c>
      <c r="L20" s="12">
        <f t="shared" si="1"/>
        <v>18.75</v>
      </c>
      <c r="M20" s="8">
        <v>17</v>
      </c>
      <c r="N20" s="8">
        <v>7.5</v>
      </c>
      <c r="O20" s="8">
        <v>22</v>
      </c>
      <c r="Q20">
        <v>2</v>
      </c>
      <c r="R20">
        <v>2</v>
      </c>
      <c r="S20">
        <v>4.5</v>
      </c>
      <c r="T20">
        <v>3</v>
      </c>
      <c r="U20">
        <v>2.5</v>
      </c>
      <c r="V20">
        <v>2</v>
      </c>
      <c r="W20">
        <v>2</v>
      </c>
      <c r="X20">
        <v>5</v>
      </c>
      <c r="Y20">
        <v>1.5</v>
      </c>
      <c r="Z20" s="17">
        <f t="shared" si="2"/>
        <v>16.896551724137932</v>
      </c>
      <c r="AA20" s="15">
        <f t="shared" si="0"/>
        <v>13.494310344827586</v>
      </c>
      <c r="AB20">
        <f t="shared" si="3"/>
        <v>1</v>
      </c>
    </row>
    <row r="21" spans="1:28">
      <c r="A21">
        <v>18</v>
      </c>
      <c r="B21" s="1">
        <v>20113635</v>
      </c>
      <c r="C21" s="3" t="s">
        <v>78</v>
      </c>
      <c r="E21">
        <v>1.5</v>
      </c>
      <c r="F21">
        <v>1</v>
      </c>
      <c r="I21">
        <v>3</v>
      </c>
      <c r="J21">
        <v>2</v>
      </c>
      <c r="K21">
        <v>2</v>
      </c>
      <c r="L21" s="12">
        <f t="shared" si="1"/>
        <v>11.875</v>
      </c>
      <c r="M21" s="8">
        <v>15</v>
      </c>
      <c r="N21" s="8">
        <v>5</v>
      </c>
      <c r="O21" s="8">
        <v>12</v>
      </c>
      <c r="Q21">
        <v>1</v>
      </c>
      <c r="R21">
        <v>2</v>
      </c>
      <c r="S21">
        <v>5</v>
      </c>
      <c r="T21">
        <v>2.5</v>
      </c>
      <c r="U21" s="21">
        <v>2</v>
      </c>
      <c r="V21">
        <v>2</v>
      </c>
      <c r="W21">
        <v>3</v>
      </c>
      <c r="X21">
        <v>3</v>
      </c>
      <c r="Y21">
        <v>2.5</v>
      </c>
      <c r="Z21" s="17">
        <f t="shared" si="2"/>
        <v>15.862068965517242</v>
      </c>
      <c r="AA21" s="15">
        <f t="shared" si="0"/>
        <v>10.449913793103448</v>
      </c>
      <c r="AB21">
        <f t="shared" si="3"/>
        <v>0</v>
      </c>
    </row>
    <row r="22" spans="1:28">
      <c r="A22">
        <v>19</v>
      </c>
      <c r="B22" s="1">
        <v>20111466</v>
      </c>
      <c r="C22" s="2" t="s">
        <v>19</v>
      </c>
      <c r="E22">
        <v>2</v>
      </c>
      <c r="F22">
        <v>1.5</v>
      </c>
      <c r="G22">
        <v>2</v>
      </c>
      <c r="H22">
        <v>2</v>
      </c>
      <c r="I22">
        <v>4</v>
      </c>
      <c r="J22">
        <v>2</v>
      </c>
      <c r="K22">
        <v>2</v>
      </c>
      <c r="L22" s="12">
        <f t="shared" si="1"/>
        <v>19.375</v>
      </c>
      <c r="M22" s="8">
        <v>17.5</v>
      </c>
      <c r="N22" s="8">
        <v>2.5</v>
      </c>
      <c r="O22" s="8">
        <v>24</v>
      </c>
      <c r="Q22">
        <v>1</v>
      </c>
      <c r="R22">
        <v>2</v>
      </c>
      <c r="S22">
        <v>3.5</v>
      </c>
      <c r="T22">
        <v>3</v>
      </c>
      <c r="U22">
        <v>3</v>
      </c>
      <c r="V22">
        <v>2</v>
      </c>
      <c r="W22">
        <v>1</v>
      </c>
      <c r="X22">
        <v>4.5</v>
      </c>
      <c r="Y22">
        <v>2</v>
      </c>
      <c r="Z22" s="17">
        <f t="shared" si="2"/>
        <v>15.172413793103448</v>
      </c>
      <c r="AA22" s="15">
        <f t="shared" si="0"/>
        <v>12.676982758620689</v>
      </c>
      <c r="AB22">
        <f t="shared" si="3"/>
        <v>1</v>
      </c>
    </row>
    <row r="23" spans="1:28">
      <c r="A23">
        <v>20</v>
      </c>
      <c r="B23" s="1">
        <v>20120835</v>
      </c>
      <c r="C23" s="2" t="s">
        <v>20</v>
      </c>
      <c r="E23">
        <v>1.5</v>
      </c>
      <c r="F23">
        <v>2</v>
      </c>
      <c r="G23">
        <v>2</v>
      </c>
      <c r="H23">
        <v>2</v>
      </c>
      <c r="I23">
        <v>2.5</v>
      </c>
      <c r="J23">
        <v>2</v>
      </c>
      <c r="K23">
        <v>2</v>
      </c>
      <c r="L23" s="12">
        <f t="shared" si="1"/>
        <v>17.5</v>
      </c>
      <c r="M23" s="8">
        <v>17</v>
      </c>
      <c r="N23" s="8">
        <v>5.5</v>
      </c>
      <c r="O23" s="8">
        <v>24</v>
      </c>
      <c r="Q23">
        <v>2</v>
      </c>
      <c r="R23">
        <v>2</v>
      </c>
      <c r="S23">
        <v>4.5</v>
      </c>
      <c r="T23">
        <v>3</v>
      </c>
      <c r="U23">
        <v>3</v>
      </c>
      <c r="V23">
        <v>2</v>
      </c>
      <c r="W23">
        <v>2</v>
      </c>
      <c r="X23">
        <v>5</v>
      </c>
      <c r="Y23">
        <v>2.5</v>
      </c>
      <c r="Z23" s="17">
        <f t="shared" si="2"/>
        <v>17.931034482758619</v>
      </c>
      <c r="AA23" s="15">
        <f t="shared" si="0"/>
        <v>13.456206896551723</v>
      </c>
      <c r="AB23">
        <f t="shared" si="3"/>
        <v>1</v>
      </c>
    </row>
    <row r="24" spans="1:28">
      <c r="A24">
        <v>21</v>
      </c>
      <c r="B24" s="1">
        <v>20120865</v>
      </c>
      <c r="C24" s="2" t="s">
        <v>21</v>
      </c>
      <c r="E24">
        <v>1.5</v>
      </c>
      <c r="F24">
        <v>2</v>
      </c>
      <c r="G24">
        <v>2</v>
      </c>
      <c r="H24">
        <v>2</v>
      </c>
      <c r="I24">
        <v>4</v>
      </c>
      <c r="L24" s="12">
        <f t="shared" si="1"/>
        <v>14.375</v>
      </c>
      <c r="M24" s="8">
        <v>18.5</v>
      </c>
      <c r="N24" s="8">
        <v>8.5</v>
      </c>
      <c r="O24" s="8">
        <v>20</v>
      </c>
      <c r="Q24">
        <v>2</v>
      </c>
      <c r="R24">
        <v>2</v>
      </c>
      <c r="S24">
        <v>5.5</v>
      </c>
      <c r="T24">
        <v>2.5</v>
      </c>
      <c r="U24">
        <v>3</v>
      </c>
      <c r="W24">
        <v>2</v>
      </c>
      <c r="X24">
        <v>5.5</v>
      </c>
      <c r="Y24">
        <v>2</v>
      </c>
      <c r="Z24" s="17">
        <f t="shared" si="2"/>
        <v>16.896551724137932</v>
      </c>
      <c r="AA24" s="15">
        <f t="shared" si="0"/>
        <v>13.371810344827587</v>
      </c>
      <c r="AB24">
        <f t="shared" si="3"/>
        <v>1</v>
      </c>
    </row>
    <row r="25" spans="1:28">
      <c r="A25">
        <v>22</v>
      </c>
      <c r="B25" s="1">
        <v>20120862</v>
      </c>
      <c r="C25" s="2" t="s">
        <v>22</v>
      </c>
      <c r="E25">
        <v>1.5</v>
      </c>
      <c r="F25">
        <v>2</v>
      </c>
      <c r="G25">
        <v>2</v>
      </c>
      <c r="H25">
        <v>2</v>
      </c>
      <c r="I25">
        <v>4</v>
      </c>
      <c r="J25">
        <v>2</v>
      </c>
      <c r="K25">
        <v>2</v>
      </c>
      <c r="L25" s="12">
        <f t="shared" si="1"/>
        <v>19.375</v>
      </c>
      <c r="M25" s="8">
        <v>18.5</v>
      </c>
      <c r="N25" s="8">
        <v>8</v>
      </c>
      <c r="O25" s="8">
        <v>14</v>
      </c>
      <c r="Q25">
        <v>2</v>
      </c>
      <c r="R25">
        <v>2.5</v>
      </c>
      <c r="S25">
        <v>3.5</v>
      </c>
      <c r="T25">
        <v>3</v>
      </c>
      <c r="U25">
        <v>3</v>
      </c>
      <c r="V25">
        <v>2</v>
      </c>
      <c r="W25">
        <v>3</v>
      </c>
      <c r="X25">
        <v>5</v>
      </c>
      <c r="Y25">
        <v>2.5</v>
      </c>
      <c r="Z25" s="17">
        <f t="shared" si="2"/>
        <v>18.27586206896552</v>
      </c>
      <c r="AA25" s="15">
        <f t="shared" si="0"/>
        <v>13.337672413793104</v>
      </c>
      <c r="AB25">
        <f t="shared" si="3"/>
        <v>1</v>
      </c>
    </row>
    <row r="26" spans="1:28">
      <c r="A26">
        <v>23</v>
      </c>
      <c r="B26" s="1">
        <v>20113632</v>
      </c>
      <c r="C26" s="3" t="s">
        <v>83</v>
      </c>
      <c r="E26">
        <v>1</v>
      </c>
      <c r="F26">
        <v>1.5</v>
      </c>
      <c r="G26">
        <v>1.5</v>
      </c>
      <c r="H26">
        <v>2</v>
      </c>
      <c r="I26">
        <v>4</v>
      </c>
      <c r="J26">
        <v>2</v>
      </c>
      <c r="L26" s="12">
        <f t="shared" si="1"/>
        <v>15</v>
      </c>
      <c r="M26" s="8">
        <v>9</v>
      </c>
      <c r="N26" s="8">
        <v>12</v>
      </c>
      <c r="O26" s="8">
        <v>21</v>
      </c>
      <c r="Q26" s="21"/>
      <c r="R26">
        <v>2</v>
      </c>
      <c r="S26">
        <v>3.5</v>
      </c>
      <c r="T26">
        <v>3</v>
      </c>
      <c r="U26">
        <v>3</v>
      </c>
      <c r="W26">
        <v>3</v>
      </c>
      <c r="X26">
        <v>4</v>
      </c>
      <c r="Y26">
        <v>2.5</v>
      </c>
      <c r="Z26" s="17">
        <f t="shared" si="2"/>
        <v>14.482758620689655</v>
      </c>
      <c r="AA26" s="15">
        <f t="shared" si="0"/>
        <v>11.326551724137932</v>
      </c>
      <c r="AB26">
        <f t="shared" si="3"/>
        <v>1</v>
      </c>
    </row>
    <row r="27" spans="1:28">
      <c r="A27">
        <v>24</v>
      </c>
      <c r="B27" s="1">
        <v>20083517</v>
      </c>
      <c r="C27" s="2" t="s">
        <v>23</v>
      </c>
      <c r="L27" s="12">
        <f t="shared" si="1"/>
        <v>0</v>
      </c>
      <c r="Z27" s="17">
        <f t="shared" si="2"/>
        <v>0</v>
      </c>
      <c r="AA27" s="15">
        <f t="shared" si="0"/>
        <v>0</v>
      </c>
      <c r="AB27">
        <f t="shared" si="3"/>
        <v>0</v>
      </c>
    </row>
    <row r="28" spans="1:28">
      <c r="A28">
        <v>25</v>
      </c>
      <c r="B28" s="1">
        <v>20130877</v>
      </c>
      <c r="C28" s="2" t="s">
        <v>24</v>
      </c>
      <c r="D28">
        <v>1</v>
      </c>
      <c r="E28">
        <v>2</v>
      </c>
      <c r="F28">
        <v>1.5</v>
      </c>
      <c r="G28">
        <v>2</v>
      </c>
      <c r="H28">
        <v>2</v>
      </c>
      <c r="I28">
        <v>4</v>
      </c>
      <c r="J28">
        <v>2</v>
      </c>
      <c r="K28">
        <v>2</v>
      </c>
      <c r="L28" s="12">
        <f t="shared" si="1"/>
        <v>20.625</v>
      </c>
      <c r="M28" s="8">
        <v>14</v>
      </c>
      <c r="N28" s="8">
        <v>4</v>
      </c>
      <c r="O28" s="8">
        <v>9</v>
      </c>
      <c r="Q28">
        <v>2</v>
      </c>
      <c r="R28">
        <v>2</v>
      </c>
      <c r="S28">
        <v>3.5</v>
      </c>
      <c r="T28">
        <v>2.5</v>
      </c>
      <c r="U28">
        <v>3</v>
      </c>
      <c r="V28">
        <v>2</v>
      </c>
      <c r="W28">
        <v>3</v>
      </c>
      <c r="X28">
        <v>5</v>
      </c>
      <c r="Y28">
        <v>2</v>
      </c>
      <c r="Z28" s="17">
        <f t="shared" si="2"/>
        <v>17.241379310344826</v>
      </c>
      <c r="AA28" s="15">
        <f t="shared" si="0"/>
        <v>10.810775862068965</v>
      </c>
      <c r="AB28">
        <f t="shared" si="3"/>
        <v>1</v>
      </c>
    </row>
    <row r="29" spans="1:28">
      <c r="A29">
        <v>26</v>
      </c>
      <c r="B29" s="1">
        <v>20095952</v>
      </c>
      <c r="C29" s="2" t="s">
        <v>25</v>
      </c>
      <c r="E29">
        <v>1</v>
      </c>
      <c r="F29">
        <v>1</v>
      </c>
      <c r="G29">
        <v>2</v>
      </c>
      <c r="H29">
        <v>2</v>
      </c>
      <c r="I29">
        <v>2.5</v>
      </c>
      <c r="J29">
        <v>2</v>
      </c>
      <c r="K29">
        <v>2</v>
      </c>
      <c r="L29" s="12">
        <f t="shared" si="1"/>
        <v>15.625</v>
      </c>
      <c r="M29" s="8">
        <v>12.5</v>
      </c>
      <c r="N29" s="8">
        <v>7.5</v>
      </c>
      <c r="O29" s="8">
        <v>22</v>
      </c>
      <c r="Q29">
        <v>1.5</v>
      </c>
      <c r="R29">
        <v>2</v>
      </c>
      <c r="S29">
        <v>4</v>
      </c>
      <c r="T29">
        <v>2.5</v>
      </c>
      <c r="U29">
        <v>3</v>
      </c>
      <c r="V29">
        <v>2</v>
      </c>
      <c r="W29">
        <v>3</v>
      </c>
      <c r="X29">
        <v>5</v>
      </c>
      <c r="Y29">
        <v>2.5</v>
      </c>
      <c r="Z29" s="17">
        <f t="shared" si="2"/>
        <v>17.586206896551722</v>
      </c>
      <c r="AA29" s="15">
        <f t="shared" si="0"/>
        <v>12.194741379310344</v>
      </c>
      <c r="AB29">
        <f t="shared" si="3"/>
        <v>1</v>
      </c>
    </row>
    <row r="30" spans="1:28">
      <c r="A30">
        <v>27</v>
      </c>
      <c r="B30" s="1">
        <v>20111479</v>
      </c>
      <c r="C30" s="2" t="s">
        <v>26</v>
      </c>
      <c r="E30">
        <v>1.5</v>
      </c>
      <c r="G30">
        <v>2</v>
      </c>
      <c r="H30">
        <v>2</v>
      </c>
      <c r="I30">
        <v>4</v>
      </c>
      <c r="J30">
        <v>2</v>
      </c>
      <c r="K30">
        <v>2</v>
      </c>
      <c r="L30" s="12">
        <f t="shared" si="1"/>
        <v>16.875</v>
      </c>
      <c r="M30" s="8">
        <v>15.5</v>
      </c>
      <c r="N30" s="8">
        <v>3</v>
      </c>
      <c r="O30" s="8">
        <v>19</v>
      </c>
      <c r="Q30">
        <v>0.5</v>
      </c>
      <c r="R30">
        <v>2</v>
      </c>
      <c r="S30">
        <v>4</v>
      </c>
      <c r="T30">
        <v>1.5</v>
      </c>
      <c r="U30">
        <v>3</v>
      </c>
      <c r="V30">
        <v>2</v>
      </c>
      <c r="W30">
        <v>1</v>
      </c>
      <c r="X30">
        <v>2</v>
      </c>
      <c r="Z30" s="17">
        <f t="shared" si="2"/>
        <v>11.03448275862069</v>
      </c>
      <c r="AA30" s="15">
        <f t="shared" si="0"/>
        <v>10.589396551724139</v>
      </c>
      <c r="AB30">
        <f t="shared" si="3"/>
        <v>1</v>
      </c>
    </row>
    <row r="31" spans="1:28">
      <c r="A31">
        <v>28</v>
      </c>
      <c r="B31" s="1">
        <v>20123679</v>
      </c>
      <c r="C31" s="2" t="s">
        <v>27</v>
      </c>
      <c r="D31">
        <v>1.5</v>
      </c>
      <c r="E31">
        <v>1.5</v>
      </c>
      <c r="F31">
        <v>2</v>
      </c>
      <c r="G31">
        <v>1</v>
      </c>
      <c r="H31">
        <v>2</v>
      </c>
      <c r="I31">
        <v>3</v>
      </c>
      <c r="J31">
        <v>2</v>
      </c>
      <c r="K31">
        <v>2</v>
      </c>
      <c r="L31" s="12">
        <f t="shared" si="1"/>
        <v>18.75</v>
      </c>
      <c r="M31" s="8">
        <v>17.5</v>
      </c>
      <c r="N31" s="8">
        <v>5.5</v>
      </c>
      <c r="O31" s="8">
        <v>24</v>
      </c>
      <c r="Q31">
        <v>1.5</v>
      </c>
      <c r="R31">
        <v>2</v>
      </c>
      <c r="S31">
        <v>5</v>
      </c>
      <c r="T31">
        <v>2.5</v>
      </c>
      <c r="U31">
        <v>3</v>
      </c>
      <c r="V31">
        <v>2</v>
      </c>
      <c r="W31">
        <v>1</v>
      </c>
      <c r="X31">
        <v>4.5</v>
      </c>
      <c r="Y31">
        <v>2</v>
      </c>
      <c r="Z31" s="17">
        <f t="shared" si="2"/>
        <v>16.206896551724135</v>
      </c>
      <c r="AA31" s="15">
        <f t="shared" si="0"/>
        <v>13.361379310344827</v>
      </c>
      <c r="AB31">
        <f t="shared" si="3"/>
        <v>1</v>
      </c>
    </row>
    <row r="32" spans="1:28">
      <c r="A32">
        <v>29</v>
      </c>
      <c r="B32" s="1">
        <v>20123673</v>
      </c>
      <c r="C32" s="2" t="s">
        <v>28</v>
      </c>
      <c r="E32">
        <v>1.5</v>
      </c>
      <c r="F32">
        <v>2</v>
      </c>
      <c r="G32">
        <v>1.5</v>
      </c>
      <c r="H32">
        <v>2</v>
      </c>
      <c r="I32">
        <v>4</v>
      </c>
      <c r="J32">
        <v>2</v>
      </c>
      <c r="K32">
        <v>2</v>
      </c>
      <c r="L32" s="12">
        <f t="shared" si="1"/>
        <v>18.75</v>
      </c>
      <c r="M32" s="8">
        <v>17</v>
      </c>
      <c r="N32" s="8">
        <v>5.5</v>
      </c>
      <c r="O32" s="8">
        <v>16</v>
      </c>
      <c r="Q32">
        <v>1</v>
      </c>
      <c r="R32">
        <v>2</v>
      </c>
      <c r="S32">
        <v>5</v>
      </c>
      <c r="T32">
        <v>3</v>
      </c>
      <c r="U32">
        <v>3</v>
      </c>
      <c r="V32">
        <v>2</v>
      </c>
      <c r="W32">
        <v>3</v>
      </c>
      <c r="X32">
        <v>5</v>
      </c>
      <c r="Y32">
        <v>2.5</v>
      </c>
      <c r="Z32" s="17">
        <f t="shared" si="2"/>
        <v>18.27586206896552</v>
      </c>
      <c r="AA32" s="15">
        <f t="shared" si="0"/>
        <v>12.690172413793103</v>
      </c>
      <c r="AB32">
        <f t="shared" si="3"/>
        <v>1</v>
      </c>
    </row>
    <row r="33" spans="1:28">
      <c r="A33">
        <v>30</v>
      </c>
      <c r="B33" s="1">
        <v>20142254</v>
      </c>
      <c r="C33" s="2" t="s">
        <v>29</v>
      </c>
      <c r="D33">
        <v>1</v>
      </c>
      <c r="E33">
        <v>1</v>
      </c>
      <c r="F33">
        <v>2</v>
      </c>
      <c r="G33">
        <v>2</v>
      </c>
      <c r="H33">
        <v>2</v>
      </c>
      <c r="I33">
        <v>4</v>
      </c>
      <c r="L33" s="12">
        <f t="shared" si="1"/>
        <v>15</v>
      </c>
      <c r="M33" s="8">
        <v>19</v>
      </c>
      <c r="N33" s="8">
        <v>11.5</v>
      </c>
      <c r="O33" s="8">
        <v>22</v>
      </c>
      <c r="Q33">
        <v>2</v>
      </c>
      <c r="R33">
        <v>2</v>
      </c>
      <c r="S33">
        <v>3.5</v>
      </c>
      <c r="T33">
        <v>3</v>
      </c>
      <c r="W33">
        <v>3</v>
      </c>
      <c r="X33">
        <v>5</v>
      </c>
      <c r="Y33">
        <v>3</v>
      </c>
      <c r="Z33" s="17">
        <f t="shared" si="2"/>
        <v>14.827586206896552</v>
      </c>
      <c r="AA33" s="15">
        <f t="shared" si="0"/>
        <v>13.92551724137931</v>
      </c>
      <c r="AB33">
        <f t="shared" si="3"/>
        <v>1</v>
      </c>
    </row>
    <row r="34" spans="1:28">
      <c r="A34">
        <v>31</v>
      </c>
      <c r="B34" s="1">
        <v>20152543</v>
      </c>
      <c r="C34" s="2" t="s">
        <v>30</v>
      </c>
      <c r="D34">
        <v>1</v>
      </c>
      <c r="E34">
        <v>2</v>
      </c>
      <c r="F34">
        <v>2</v>
      </c>
      <c r="G34">
        <v>2</v>
      </c>
      <c r="H34">
        <v>2</v>
      </c>
      <c r="I34">
        <v>4</v>
      </c>
      <c r="J34">
        <v>2</v>
      </c>
      <c r="K34">
        <v>2</v>
      </c>
      <c r="L34" s="12">
        <f t="shared" si="1"/>
        <v>21.25</v>
      </c>
      <c r="M34" s="8">
        <v>19</v>
      </c>
      <c r="N34" s="8">
        <v>9</v>
      </c>
      <c r="O34" s="8">
        <v>21</v>
      </c>
      <c r="Q34">
        <v>2</v>
      </c>
      <c r="R34">
        <v>2</v>
      </c>
      <c r="S34">
        <v>5.5</v>
      </c>
      <c r="T34">
        <v>3</v>
      </c>
      <c r="U34">
        <v>3</v>
      </c>
      <c r="W34">
        <v>3</v>
      </c>
      <c r="X34">
        <v>5</v>
      </c>
      <c r="Y34">
        <v>3</v>
      </c>
      <c r="Z34" s="17">
        <f t="shared" si="2"/>
        <v>18.27586206896552</v>
      </c>
      <c r="AA34" s="15">
        <f t="shared" si="0"/>
        <v>14.670172413793104</v>
      </c>
      <c r="AB34">
        <f t="shared" si="3"/>
        <v>1</v>
      </c>
    </row>
    <row r="35" spans="1:28">
      <c r="A35">
        <v>32</v>
      </c>
      <c r="B35" s="1">
        <v>20130895</v>
      </c>
      <c r="C35" s="2" t="s">
        <v>31</v>
      </c>
      <c r="E35">
        <v>2</v>
      </c>
      <c r="F35">
        <v>2</v>
      </c>
      <c r="G35">
        <v>1.5</v>
      </c>
      <c r="H35">
        <v>2</v>
      </c>
      <c r="I35">
        <v>4</v>
      </c>
      <c r="K35">
        <v>2</v>
      </c>
      <c r="L35" s="12">
        <f t="shared" si="1"/>
        <v>16.875</v>
      </c>
      <c r="M35" s="8">
        <v>14</v>
      </c>
      <c r="N35" s="8">
        <v>11</v>
      </c>
      <c r="O35" s="8">
        <v>20</v>
      </c>
      <c r="Q35">
        <v>2</v>
      </c>
      <c r="R35">
        <v>2</v>
      </c>
      <c r="S35">
        <v>6</v>
      </c>
      <c r="T35">
        <v>3</v>
      </c>
      <c r="U35">
        <v>3</v>
      </c>
      <c r="V35">
        <v>2</v>
      </c>
      <c r="W35">
        <v>2</v>
      </c>
      <c r="X35">
        <v>6</v>
      </c>
      <c r="Y35">
        <v>2.5</v>
      </c>
      <c r="Z35" s="17">
        <f t="shared" si="2"/>
        <v>19.655172413793103</v>
      </c>
      <c r="AA35" s="15">
        <f t="shared" si="0"/>
        <v>13.498534482758622</v>
      </c>
      <c r="AB35">
        <f t="shared" si="3"/>
        <v>1</v>
      </c>
    </row>
    <row r="36" spans="1:28">
      <c r="A36">
        <v>33</v>
      </c>
      <c r="B36" s="1">
        <v>20084250</v>
      </c>
      <c r="C36" t="s">
        <v>63</v>
      </c>
      <c r="F36">
        <v>1</v>
      </c>
      <c r="G36">
        <v>2</v>
      </c>
      <c r="H36">
        <v>2</v>
      </c>
      <c r="I36">
        <v>4</v>
      </c>
      <c r="J36">
        <v>2</v>
      </c>
      <c r="K36">
        <v>2</v>
      </c>
      <c r="L36" s="12">
        <f t="shared" si="1"/>
        <v>16.25</v>
      </c>
      <c r="M36" s="8">
        <v>15</v>
      </c>
      <c r="N36" s="8">
        <v>3</v>
      </c>
      <c r="O36" s="8">
        <v>13</v>
      </c>
      <c r="Q36">
        <v>1</v>
      </c>
      <c r="R36" s="8">
        <v>2</v>
      </c>
      <c r="S36">
        <v>5</v>
      </c>
      <c r="T36">
        <v>2</v>
      </c>
      <c r="U36">
        <v>2</v>
      </c>
      <c r="V36">
        <v>2</v>
      </c>
      <c r="W36">
        <v>2</v>
      </c>
      <c r="X36">
        <v>3.5</v>
      </c>
      <c r="Y36">
        <v>2</v>
      </c>
      <c r="Z36" s="17">
        <f t="shared" si="2"/>
        <v>14.827586206896552</v>
      </c>
      <c r="AA36" s="15">
        <f t="shared" si="0"/>
        <v>10.440517241379311</v>
      </c>
      <c r="AB36">
        <f t="shared" si="3"/>
        <v>0</v>
      </c>
    </row>
    <row r="37" spans="1:28">
      <c r="A37">
        <v>34</v>
      </c>
      <c r="B37" s="1">
        <v>20123682</v>
      </c>
      <c r="C37" s="2" t="s">
        <v>32</v>
      </c>
      <c r="D37">
        <v>2</v>
      </c>
      <c r="E37">
        <v>1</v>
      </c>
      <c r="F37">
        <v>0.5</v>
      </c>
      <c r="G37">
        <v>2</v>
      </c>
      <c r="H37">
        <v>1</v>
      </c>
      <c r="I37">
        <v>4</v>
      </c>
      <c r="J37">
        <v>2</v>
      </c>
      <c r="K37">
        <v>2</v>
      </c>
      <c r="L37" s="12">
        <f t="shared" si="1"/>
        <v>18.125</v>
      </c>
      <c r="M37" s="8">
        <v>16</v>
      </c>
      <c r="N37" s="8">
        <v>4</v>
      </c>
      <c r="O37" s="8">
        <v>18</v>
      </c>
      <c r="Q37">
        <v>2</v>
      </c>
      <c r="R37">
        <v>2</v>
      </c>
      <c r="S37">
        <v>3.5</v>
      </c>
      <c r="T37">
        <v>1.5</v>
      </c>
      <c r="U37">
        <v>2.5</v>
      </c>
      <c r="V37">
        <v>2</v>
      </c>
      <c r="W37">
        <v>3</v>
      </c>
      <c r="X37">
        <v>4</v>
      </c>
      <c r="Y37">
        <v>2.5</v>
      </c>
      <c r="Z37" s="17">
        <f t="shared" si="2"/>
        <v>15.862068965517242</v>
      </c>
      <c r="AA37" s="15">
        <f t="shared" si="0"/>
        <v>11.864913793103447</v>
      </c>
      <c r="AB37">
        <f t="shared" si="3"/>
        <v>1</v>
      </c>
    </row>
    <row r="38" spans="1:28">
      <c r="A38">
        <v>35</v>
      </c>
      <c r="B38" s="1">
        <v>20033171</v>
      </c>
      <c r="C38" s="2" t="s">
        <v>33</v>
      </c>
      <c r="E38">
        <v>1</v>
      </c>
      <c r="F38">
        <v>1</v>
      </c>
      <c r="G38">
        <v>2</v>
      </c>
      <c r="H38">
        <v>2</v>
      </c>
      <c r="I38">
        <v>4</v>
      </c>
      <c r="J38">
        <v>2</v>
      </c>
      <c r="K38">
        <v>2</v>
      </c>
      <c r="L38" s="12">
        <f t="shared" si="1"/>
        <v>17.5</v>
      </c>
      <c r="M38" s="8">
        <v>15.5</v>
      </c>
      <c r="N38" s="8">
        <v>3</v>
      </c>
      <c r="O38" s="8">
        <v>17</v>
      </c>
      <c r="Q38">
        <v>2</v>
      </c>
      <c r="R38">
        <v>2</v>
      </c>
      <c r="S38">
        <v>4</v>
      </c>
      <c r="T38">
        <v>2.5</v>
      </c>
      <c r="U38">
        <v>2.5</v>
      </c>
      <c r="V38">
        <v>2</v>
      </c>
      <c r="W38">
        <v>1</v>
      </c>
      <c r="X38">
        <v>4</v>
      </c>
      <c r="Y38">
        <v>2</v>
      </c>
      <c r="Z38" s="17">
        <f t="shared" si="2"/>
        <v>15.172413793103448</v>
      </c>
      <c r="AA38" s="15">
        <f t="shared" si="0"/>
        <v>11.239482758620689</v>
      </c>
      <c r="AB38">
        <f t="shared" si="3"/>
        <v>1</v>
      </c>
    </row>
    <row r="39" spans="1:28">
      <c r="A39">
        <v>36</v>
      </c>
      <c r="B39" s="1">
        <v>20095907</v>
      </c>
      <c r="C39" s="2" t="s">
        <v>34</v>
      </c>
      <c r="E39">
        <v>1</v>
      </c>
      <c r="F39">
        <v>1</v>
      </c>
      <c r="G39">
        <v>2</v>
      </c>
      <c r="H39">
        <v>1</v>
      </c>
      <c r="I39">
        <v>4</v>
      </c>
      <c r="J39">
        <v>2</v>
      </c>
      <c r="K39">
        <v>2</v>
      </c>
      <c r="L39" s="12">
        <f t="shared" si="1"/>
        <v>16.25</v>
      </c>
      <c r="M39" s="8">
        <v>12</v>
      </c>
      <c r="N39" s="8">
        <v>6</v>
      </c>
      <c r="O39" s="8">
        <v>22</v>
      </c>
      <c r="Q39">
        <v>0.5</v>
      </c>
      <c r="R39">
        <v>2</v>
      </c>
      <c r="S39">
        <v>3</v>
      </c>
      <c r="T39">
        <v>1.5</v>
      </c>
      <c r="U39">
        <v>3</v>
      </c>
      <c r="V39">
        <v>2</v>
      </c>
      <c r="W39">
        <v>1</v>
      </c>
      <c r="X39">
        <v>4</v>
      </c>
      <c r="Y39">
        <v>2.5</v>
      </c>
      <c r="Z39" s="17">
        <f t="shared" si="2"/>
        <v>13.448275862068966</v>
      </c>
      <c r="AA39" s="15">
        <f t="shared" si="0"/>
        <v>11.034655172413794</v>
      </c>
      <c r="AB39">
        <f t="shared" si="3"/>
        <v>1</v>
      </c>
    </row>
    <row r="40" spans="1:28">
      <c r="A40">
        <v>37</v>
      </c>
      <c r="B40" s="1">
        <v>20102409</v>
      </c>
      <c r="C40" s="2" t="s">
        <v>38</v>
      </c>
      <c r="E40">
        <v>0.5</v>
      </c>
      <c r="F40">
        <v>1</v>
      </c>
      <c r="G40">
        <v>0.5</v>
      </c>
      <c r="H40">
        <v>2</v>
      </c>
      <c r="I40">
        <v>4</v>
      </c>
      <c r="J40">
        <v>2</v>
      </c>
      <c r="K40">
        <v>2</v>
      </c>
      <c r="L40" s="12">
        <f t="shared" si="1"/>
        <v>15</v>
      </c>
      <c r="M40" s="8">
        <v>15.5</v>
      </c>
      <c r="N40" s="8">
        <v>7</v>
      </c>
      <c r="O40" s="8">
        <v>21</v>
      </c>
      <c r="Q40">
        <v>0.5</v>
      </c>
      <c r="R40" s="8">
        <v>0.5</v>
      </c>
      <c r="S40">
        <v>4</v>
      </c>
      <c r="T40">
        <v>2.5</v>
      </c>
      <c r="U40">
        <v>2.5</v>
      </c>
      <c r="V40">
        <v>2</v>
      </c>
      <c r="W40">
        <v>1</v>
      </c>
      <c r="X40">
        <v>4</v>
      </c>
      <c r="Y40">
        <v>2</v>
      </c>
      <c r="Z40" s="17">
        <f t="shared" si="2"/>
        <v>13.103448275862068</v>
      </c>
      <c r="AA40" s="15">
        <f t="shared" si="0"/>
        <v>11.775689655172414</v>
      </c>
      <c r="AB40">
        <f t="shared" si="3"/>
        <v>1</v>
      </c>
    </row>
    <row r="41" spans="1:28">
      <c r="A41">
        <v>38</v>
      </c>
      <c r="B41" s="1">
        <v>20091567</v>
      </c>
      <c r="C41" s="3" t="s">
        <v>66</v>
      </c>
      <c r="E41">
        <v>1</v>
      </c>
      <c r="F41">
        <v>1.5</v>
      </c>
      <c r="G41">
        <v>2</v>
      </c>
      <c r="H41">
        <v>2</v>
      </c>
      <c r="I41">
        <v>2.5</v>
      </c>
      <c r="J41">
        <v>2</v>
      </c>
      <c r="K41">
        <v>2</v>
      </c>
      <c r="L41" s="12">
        <f t="shared" si="1"/>
        <v>16.25</v>
      </c>
      <c r="M41" s="8">
        <v>12</v>
      </c>
      <c r="N41" s="8">
        <v>10</v>
      </c>
      <c r="O41" s="8">
        <v>12</v>
      </c>
      <c r="Q41">
        <v>2</v>
      </c>
      <c r="R41">
        <v>2</v>
      </c>
      <c r="S41">
        <v>3</v>
      </c>
      <c r="T41">
        <v>3</v>
      </c>
      <c r="U41">
        <v>2.5</v>
      </c>
      <c r="W41">
        <v>3</v>
      </c>
      <c r="X41">
        <v>5.5</v>
      </c>
      <c r="Y41">
        <v>1.5</v>
      </c>
      <c r="Z41" s="17">
        <f t="shared" si="2"/>
        <v>15.517241379310345</v>
      </c>
      <c r="AA41" s="15">
        <f t="shared" si="0"/>
        <v>10.96844827586207</v>
      </c>
      <c r="AB41">
        <f t="shared" si="3"/>
        <v>1</v>
      </c>
    </row>
    <row r="42" spans="1:28">
      <c r="A42">
        <v>39</v>
      </c>
      <c r="B42" s="1">
        <v>20150957</v>
      </c>
      <c r="C42" s="2" t="s">
        <v>39</v>
      </c>
      <c r="E42">
        <v>1.5</v>
      </c>
      <c r="F42">
        <v>2</v>
      </c>
      <c r="G42">
        <v>2</v>
      </c>
      <c r="H42">
        <v>2</v>
      </c>
      <c r="I42">
        <v>4</v>
      </c>
      <c r="J42">
        <v>2</v>
      </c>
      <c r="K42">
        <v>2</v>
      </c>
      <c r="L42" s="12">
        <f t="shared" si="1"/>
        <v>19.375</v>
      </c>
      <c r="M42" s="8">
        <v>13</v>
      </c>
      <c r="N42" s="8">
        <v>12</v>
      </c>
      <c r="O42" s="8">
        <v>23</v>
      </c>
      <c r="Q42">
        <v>2</v>
      </c>
      <c r="R42">
        <v>2</v>
      </c>
      <c r="S42">
        <v>3</v>
      </c>
      <c r="T42">
        <v>3</v>
      </c>
      <c r="U42">
        <v>3</v>
      </c>
      <c r="V42">
        <v>2</v>
      </c>
      <c r="W42">
        <v>3</v>
      </c>
      <c r="X42">
        <v>5</v>
      </c>
      <c r="Y42">
        <v>2</v>
      </c>
      <c r="Z42" s="17">
        <f t="shared" si="2"/>
        <v>17.241379310344826</v>
      </c>
      <c r="AA42" s="15">
        <f t="shared" si="0"/>
        <v>13.555775862068966</v>
      </c>
      <c r="AB42">
        <f t="shared" si="3"/>
        <v>1</v>
      </c>
    </row>
    <row r="43" spans="1:28">
      <c r="A43">
        <v>40</v>
      </c>
      <c r="B43" s="1">
        <v>20150970</v>
      </c>
      <c r="C43" s="2" t="s">
        <v>40</v>
      </c>
      <c r="E43">
        <v>2</v>
      </c>
      <c r="F43">
        <v>1.5</v>
      </c>
      <c r="G43">
        <v>2</v>
      </c>
      <c r="H43">
        <v>2</v>
      </c>
      <c r="I43">
        <v>4</v>
      </c>
      <c r="J43">
        <v>2</v>
      </c>
      <c r="K43">
        <v>2</v>
      </c>
      <c r="L43" s="12">
        <f t="shared" si="1"/>
        <v>19.375</v>
      </c>
      <c r="M43" s="8">
        <v>19</v>
      </c>
      <c r="N43" s="8">
        <v>6</v>
      </c>
      <c r="O43" s="8">
        <v>15</v>
      </c>
      <c r="Q43">
        <v>2</v>
      </c>
      <c r="R43">
        <v>2</v>
      </c>
      <c r="S43">
        <v>3.5</v>
      </c>
      <c r="T43">
        <v>3</v>
      </c>
      <c r="U43">
        <v>3</v>
      </c>
      <c r="W43">
        <v>3</v>
      </c>
      <c r="X43">
        <v>5</v>
      </c>
      <c r="Y43">
        <v>3</v>
      </c>
      <c r="Z43" s="17">
        <f t="shared" si="2"/>
        <v>16.896551724137932</v>
      </c>
      <c r="AA43" s="15">
        <f t="shared" si="0"/>
        <v>12.946810344827586</v>
      </c>
      <c r="AB43">
        <f t="shared" si="3"/>
        <v>1</v>
      </c>
    </row>
    <row r="44" spans="1:28">
      <c r="A44">
        <v>41</v>
      </c>
      <c r="B44" s="1">
        <v>20120869</v>
      </c>
      <c r="C44" s="2" t="s">
        <v>41</v>
      </c>
      <c r="E44">
        <v>1.5</v>
      </c>
      <c r="F44">
        <v>1</v>
      </c>
      <c r="G44">
        <v>2</v>
      </c>
      <c r="H44">
        <v>2</v>
      </c>
      <c r="I44">
        <v>4</v>
      </c>
      <c r="J44">
        <v>2</v>
      </c>
      <c r="K44">
        <v>2</v>
      </c>
      <c r="L44" s="12">
        <f t="shared" si="1"/>
        <v>18.125</v>
      </c>
      <c r="M44" s="8">
        <v>13</v>
      </c>
      <c r="N44" s="8">
        <v>7.5</v>
      </c>
      <c r="O44" s="8">
        <v>20</v>
      </c>
      <c r="Q44">
        <v>1</v>
      </c>
      <c r="R44">
        <v>2</v>
      </c>
      <c r="S44">
        <v>3.5</v>
      </c>
      <c r="T44">
        <v>2.5</v>
      </c>
      <c r="U44">
        <v>2</v>
      </c>
      <c r="V44">
        <v>2</v>
      </c>
      <c r="W44">
        <v>2</v>
      </c>
      <c r="Z44" s="17">
        <f t="shared" si="2"/>
        <v>10.344827586206897</v>
      </c>
      <c r="AA44" s="15">
        <f t="shared" si="0"/>
        <v>10.881465517241379</v>
      </c>
      <c r="AB44">
        <f t="shared" si="3"/>
        <v>1</v>
      </c>
    </row>
    <row r="45" spans="1:28">
      <c r="A45">
        <v>42</v>
      </c>
      <c r="B45" s="1">
        <v>20120848</v>
      </c>
      <c r="C45" s="2" t="s">
        <v>42</v>
      </c>
      <c r="E45">
        <v>1.5</v>
      </c>
      <c r="F45">
        <v>1.5</v>
      </c>
      <c r="G45">
        <v>2</v>
      </c>
      <c r="H45">
        <v>2</v>
      </c>
      <c r="I45">
        <v>4</v>
      </c>
      <c r="J45">
        <v>2</v>
      </c>
      <c r="K45">
        <v>2</v>
      </c>
      <c r="L45" s="12">
        <f t="shared" si="1"/>
        <v>18.75</v>
      </c>
      <c r="M45" s="8">
        <v>13</v>
      </c>
      <c r="N45" s="8">
        <v>7.5</v>
      </c>
      <c r="O45" s="8">
        <v>16</v>
      </c>
      <c r="Q45">
        <v>1</v>
      </c>
      <c r="R45">
        <v>2</v>
      </c>
      <c r="S45">
        <v>3.5</v>
      </c>
      <c r="T45">
        <v>3</v>
      </c>
      <c r="U45">
        <v>2.5</v>
      </c>
      <c r="W45">
        <v>1.5</v>
      </c>
      <c r="X45">
        <v>4</v>
      </c>
      <c r="Z45" s="17">
        <f t="shared" si="2"/>
        <v>12.068965517241379</v>
      </c>
      <c r="AA45" s="15">
        <f t="shared" si="0"/>
        <v>10.808793103448275</v>
      </c>
      <c r="AB45">
        <f t="shared" si="3"/>
        <v>1</v>
      </c>
    </row>
    <row r="46" spans="1:28">
      <c r="A46">
        <v>43</v>
      </c>
      <c r="B46" s="1">
        <v>20130899</v>
      </c>
      <c r="C46" s="2" t="s">
        <v>43</v>
      </c>
      <c r="E46">
        <v>1</v>
      </c>
      <c r="F46">
        <v>1</v>
      </c>
      <c r="G46">
        <v>2</v>
      </c>
      <c r="H46">
        <v>1</v>
      </c>
      <c r="I46">
        <v>3</v>
      </c>
      <c r="J46">
        <v>2</v>
      </c>
      <c r="K46">
        <v>2</v>
      </c>
      <c r="L46" s="12">
        <f t="shared" si="1"/>
        <v>15</v>
      </c>
      <c r="M46" s="8">
        <v>16</v>
      </c>
      <c r="N46" s="8">
        <v>4.5</v>
      </c>
      <c r="O46" s="8">
        <v>23</v>
      </c>
      <c r="Q46">
        <v>1</v>
      </c>
      <c r="R46">
        <v>2</v>
      </c>
      <c r="S46">
        <v>3</v>
      </c>
      <c r="T46">
        <v>2</v>
      </c>
      <c r="U46">
        <v>2.5</v>
      </c>
      <c r="V46">
        <v>2</v>
      </c>
      <c r="W46">
        <v>3</v>
      </c>
      <c r="X46">
        <v>4</v>
      </c>
      <c r="Y46">
        <v>2</v>
      </c>
      <c r="Z46" s="17">
        <f t="shared" si="2"/>
        <v>14.827586206896552</v>
      </c>
      <c r="AA46" s="15">
        <f t="shared" si="0"/>
        <v>12.03551724137931</v>
      </c>
      <c r="AB46">
        <f t="shared" si="3"/>
        <v>1</v>
      </c>
    </row>
    <row r="47" spans="1:28">
      <c r="A47">
        <v>44</v>
      </c>
      <c r="B47" s="1">
        <v>20064578</v>
      </c>
      <c r="C47" s="3" t="s">
        <v>67</v>
      </c>
      <c r="E47">
        <v>1.5</v>
      </c>
      <c r="F47">
        <v>1.5</v>
      </c>
      <c r="G47">
        <v>2</v>
      </c>
      <c r="H47">
        <v>2</v>
      </c>
      <c r="I47">
        <v>2.5</v>
      </c>
      <c r="J47">
        <v>2</v>
      </c>
      <c r="K47">
        <v>2</v>
      </c>
      <c r="L47" s="12">
        <f t="shared" si="1"/>
        <v>16.875</v>
      </c>
      <c r="M47" s="8">
        <v>15</v>
      </c>
      <c r="N47" s="8">
        <v>7</v>
      </c>
      <c r="O47" s="8">
        <v>18</v>
      </c>
      <c r="Q47">
        <v>2</v>
      </c>
      <c r="R47">
        <v>2</v>
      </c>
      <c r="S47">
        <v>5</v>
      </c>
      <c r="T47">
        <v>3</v>
      </c>
      <c r="U47">
        <v>2</v>
      </c>
      <c r="W47">
        <v>3</v>
      </c>
      <c r="X47">
        <v>5.5</v>
      </c>
      <c r="Y47">
        <v>2.5</v>
      </c>
      <c r="Z47" s="17">
        <f t="shared" si="2"/>
        <v>17.241379310344826</v>
      </c>
      <c r="AA47" s="15">
        <f t="shared" si="0"/>
        <v>12.305775862068966</v>
      </c>
      <c r="AB47">
        <f t="shared" si="3"/>
        <v>1</v>
      </c>
    </row>
    <row r="48" spans="1:28">
      <c r="A48">
        <v>45</v>
      </c>
      <c r="B48" s="1">
        <v>20150950</v>
      </c>
      <c r="C48" s="2" t="s">
        <v>44</v>
      </c>
      <c r="E48">
        <v>1.5</v>
      </c>
      <c r="F48">
        <v>2</v>
      </c>
      <c r="G48">
        <v>2</v>
      </c>
      <c r="H48">
        <v>2</v>
      </c>
      <c r="I48">
        <v>4</v>
      </c>
      <c r="J48">
        <v>2</v>
      </c>
      <c r="K48">
        <v>2</v>
      </c>
      <c r="L48" s="12">
        <f t="shared" si="1"/>
        <v>19.375</v>
      </c>
      <c r="M48" s="8">
        <v>14</v>
      </c>
      <c r="N48" s="8">
        <v>5.5</v>
      </c>
      <c r="O48" s="8">
        <v>17</v>
      </c>
      <c r="Q48">
        <v>1</v>
      </c>
      <c r="R48">
        <v>2</v>
      </c>
      <c r="S48">
        <v>4.5</v>
      </c>
      <c r="T48">
        <v>2.5</v>
      </c>
      <c r="U48">
        <v>3</v>
      </c>
      <c r="V48">
        <v>2</v>
      </c>
      <c r="W48">
        <v>3</v>
      </c>
      <c r="X48">
        <v>5.5</v>
      </c>
      <c r="Y48">
        <v>2.5</v>
      </c>
      <c r="Z48" s="17">
        <f t="shared" si="2"/>
        <v>17.931034482758619</v>
      </c>
      <c r="AA48" s="15">
        <f t="shared" si="0"/>
        <v>12.053706896551724</v>
      </c>
      <c r="AB48">
        <f t="shared" si="3"/>
        <v>1</v>
      </c>
    </row>
    <row r="49" spans="1:28">
      <c r="A49">
        <v>46</v>
      </c>
      <c r="B49" s="1">
        <v>20130869</v>
      </c>
      <c r="C49" s="3" t="s">
        <v>76</v>
      </c>
      <c r="E49">
        <v>1</v>
      </c>
      <c r="F49">
        <v>1</v>
      </c>
      <c r="G49">
        <v>2</v>
      </c>
      <c r="I49">
        <v>4</v>
      </c>
      <c r="J49">
        <v>2</v>
      </c>
      <c r="K49">
        <v>2</v>
      </c>
      <c r="L49" s="12">
        <f t="shared" si="1"/>
        <v>15</v>
      </c>
      <c r="M49" s="8">
        <v>17.5</v>
      </c>
      <c r="N49" s="8">
        <v>6</v>
      </c>
      <c r="O49" s="8">
        <v>10</v>
      </c>
      <c r="R49">
        <v>1.5</v>
      </c>
      <c r="S49">
        <v>3</v>
      </c>
      <c r="T49">
        <v>2</v>
      </c>
      <c r="U49">
        <v>2.5</v>
      </c>
      <c r="V49">
        <v>2</v>
      </c>
      <c r="W49">
        <v>2</v>
      </c>
      <c r="X49">
        <v>3.5</v>
      </c>
      <c r="Y49">
        <v>2</v>
      </c>
      <c r="Z49" s="17">
        <f t="shared" si="2"/>
        <v>12.758620689655174</v>
      </c>
      <c r="AA49" s="15">
        <f t="shared" si="0"/>
        <v>10.706724137931035</v>
      </c>
      <c r="AB49">
        <f t="shared" si="3"/>
        <v>1</v>
      </c>
    </row>
    <row r="50" spans="1:28">
      <c r="A50">
        <v>47</v>
      </c>
      <c r="B50" s="1">
        <v>20070734</v>
      </c>
      <c r="C50" s="2" t="s">
        <v>45</v>
      </c>
      <c r="E50">
        <v>1</v>
      </c>
      <c r="F50">
        <v>1</v>
      </c>
      <c r="G50">
        <v>2</v>
      </c>
      <c r="I50">
        <v>4</v>
      </c>
      <c r="J50">
        <v>2</v>
      </c>
      <c r="K50">
        <v>2</v>
      </c>
      <c r="L50" s="12">
        <f t="shared" si="1"/>
        <v>15</v>
      </c>
      <c r="M50" s="8">
        <v>15.5</v>
      </c>
      <c r="N50" s="8">
        <v>7.5</v>
      </c>
      <c r="O50" s="8">
        <v>18</v>
      </c>
      <c r="Q50">
        <v>2</v>
      </c>
      <c r="R50">
        <v>2</v>
      </c>
      <c r="S50">
        <v>3.5</v>
      </c>
      <c r="T50">
        <v>3</v>
      </c>
      <c r="U50">
        <v>2.5</v>
      </c>
      <c r="V50">
        <v>2</v>
      </c>
      <c r="W50">
        <v>1</v>
      </c>
      <c r="X50">
        <v>2</v>
      </c>
      <c r="Z50" s="17">
        <f t="shared" si="2"/>
        <v>12.413793103448276</v>
      </c>
      <c r="AA50" s="15">
        <f t="shared" si="0"/>
        <v>11.367758620689655</v>
      </c>
      <c r="AB50">
        <f t="shared" si="3"/>
        <v>1</v>
      </c>
    </row>
    <row r="51" spans="1:28">
      <c r="A51">
        <v>48</v>
      </c>
      <c r="B51" s="1">
        <v>20111480</v>
      </c>
      <c r="C51" s="2" t="s">
        <v>46</v>
      </c>
      <c r="E51">
        <v>1.5</v>
      </c>
      <c r="F51">
        <v>2</v>
      </c>
      <c r="G51">
        <v>2</v>
      </c>
      <c r="H51">
        <v>2</v>
      </c>
      <c r="I51">
        <v>4</v>
      </c>
      <c r="J51">
        <v>2</v>
      </c>
      <c r="K51">
        <v>2</v>
      </c>
      <c r="L51" s="12">
        <f t="shared" si="1"/>
        <v>19.375</v>
      </c>
      <c r="M51" s="8">
        <v>18.5</v>
      </c>
      <c r="N51" s="8">
        <v>7</v>
      </c>
      <c r="O51" s="8">
        <v>18</v>
      </c>
      <c r="Q51">
        <v>2</v>
      </c>
      <c r="R51">
        <v>2</v>
      </c>
      <c r="S51">
        <v>3.5</v>
      </c>
      <c r="T51">
        <v>1.5</v>
      </c>
      <c r="U51">
        <v>3</v>
      </c>
      <c r="V51">
        <v>2</v>
      </c>
      <c r="W51">
        <v>2</v>
      </c>
      <c r="X51">
        <v>5.5</v>
      </c>
      <c r="Y51">
        <v>2</v>
      </c>
      <c r="Z51" s="17">
        <f t="shared" si="2"/>
        <v>16.206896551724135</v>
      </c>
      <c r="AA51" s="15">
        <f t="shared" si="0"/>
        <v>13.223879310344827</v>
      </c>
      <c r="AB51">
        <f t="shared" si="3"/>
        <v>1</v>
      </c>
    </row>
    <row r="52" spans="1:28">
      <c r="A52">
        <v>49</v>
      </c>
      <c r="B52" s="1">
        <v>20150945</v>
      </c>
      <c r="C52" s="2" t="s">
        <v>47</v>
      </c>
      <c r="E52">
        <v>1.5</v>
      </c>
      <c r="F52">
        <v>2</v>
      </c>
      <c r="G52">
        <v>2</v>
      </c>
      <c r="H52">
        <v>2</v>
      </c>
      <c r="I52">
        <v>4</v>
      </c>
      <c r="J52">
        <v>2</v>
      </c>
      <c r="K52">
        <v>2</v>
      </c>
      <c r="L52" s="12">
        <f t="shared" si="1"/>
        <v>19.375</v>
      </c>
      <c r="M52" s="8">
        <v>13</v>
      </c>
      <c r="N52" s="8">
        <v>11</v>
      </c>
      <c r="O52" s="8">
        <v>22</v>
      </c>
      <c r="Q52">
        <v>2</v>
      </c>
      <c r="R52">
        <v>2</v>
      </c>
      <c r="S52">
        <v>3</v>
      </c>
      <c r="U52">
        <v>3</v>
      </c>
      <c r="V52">
        <v>2</v>
      </c>
      <c r="W52">
        <v>3</v>
      </c>
      <c r="X52">
        <v>5</v>
      </c>
      <c r="Y52">
        <v>2</v>
      </c>
      <c r="Z52" s="17">
        <f t="shared" si="2"/>
        <v>15.172413793103448</v>
      </c>
      <c r="AA52" s="15">
        <f t="shared" si="0"/>
        <v>12.84198275862069</v>
      </c>
      <c r="AB52">
        <f t="shared" si="3"/>
        <v>1</v>
      </c>
    </row>
    <row r="53" spans="1:28">
      <c r="A53">
        <v>50</v>
      </c>
      <c r="B53" s="1">
        <v>20113641</v>
      </c>
      <c r="C53" s="3" t="s">
        <v>82</v>
      </c>
      <c r="E53">
        <v>1</v>
      </c>
      <c r="H53">
        <v>2</v>
      </c>
      <c r="I53">
        <v>1</v>
      </c>
      <c r="L53" s="12">
        <f t="shared" si="1"/>
        <v>5</v>
      </c>
      <c r="M53" s="8">
        <v>9</v>
      </c>
      <c r="N53" s="8">
        <v>4.5</v>
      </c>
      <c r="R53">
        <v>2</v>
      </c>
      <c r="X53">
        <v>3.5</v>
      </c>
      <c r="Z53" s="17">
        <f t="shared" si="2"/>
        <v>3.7931034482758621</v>
      </c>
      <c r="AA53" s="15">
        <f t="shared" si="0"/>
        <v>4.3186206896551722</v>
      </c>
      <c r="AB53">
        <f t="shared" si="3"/>
        <v>0</v>
      </c>
    </row>
    <row r="54" spans="1:28">
      <c r="A54">
        <v>51</v>
      </c>
      <c r="B54" s="1">
        <v>20120840</v>
      </c>
      <c r="C54" s="2" t="s">
        <v>48</v>
      </c>
      <c r="F54">
        <v>1.5</v>
      </c>
      <c r="G54">
        <v>2</v>
      </c>
      <c r="H54">
        <v>2</v>
      </c>
      <c r="I54">
        <v>4</v>
      </c>
      <c r="J54">
        <v>2</v>
      </c>
      <c r="K54">
        <v>2</v>
      </c>
      <c r="L54" s="12">
        <f t="shared" si="1"/>
        <v>16.875</v>
      </c>
      <c r="M54" s="8">
        <v>18.5</v>
      </c>
      <c r="N54" s="8">
        <v>4.5</v>
      </c>
      <c r="O54" s="8">
        <v>15</v>
      </c>
      <c r="Q54">
        <v>2</v>
      </c>
      <c r="R54">
        <v>2</v>
      </c>
      <c r="S54">
        <v>1</v>
      </c>
      <c r="T54">
        <v>1.5</v>
      </c>
      <c r="U54">
        <v>2.5</v>
      </c>
      <c r="V54">
        <v>1</v>
      </c>
      <c r="W54">
        <v>3</v>
      </c>
      <c r="X54">
        <v>5</v>
      </c>
      <c r="Y54">
        <v>2.5</v>
      </c>
      <c r="Z54" s="17">
        <f t="shared" si="2"/>
        <v>14.137931034482758</v>
      </c>
      <c r="AA54" s="15">
        <f t="shared" si="0"/>
        <v>11.750086206896551</v>
      </c>
      <c r="AB54">
        <f t="shared" si="3"/>
        <v>1</v>
      </c>
    </row>
    <row r="55" spans="1:28">
      <c r="A55">
        <v>52</v>
      </c>
      <c r="B55" s="1">
        <v>20143386</v>
      </c>
      <c r="C55" s="2" t="s">
        <v>49</v>
      </c>
      <c r="E55">
        <v>1.5</v>
      </c>
      <c r="F55">
        <v>2</v>
      </c>
      <c r="G55">
        <v>2</v>
      </c>
      <c r="H55">
        <v>2</v>
      </c>
      <c r="I55">
        <v>4</v>
      </c>
      <c r="J55">
        <v>2</v>
      </c>
      <c r="K55">
        <v>2</v>
      </c>
      <c r="L55" s="12">
        <f t="shared" si="1"/>
        <v>19.375</v>
      </c>
      <c r="M55" s="8">
        <v>18.5</v>
      </c>
      <c r="N55" s="8">
        <v>5</v>
      </c>
      <c r="O55" s="8">
        <v>18</v>
      </c>
      <c r="Q55">
        <v>2</v>
      </c>
      <c r="R55">
        <v>2.5</v>
      </c>
      <c r="S55">
        <v>3.5</v>
      </c>
      <c r="T55">
        <v>3</v>
      </c>
      <c r="U55">
        <v>3</v>
      </c>
      <c r="V55">
        <v>2</v>
      </c>
      <c r="W55">
        <v>3</v>
      </c>
      <c r="X55">
        <v>5</v>
      </c>
      <c r="Y55">
        <v>2.5</v>
      </c>
      <c r="Z55" s="17">
        <f t="shared" si="2"/>
        <v>18.27586206896552</v>
      </c>
      <c r="AA55" s="15">
        <f t="shared" si="0"/>
        <v>13.277672413793104</v>
      </c>
      <c r="AB55">
        <f t="shared" si="3"/>
        <v>1</v>
      </c>
    </row>
    <row r="56" spans="1:28">
      <c r="A56">
        <v>53</v>
      </c>
      <c r="B56" s="1">
        <v>20130861</v>
      </c>
      <c r="C56" s="2" t="s">
        <v>50</v>
      </c>
      <c r="H56">
        <v>2</v>
      </c>
      <c r="I56">
        <v>1</v>
      </c>
      <c r="J56">
        <v>2</v>
      </c>
      <c r="K56">
        <v>2</v>
      </c>
      <c r="L56" s="12">
        <f t="shared" si="1"/>
        <v>8.75</v>
      </c>
      <c r="M56" s="8">
        <v>12.5</v>
      </c>
      <c r="N56" s="8">
        <v>2.5</v>
      </c>
      <c r="O56" s="8">
        <v>16</v>
      </c>
      <c r="Q56">
        <v>1.5</v>
      </c>
      <c r="R56">
        <v>2.5</v>
      </c>
      <c r="S56">
        <v>3</v>
      </c>
      <c r="T56">
        <v>2</v>
      </c>
      <c r="U56">
        <v>3</v>
      </c>
      <c r="X56">
        <v>3.5</v>
      </c>
      <c r="Y56">
        <v>2.5</v>
      </c>
      <c r="Z56" s="17">
        <f t="shared" si="2"/>
        <v>12.413793103448276</v>
      </c>
      <c r="AA56" s="15">
        <f t="shared" si="0"/>
        <v>8.8527586206896558</v>
      </c>
      <c r="AB56">
        <f t="shared" si="3"/>
        <v>0</v>
      </c>
    </row>
    <row r="57" spans="1:28">
      <c r="A57">
        <v>54</v>
      </c>
      <c r="B57" s="1">
        <v>20133322</v>
      </c>
      <c r="C57" s="2" t="s">
        <v>68</v>
      </c>
      <c r="E57">
        <v>2</v>
      </c>
      <c r="F57">
        <v>1</v>
      </c>
      <c r="G57">
        <v>1</v>
      </c>
      <c r="H57">
        <v>2</v>
      </c>
      <c r="I57">
        <v>2.5</v>
      </c>
      <c r="J57">
        <v>2</v>
      </c>
      <c r="K57">
        <v>2</v>
      </c>
      <c r="L57" s="12">
        <f t="shared" si="1"/>
        <v>15.625</v>
      </c>
      <c r="M57" s="8">
        <v>12.5</v>
      </c>
      <c r="N57" s="8">
        <v>6.5</v>
      </c>
      <c r="O57" s="8">
        <v>20</v>
      </c>
      <c r="Q57">
        <v>1.5</v>
      </c>
      <c r="R57">
        <v>2.5</v>
      </c>
      <c r="S57">
        <v>3</v>
      </c>
      <c r="T57">
        <v>2.5</v>
      </c>
      <c r="U57">
        <v>2.5</v>
      </c>
      <c r="V57">
        <v>2</v>
      </c>
      <c r="W57">
        <v>3</v>
      </c>
      <c r="X57">
        <v>3.5</v>
      </c>
      <c r="Y57">
        <v>2.5</v>
      </c>
      <c r="Z57" s="17">
        <f t="shared" si="2"/>
        <v>15.862068965517242</v>
      </c>
      <c r="AA57" s="15">
        <f t="shared" si="0"/>
        <v>11.429913793103449</v>
      </c>
      <c r="AB57">
        <f t="shared" si="3"/>
        <v>1</v>
      </c>
    </row>
    <row r="58" spans="1:28">
      <c r="A58">
        <v>55</v>
      </c>
      <c r="B58" s="1">
        <v>20140899</v>
      </c>
      <c r="C58" s="2" t="s">
        <v>69</v>
      </c>
      <c r="D58">
        <v>1</v>
      </c>
      <c r="E58">
        <v>1.5</v>
      </c>
      <c r="F58">
        <v>1.5</v>
      </c>
      <c r="G58">
        <v>2</v>
      </c>
      <c r="H58">
        <v>2</v>
      </c>
      <c r="I58">
        <v>4</v>
      </c>
      <c r="J58">
        <v>2</v>
      </c>
      <c r="K58">
        <v>2</v>
      </c>
      <c r="L58" s="12">
        <f t="shared" si="1"/>
        <v>20</v>
      </c>
      <c r="M58" s="8">
        <v>18.5</v>
      </c>
      <c r="N58" s="8">
        <v>7.5</v>
      </c>
      <c r="O58" s="8">
        <v>16</v>
      </c>
      <c r="Q58">
        <v>2</v>
      </c>
      <c r="R58">
        <v>1.5</v>
      </c>
      <c r="S58">
        <v>5</v>
      </c>
      <c r="T58">
        <v>2.5</v>
      </c>
      <c r="U58">
        <v>2</v>
      </c>
      <c r="V58">
        <v>2</v>
      </c>
      <c r="W58">
        <v>3</v>
      </c>
      <c r="X58">
        <v>5.5</v>
      </c>
      <c r="Y58">
        <v>2</v>
      </c>
      <c r="Z58" s="17">
        <f t="shared" si="2"/>
        <v>17.586206896551722</v>
      </c>
      <c r="AA58" s="15">
        <f t="shared" si="0"/>
        <v>13.412241379310345</v>
      </c>
      <c r="AB58">
        <f t="shared" si="3"/>
        <v>1</v>
      </c>
    </row>
    <row r="59" spans="1:28">
      <c r="A59">
        <v>56</v>
      </c>
      <c r="B59" s="1">
        <v>20091640</v>
      </c>
      <c r="C59" s="3" t="s">
        <v>81</v>
      </c>
      <c r="E59">
        <v>1</v>
      </c>
      <c r="F59">
        <v>1</v>
      </c>
      <c r="G59">
        <v>1</v>
      </c>
      <c r="I59">
        <v>2</v>
      </c>
      <c r="J59">
        <v>2</v>
      </c>
      <c r="K59">
        <v>2</v>
      </c>
      <c r="L59" s="12">
        <f t="shared" si="1"/>
        <v>11.25</v>
      </c>
      <c r="M59" s="8">
        <v>12</v>
      </c>
      <c r="N59" s="8">
        <v>6</v>
      </c>
      <c r="O59" s="8">
        <v>22</v>
      </c>
      <c r="Q59">
        <v>0.5</v>
      </c>
      <c r="R59">
        <v>1.5</v>
      </c>
      <c r="S59">
        <v>3</v>
      </c>
      <c r="T59">
        <v>2.5</v>
      </c>
      <c r="U59">
        <v>2.5</v>
      </c>
      <c r="V59">
        <v>2</v>
      </c>
      <c r="W59">
        <v>1</v>
      </c>
      <c r="X59">
        <v>3</v>
      </c>
      <c r="Y59">
        <v>2</v>
      </c>
      <c r="Z59" s="17">
        <f t="shared" si="2"/>
        <v>12.413793103448276</v>
      </c>
      <c r="AA59" s="15">
        <f t="shared" si="0"/>
        <v>10.327758620689655</v>
      </c>
      <c r="AB59">
        <f t="shared" si="3"/>
        <v>0</v>
      </c>
    </row>
    <row r="60" spans="1:28">
      <c r="A60">
        <v>57</v>
      </c>
      <c r="B60" s="1">
        <v>20143360</v>
      </c>
      <c r="C60" s="2" t="s">
        <v>70</v>
      </c>
      <c r="D60">
        <v>1</v>
      </c>
      <c r="E60">
        <v>1.5</v>
      </c>
      <c r="F60">
        <v>2</v>
      </c>
      <c r="G60">
        <v>1</v>
      </c>
      <c r="H60">
        <v>2</v>
      </c>
      <c r="I60">
        <v>4</v>
      </c>
      <c r="J60">
        <v>1</v>
      </c>
      <c r="K60">
        <v>2</v>
      </c>
      <c r="L60" s="12">
        <f t="shared" si="1"/>
        <v>18.125</v>
      </c>
      <c r="M60" s="8">
        <v>14</v>
      </c>
      <c r="N60" s="8">
        <v>11</v>
      </c>
      <c r="O60" s="8">
        <v>19</v>
      </c>
      <c r="Q60">
        <v>2</v>
      </c>
      <c r="R60">
        <v>2</v>
      </c>
      <c r="S60">
        <v>4</v>
      </c>
      <c r="T60">
        <v>1.5</v>
      </c>
      <c r="U60">
        <v>3</v>
      </c>
      <c r="V60">
        <v>2</v>
      </c>
      <c r="W60">
        <v>3</v>
      </c>
      <c r="X60">
        <v>4</v>
      </c>
      <c r="Z60" s="17">
        <f t="shared" si="2"/>
        <v>14.827586206896552</v>
      </c>
      <c r="AA60" s="15">
        <f t="shared" si="0"/>
        <v>12.538017241379311</v>
      </c>
      <c r="AB60">
        <f t="shared" si="3"/>
        <v>1</v>
      </c>
    </row>
    <row r="61" spans="1:28">
      <c r="A61">
        <v>58</v>
      </c>
      <c r="B61" s="1">
        <v>20130882</v>
      </c>
      <c r="C61" s="2" t="s">
        <v>71</v>
      </c>
      <c r="D61">
        <v>0.5</v>
      </c>
      <c r="E61">
        <v>1.5</v>
      </c>
      <c r="F61">
        <v>1.5</v>
      </c>
      <c r="G61">
        <v>2</v>
      </c>
      <c r="H61">
        <v>2</v>
      </c>
      <c r="I61">
        <v>4</v>
      </c>
      <c r="J61">
        <v>2</v>
      </c>
      <c r="K61">
        <v>2</v>
      </c>
      <c r="L61" s="12">
        <f t="shared" si="1"/>
        <v>19.375</v>
      </c>
      <c r="M61" s="8">
        <v>17.5</v>
      </c>
      <c r="N61" s="8">
        <v>5</v>
      </c>
      <c r="O61" s="8">
        <v>12</v>
      </c>
      <c r="Q61">
        <v>2</v>
      </c>
      <c r="R61">
        <v>2</v>
      </c>
      <c r="S61">
        <v>4</v>
      </c>
      <c r="T61">
        <v>2.5</v>
      </c>
      <c r="U61">
        <v>2.5</v>
      </c>
      <c r="V61">
        <v>2</v>
      </c>
      <c r="W61">
        <v>2</v>
      </c>
      <c r="X61">
        <v>3.5</v>
      </c>
      <c r="Y61">
        <v>2.5</v>
      </c>
      <c r="Z61" s="17">
        <f t="shared" si="2"/>
        <v>15.862068965517242</v>
      </c>
      <c r="AA61" s="15">
        <f t="shared" si="0"/>
        <v>11.824913793103448</v>
      </c>
      <c r="AB61">
        <f t="shared" si="3"/>
        <v>1</v>
      </c>
    </row>
    <row r="62" spans="1:28">
      <c r="A62">
        <v>59</v>
      </c>
      <c r="B62" s="1">
        <v>20143387</v>
      </c>
      <c r="C62" s="2" t="s">
        <v>72</v>
      </c>
      <c r="E62">
        <v>2</v>
      </c>
      <c r="F62">
        <v>2</v>
      </c>
      <c r="G62">
        <v>2</v>
      </c>
      <c r="H62">
        <v>2</v>
      </c>
      <c r="I62">
        <v>4</v>
      </c>
      <c r="J62">
        <v>2</v>
      </c>
      <c r="K62">
        <v>2</v>
      </c>
      <c r="L62" s="12">
        <f t="shared" si="1"/>
        <v>20</v>
      </c>
      <c r="M62" s="8">
        <v>14</v>
      </c>
      <c r="N62" s="8">
        <v>11.5</v>
      </c>
      <c r="O62" s="8">
        <v>28</v>
      </c>
      <c r="Q62">
        <v>2</v>
      </c>
      <c r="R62">
        <v>2</v>
      </c>
      <c r="S62">
        <v>4</v>
      </c>
      <c r="T62">
        <v>2</v>
      </c>
      <c r="U62">
        <v>2</v>
      </c>
      <c r="V62">
        <v>2</v>
      </c>
      <c r="W62">
        <v>3</v>
      </c>
      <c r="X62">
        <v>5.5</v>
      </c>
      <c r="Y62">
        <v>1.5</v>
      </c>
      <c r="Z62" s="17">
        <f t="shared" si="2"/>
        <v>16.551724137931036</v>
      </c>
      <c r="AA62" s="15">
        <f t="shared" si="0"/>
        <v>14.240344827586208</v>
      </c>
      <c r="AB62">
        <f t="shared" si="3"/>
        <v>1</v>
      </c>
    </row>
    <row r="63" spans="1:28">
      <c r="A63">
        <v>60</v>
      </c>
      <c r="B63" s="1">
        <v>20095904</v>
      </c>
      <c r="C63" s="3" t="s">
        <v>75</v>
      </c>
      <c r="E63">
        <v>1</v>
      </c>
      <c r="F63">
        <v>1</v>
      </c>
      <c r="G63">
        <v>2</v>
      </c>
      <c r="H63">
        <v>2</v>
      </c>
      <c r="I63">
        <v>4</v>
      </c>
      <c r="J63">
        <v>2</v>
      </c>
      <c r="K63">
        <v>2</v>
      </c>
      <c r="L63" s="12">
        <f t="shared" si="1"/>
        <v>17.5</v>
      </c>
      <c r="M63" s="8">
        <v>15</v>
      </c>
      <c r="N63" s="8">
        <v>4</v>
      </c>
      <c r="O63" s="8">
        <v>9</v>
      </c>
      <c r="Q63">
        <v>1</v>
      </c>
      <c r="R63">
        <v>2</v>
      </c>
      <c r="S63">
        <v>6</v>
      </c>
      <c r="T63">
        <v>1.5</v>
      </c>
      <c r="U63">
        <v>3</v>
      </c>
      <c r="V63">
        <v>2</v>
      </c>
      <c r="W63">
        <v>1</v>
      </c>
      <c r="X63">
        <v>4.5</v>
      </c>
      <c r="Y63">
        <v>2.5</v>
      </c>
      <c r="Z63" s="17">
        <f t="shared" si="2"/>
        <v>16.206896551724135</v>
      </c>
      <c r="AA63" s="15">
        <f>+Z63*0.2+O63/45*20*0.27+N63*0.18+M63*0.25+L63*0.1</f>
        <v>10.541379310344826</v>
      </c>
      <c r="AB63">
        <f t="shared" si="3"/>
        <v>1</v>
      </c>
    </row>
    <row r="64" spans="1:28">
      <c r="L64" s="12">
        <v>20</v>
      </c>
      <c r="M64" s="8">
        <v>20</v>
      </c>
      <c r="N64" s="8">
        <v>20</v>
      </c>
      <c r="O64" s="8">
        <v>45</v>
      </c>
      <c r="Z64" s="17">
        <v>20</v>
      </c>
      <c r="AA64" s="15">
        <f t="shared" ref="AA64" si="4">+Z64*0.2+O64/45*20*0.27+N64*0.18+M64*0.25+L64*0.1</f>
        <v>20</v>
      </c>
      <c r="AB64">
        <f>SUM(AB4:AB63)</f>
        <v>49</v>
      </c>
    </row>
    <row r="65" spans="15:15">
      <c r="O65" s="20"/>
    </row>
  </sheetData>
  <sortState ref="B4:H61">
    <sortCondition ref="C4:C61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2017-02-08T16:19:20Z</dcterms:created>
  <dcterms:modified xsi:type="dcterms:W3CDTF">2017-03-13T02:33:33Z</dcterms:modified>
</cp:coreProperties>
</file>