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media/image1.jpeg" ContentType="image/jpeg"/>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sumen de exportación" sheetId="1" r:id="rId4"/>
    <sheet name="Teo Pweb2" sheetId="2" r:id="rId5"/>
    <sheet name="Labs Pweb2" sheetId="3" r:id="rId6"/>
    <sheet name="TodoLABS" sheetId="4" r:id="rId7"/>
    <sheet name="LabA Richart" sheetId="5" r:id="rId8"/>
    <sheet name="LabB Richart" sheetId="6" r:id="rId9"/>
    <sheet name="LabC Richart" sheetId="7" r:id="rId10"/>
    <sheet name="TeoB Richart" sheetId="8" r:id="rId11"/>
  </sheets>
</workbook>
</file>

<file path=xl/sharedStrings.xml><?xml version="1.0" encoding="utf-8"?>
<sst xmlns="http://schemas.openxmlformats.org/spreadsheetml/2006/main" uniqueCount="379">
  <si>
    <t>Este documento se exportó de Numbers. Cada tabla se convirtió en una hoja de cálculo de Excel. Los demás objetos de las hojas de Numbers se colocaron en distintas hojas de cálculo. Recuerda que el cálculo de fórmulas puede ser diferente en Excel.</t>
  </si>
  <si>
    <t>Nombre de hoja de Numbers</t>
  </si>
  <si>
    <t>Nombre de tabla de Numbers</t>
  </si>
  <si>
    <t>Nombre de hoja de cálculo de Excel</t>
  </si>
  <si>
    <t>Teo Pweb2</t>
  </si>
  <si>
    <t>Tabla 1</t>
  </si>
  <si>
    <t>UNIVERSIDAD NACIONAL DE SAN AGUSTIN DE AREQUIPA</t>
  </si>
  <si>
    <t>ESCUELA PROFESIONAL : INGENIERÃ</t>
  </si>
  <si>
    <t>ALUMNOS MATRICULADOS POR ASIGNATURA</t>
  </si>
  <si>
    <t>ASIGNATURA : PROGRAMACION WEB 2</t>
  </si>
  <si>
    <t>CICLO : A - GRUPO : A</t>
  </si>
  <si>
    <t>FECHA : 2019-04-02</t>
  </si>
  <si>
    <t xml:space="preserve"> </t>
  </si>
  <si>
    <t>Nro</t>
  </si>
  <si>
    <t>CUI</t>
  </si>
  <si>
    <t>Apellidos y Nombres</t>
  </si>
  <si>
    <t>Estado</t>
  </si>
  <si>
    <t>EXam1</t>
  </si>
  <si>
    <t>Exam2</t>
  </si>
  <si>
    <t>1</t>
  </si>
  <si>
    <t>20180555</t>
  </si>
  <si>
    <t>ACUÃ‘A/HUISACAYNA, JHONATAN JESUS</t>
  </si>
  <si>
    <t>2</t>
  </si>
  <si>
    <t>20160653</t>
  </si>
  <si>
    <t>AGUERO/GUERREROS, LUIS DANIEL</t>
  </si>
  <si>
    <t>3</t>
  </si>
  <si>
    <t>20182829</t>
  </si>
  <si>
    <t>ALI/SANTISTEBAN, NUR SHAMAS</t>
  </si>
  <si>
    <t>4</t>
  </si>
  <si>
    <t>20180556</t>
  </si>
  <si>
    <t>ANCO/AYMARA, JEAN PIERRE DARIO</t>
  </si>
  <si>
    <t>ALIAGA/MARIACA, LUIS ANGEL</t>
  </si>
  <si>
    <t>5</t>
  </si>
  <si>
    <t>20172128</t>
  </si>
  <si>
    <t>ARAOZ/VALENCIA, LUIS EMANUEL</t>
  </si>
  <si>
    <t>ANCCO/RUELAS, ALEXIS DARIO</t>
  </si>
  <si>
    <t>6</t>
  </si>
  <si>
    <t>20153584</t>
  </si>
  <si>
    <t>COZCO/MAURI, YOSET</t>
  </si>
  <si>
    <t>ANCCO/RUELAS, CESAR ROBERTO</t>
  </si>
  <si>
    <t>7</t>
  </si>
  <si>
    <t>20163294</t>
  </si>
  <si>
    <t>DE LA CRUZ/TACO, WILDER RONALDO</t>
  </si>
  <si>
    <t>8</t>
  </si>
  <si>
    <t>20173367</t>
  </si>
  <si>
    <t>DIAZ/TICONA, DEYSON VICTOR</t>
  </si>
  <si>
    <t>9</t>
  </si>
  <si>
    <t>20142957</t>
  </si>
  <si>
    <t>FERNANDEZ/NINAHUAMAN, MARIA ALEJANDRA</t>
  </si>
  <si>
    <t>ARIAS/LLERENA, ADRIEL YASEFF</t>
  </si>
  <si>
    <t>10</t>
  </si>
  <si>
    <t>20182837</t>
  </si>
  <si>
    <t>GOMEZ/POMARI, LUIS ARMANDO</t>
  </si>
  <si>
    <t>ARROYO/HUARACHI, ALEXIS LUIS ANGEL</t>
  </si>
  <si>
    <t>11</t>
  </si>
  <si>
    <t>20173375</t>
  </si>
  <si>
    <t>GONZALES/MOLINA, CARLOS JESUS</t>
  </si>
  <si>
    <t>BARRIENTOS/LUQUE, FERNANDO</t>
  </si>
  <si>
    <t>12</t>
  </si>
  <si>
    <t>20180561</t>
  </si>
  <si>
    <t>GUILLEN/NAKAGAWA, BRAYAN FERNANDO</t>
  </si>
  <si>
    <t>BUSTINZA/TORRES, HENRY URIEL</t>
  </si>
  <si>
    <t>13</t>
  </si>
  <si>
    <t>20180567</t>
  </si>
  <si>
    <t>HUARCA/THEA, EDER GUSTAVO</t>
  </si>
  <si>
    <t>CALCINA/FLORES, FRANCO</t>
  </si>
  <si>
    <t>14</t>
  </si>
  <si>
    <t>20153564</t>
  </si>
  <si>
    <t>HUAYLLANI/HUALLPA, JULIO CESAR</t>
  </si>
  <si>
    <t>CAMMA/HUAMAN, ALI OMAR</t>
  </si>
  <si>
    <t>15</t>
  </si>
  <si>
    <t>20130330</t>
  </si>
  <si>
    <t>HUAYNA/MORAN, ANDREA FABIOLA</t>
  </si>
  <si>
    <t>CAPIA/VILCA, JUAN CARLOS</t>
  </si>
  <si>
    <t>16</t>
  </si>
  <si>
    <t>20180571</t>
  </si>
  <si>
    <t>HUMIRE/HUAMANI, JOSE GUILLERMO</t>
  </si>
  <si>
    <t>CARPIO/COA, MASSIEL EVANGELINA</t>
  </si>
  <si>
    <t>17</t>
  </si>
  <si>
    <t>20182827</t>
  </si>
  <si>
    <t>LLAMOCA/CERVANTES, DENIS ALFREDO</t>
  </si>
  <si>
    <t>CAYLLAHUA/CHICAÃ‘A, ERIKA</t>
  </si>
  <si>
    <t>18</t>
  </si>
  <si>
    <t>20182840</t>
  </si>
  <si>
    <t>LOPEZ/RODRIGUEZ, JHEYSON ZENDER ORLANDO</t>
  </si>
  <si>
    <t>CCAPA/MAMANI, WILIAN ELVIS</t>
  </si>
  <si>
    <t>19</t>
  </si>
  <si>
    <t>20182319</t>
  </si>
  <si>
    <t>MARTINEZ/PASTOR, GIOVANNI GELBER</t>
  </si>
  <si>
    <t>CCARI/TAPIA, KAREN MILAGROS</t>
  </si>
  <si>
    <t>20</t>
  </si>
  <si>
    <t>20031274</t>
  </si>
  <si>
    <t>MAYTA/CONDORI, MOISES ENRIQUE</t>
  </si>
  <si>
    <t>CCORIMANYA/PAUCAR, KEVIN YUNIOR</t>
  </si>
  <si>
    <t>21</t>
  </si>
  <si>
    <t>20061870</t>
  </si>
  <si>
    <t>MONTANA/NEYRA, DIEGO GUSTAVO</t>
  </si>
  <si>
    <t>CJUNO/MERMA, BENANNY ROGER</t>
  </si>
  <si>
    <t>22</t>
  </si>
  <si>
    <t>20182310</t>
  </si>
  <si>
    <t>PARICANAZA/CHULLUNQUIA, MILAGROS GRISELL</t>
  </si>
  <si>
    <t>23</t>
  </si>
  <si>
    <t>20182836</t>
  </si>
  <si>
    <t>QUISPE/JARA, JORDY PEDRO</t>
  </si>
  <si>
    <t>CUTIPA/CONDORI, MAYER AUGUSTO MARCELL</t>
  </si>
  <si>
    <t>24</t>
  </si>
  <si>
    <t>20182824</t>
  </si>
  <si>
    <t>QUISPE/QUICAÃ‘A, VICTOR RAUL</t>
  </si>
  <si>
    <t>25</t>
  </si>
  <si>
    <t>20180583</t>
  </si>
  <si>
    <t>SAMANEZ/JIMENEZ, CESAR SALVADOR</t>
  </si>
  <si>
    <t>DURAN/MAMANI, EDWIN JHON</t>
  </si>
  <si>
    <t>GALLEGOS/BATALLANOS, CARLOS BRYAN</t>
  </si>
  <si>
    <t>HANAMPA/SUCAPUCA, JOSE GABRIEL</t>
  </si>
  <si>
    <t>HANCCO/ZARAVIA, INDIRA PAOLA</t>
  </si>
  <si>
    <t>HERRERA/VILLA, EDILSON WANSER</t>
  </si>
  <si>
    <t>CICLO : A - GRUPO : C</t>
  </si>
  <si>
    <t>HUAMAN/MAQQUE, RODRIGO SEBASTIAN</t>
  </si>
  <si>
    <t>HUAMANI/HUANCARA, CLEOFE</t>
  </si>
  <si>
    <t>HUANCA/MAQUERA, EVELYN ELIZABETH</t>
  </si>
  <si>
    <t>20180585</t>
  </si>
  <si>
    <t>20180584</t>
  </si>
  <si>
    <t>20182321</t>
  </si>
  <si>
    <t>JAQUEHUA/MAMANI, XIOMARA</t>
  </si>
  <si>
    <t>20153590</t>
  </si>
  <si>
    <t>JARA/HUAMANI, JOYER ANTONIO</t>
  </si>
  <si>
    <t>20172135</t>
  </si>
  <si>
    <t>LAYME/FERNANDEZ, CHRISTIAN GONZALO</t>
  </si>
  <si>
    <t>20160655</t>
  </si>
  <si>
    <t>LIPA/TOLEDO, ENRIQUE ZENON</t>
  </si>
  <si>
    <t>20150961</t>
  </si>
  <si>
    <t>20180572</t>
  </si>
  <si>
    <t>LOPEZ/ESPINOZA, ARMANDO JORGE</t>
  </si>
  <si>
    <t>20173378</t>
  </si>
  <si>
    <t>20142960</t>
  </si>
  <si>
    <t>LUCAS/BENAVIDES, JAIR LENIN</t>
  </si>
  <si>
    <t>20123678</t>
  </si>
  <si>
    <t>LUNA/CHOQUECOTA, ALEXANDER GABRIEL</t>
  </si>
  <si>
    <t>20180559</t>
  </si>
  <si>
    <t>LUNA/QUISPE, JHON YOSET</t>
  </si>
  <si>
    <t>20163299</t>
  </si>
  <si>
    <t>MAMANI/MORALES, JUAN DAVID</t>
  </si>
  <si>
    <t>20170616</t>
  </si>
  <si>
    <t>MAMANI/SOLORZANO, EFRAIN ALEX</t>
  </si>
  <si>
    <t>20150948</t>
  </si>
  <si>
    <t>MANUEL/ORTIZ, RAUL EDUARDO</t>
  </si>
  <si>
    <t>20182324</t>
  </si>
  <si>
    <t>20182839</t>
  </si>
  <si>
    <t>20133331</t>
  </si>
  <si>
    <t>MAYTA/YRCO, ANYELA STEFHANY</t>
  </si>
  <si>
    <t>20095931</t>
  </si>
  <si>
    <t>MEJIA/HUAYHUA, JOSE CARLOS</t>
  </si>
  <si>
    <t>20180566</t>
  </si>
  <si>
    <t>MELLO LOUREIRO, ALVARO</t>
  </si>
  <si>
    <t>20164390</t>
  </si>
  <si>
    <t>MESTAS/ESCARCENA, CARLOS ALBERTO</t>
  </si>
  <si>
    <t>20140564</t>
  </si>
  <si>
    <t>MOLLEAPAZA/VALDIVIA, JUAN JOSE BRUNO</t>
  </si>
  <si>
    <t>20120081</t>
  </si>
  <si>
    <t>MOLLO/AQUIMA, ARNOLD DAVID</t>
  </si>
  <si>
    <t>20180574</t>
  </si>
  <si>
    <t>PORTOCARRERO/BANDA, GERARDO</t>
  </si>
  <si>
    <t>20182320</t>
  </si>
  <si>
    <t>RAMOS/BLAZ, JOHNNATHAN JIMMY</t>
  </si>
  <si>
    <t>26</t>
  </si>
  <si>
    <t>20182323</t>
  </si>
  <si>
    <t>TORRES/MARTINEZ, PATRICIO DANTE</t>
  </si>
  <si>
    <t>27</t>
  </si>
  <si>
    <t>20173374</t>
  </si>
  <si>
    <t>TURPO/TORRES, GUSTAVO JONATHAN</t>
  </si>
  <si>
    <t>QUIÑA/MAMANI, MARCO ANTONIO</t>
  </si>
  <si>
    <t>28</t>
  </si>
  <si>
    <t>20151180</t>
  </si>
  <si>
    <t>USCA/HUAMANI, LENIN VLADIMIR</t>
  </si>
  <si>
    <t>QUISPE/CAHUANA, FRANK BERLY</t>
  </si>
  <si>
    <t>29</t>
  </si>
  <si>
    <t>20180560</t>
  </si>
  <si>
    <t>VALDIVIA/CISNEROS, EMILIO FERNANDO</t>
  </si>
  <si>
    <t>QUISPE/FLORES, LIZETTE</t>
  </si>
  <si>
    <t>30</t>
  </si>
  <si>
    <t>20150951</t>
  </si>
  <si>
    <t>VALERO/PARICAHUA, IVAN MARCELO</t>
  </si>
  <si>
    <t>31</t>
  </si>
  <si>
    <t>20163301</t>
  </si>
  <si>
    <t>ZAPANA/IBARCENA, KIMBERLING PILAR</t>
  </si>
  <si>
    <t>MAX</t>
  </si>
  <si>
    <t>RIOS/CASTILLO, MELANY MEYLIN</t>
  </si>
  <si>
    <t>MIN</t>
  </si>
  <si>
    <t>PROM</t>
  </si>
  <si>
    <t>SONCCO/CAHUI, SERGIO YHOEL</t>
  </si>
  <si>
    <t>SULLCA/PUMA, CHRISTIAN DAVID</t>
  </si>
  <si>
    <t>SURCO/ALVAREZ, ESTEPHANY MAYRA</t>
  </si>
  <si>
    <t>TICLLAHUANACO/HUACHO, PERCY ORLANDO</t>
  </si>
  <si>
    <t>ZANCA/VERA, OSWALDO EMMANUEL</t>
  </si>
  <si>
    <t>Labs Pweb2</t>
  </si>
  <si>
    <t>2ptos</t>
  </si>
  <si>
    <t>4ptos</t>
  </si>
  <si>
    <t>3ptos</t>
  </si>
  <si>
    <t>5tos</t>
  </si>
  <si>
    <t>5ptos</t>
  </si>
  <si>
    <t>1pto</t>
  </si>
  <si>
    <t>6ptos</t>
  </si>
  <si>
    <t>5ptosEC2</t>
  </si>
  <si>
    <t>EC3</t>
  </si>
  <si>
    <t>Lunes 3:50 - 5:30pm   Grupo C</t>
  </si>
  <si>
    <t>Viernes 10:40 - 12:20m</t>
  </si>
  <si>
    <t>Instalacion</t>
  </si>
  <si>
    <t>Articulos</t>
  </si>
  <si>
    <t>tagged, users y tags</t>
  </si>
  <si>
    <t>Video</t>
  </si>
  <si>
    <t>Autenticacion</t>
  </si>
  <si>
    <t>Contrato y Requerimientos</t>
  </si>
  <si>
    <t>BD</t>
  </si>
  <si>
    <t>bake CRUD</t>
  </si>
  <si>
    <t>CSS</t>
  </si>
  <si>
    <t>Bootstrap</t>
  </si>
  <si>
    <t>Internacionalizacion</t>
  </si>
  <si>
    <t>LoginCapcha</t>
  </si>
  <si>
    <t>Email</t>
  </si>
  <si>
    <t>Validaciones</t>
  </si>
  <si>
    <t>AvanceProy</t>
  </si>
  <si>
    <t>Final</t>
  </si>
  <si>
    <t>Lab1</t>
  </si>
  <si>
    <t>Lab2</t>
  </si>
  <si>
    <t>Lab2B</t>
  </si>
  <si>
    <t>Lab2C</t>
  </si>
  <si>
    <t>Lab3</t>
  </si>
  <si>
    <t>Lab4</t>
  </si>
  <si>
    <t>Lab5</t>
  </si>
  <si>
    <t>Lab6</t>
  </si>
  <si>
    <t>Lab7</t>
  </si>
  <si>
    <t>Correo</t>
  </si>
  <si>
    <t>Lab8</t>
  </si>
  <si>
    <t>Lab9</t>
  </si>
  <si>
    <t>Lab10</t>
  </si>
  <si>
    <t>Lab11</t>
  </si>
  <si>
    <t>Lab12</t>
  </si>
  <si>
    <t>Lab13</t>
  </si>
  <si>
    <t xml:space="preserve">Observaciones </t>
  </si>
  <si>
    <t>Empresa</t>
  </si>
  <si>
    <t>EC1</t>
  </si>
  <si>
    <t>EC2</t>
  </si>
  <si>
    <t>Aguero Guerreros, Luis Daniel</t>
  </si>
  <si>
    <t>P</t>
  </si>
  <si>
    <t>AES Acad Estrellas del Sur</t>
  </si>
  <si>
    <t>Ali Santisteban, Nur Shamas</t>
  </si>
  <si>
    <t>Sekai Entertainment</t>
  </si>
  <si>
    <t>Anco Aymara, Jean</t>
  </si>
  <si>
    <t>Arias Llerena, Adriel</t>
  </si>
  <si>
    <t>El Galpon</t>
  </si>
  <si>
    <t>Bustinza Torres, Henry Uriel</t>
  </si>
  <si>
    <t>Ccapa Mamani, William Elvis</t>
  </si>
  <si>
    <t>Manolo SRL</t>
  </si>
  <si>
    <t>Cjuno Merma, Benanny Roger</t>
  </si>
  <si>
    <t>Gomez Pomari, Luis Armando</t>
  </si>
  <si>
    <t>Gonzales Molina, Carlos</t>
  </si>
  <si>
    <t>Guillen Nakagawa, Brayan Fernando</t>
  </si>
  <si>
    <t>Laravel</t>
  </si>
  <si>
    <t>Valenzuela</t>
  </si>
  <si>
    <t>Hanampa Sucapuca, José</t>
  </si>
  <si>
    <t>cambiarse a grupoD</t>
  </si>
  <si>
    <t>Clinica del Sur</t>
  </si>
  <si>
    <t>Humire Huamani, Jose Guillermo</t>
  </si>
  <si>
    <t>Llamoca Cervantes, Denis Alfredo</t>
  </si>
  <si>
    <t>Delegado</t>
  </si>
  <si>
    <t>Mamani Morales, Juan David</t>
  </si>
  <si>
    <t>Martinez Pastor, Giovanni Gelber</t>
  </si>
  <si>
    <t xml:space="preserve">Mello Loureiro, Alvaro </t>
  </si>
  <si>
    <t xml:space="preserve">Mestas Escarcena, Carlos Alberto </t>
  </si>
  <si>
    <t>Portocarrero Banda, Gerardo</t>
  </si>
  <si>
    <t>Ramos Blaz, Johnnathan Jimmy</t>
  </si>
  <si>
    <t>Samanez Jimenez, Cesar Salvador</t>
  </si>
  <si>
    <t>Torres Martínez, Patricio Dante</t>
  </si>
  <si>
    <t>Usca Huamani, Lenin Vladimir</t>
  </si>
  <si>
    <t xml:space="preserve">Valdivia Cisneros, Emilio Fernando </t>
  </si>
  <si>
    <t>Lunes 5:40 - 7:20pm  Grupo D</t>
  </si>
  <si>
    <t>Miercoles 3:50 - 5:30pm</t>
  </si>
  <si>
    <t>bake Proyecto</t>
  </si>
  <si>
    <t>Barrientos Luque, Fernando</t>
  </si>
  <si>
    <t>Corp.Mery Cruz EIRL</t>
  </si>
  <si>
    <t>Calcina Flores, Franco</t>
  </si>
  <si>
    <t>El Alto SRC</t>
  </si>
  <si>
    <t>Cayllahua Chicana, Erika</t>
  </si>
  <si>
    <t>Ccorimanya Paucar, Kevin</t>
  </si>
  <si>
    <t>De la Cruz Taco, Wilder Ronaldo</t>
  </si>
  <si>
    <t>NS</t>
  </si>
  <si>
    <t>Diaz Ticona, Deyson Victor</t>
  </si>
  <si>
    <t>Huamani Huancara, Cleofe</t>
  </si>
  <si>
    <t>Huanca Maquera, Evelyn Elizabet</t>
  </si>
  <si>
    <t>Huayna Moran, Andrea</t>
  </si>
  <si>
    <t>Layme Fernandez, Christian</t>
  </si>
  <si>
    <t>NL Store</t>
  </si>
  <si>
    <t>Luna Choquecota, Alexander</t>
  </si>
  <si>
    <t>Mejia Huayhua, Jose Carlos</t>
  </si>
  <si>
    <t>Quispe Quicaña, Victor Raul</t>
  </si>
  <si>
    <t>Turpo Torres, Gustavo</t>
  </si>
  <si>
    <t>Zapana Ibarcena, Kimberling</t>
  </si>
  <si>
    <t>Miercoles 2:00 - 3:40pm  Grupo A</t>
  </si>
  <si>
    <t>Viernes 8:50 - 10:30am</t>
  </si>
  <si>
    <t>Acuña Huisacayna, Jhonatan</t>
  </si>
  <si>
    <t>Transportes Ali</t>
  </si>
  <si>
    <t>Ancco Ruelas, Alexis Dario</t>
  </si>
  <si>
    <t>Gypcon SAC</t>
  </si>
  <si>
    <t>Carpio Coa, Massiel</t>
  </si>
  <si>
    <t>InmaCob SAC</t>
  </si>
  <si>
    <t>Ccari Tapia, Karen Milagros</t>
  </si>
  <si>
    <t>Gallegos Batallanos, Bryan</t>
  </si>
  <si>
    <t xml:space="preserve">Hancco Zaravia, Indira Paola </t>
  </si>
  <si>
    <t>Jaquehua Mamani, Xiomara</t>
  </si>
  <si>
    <t>Mayta Condori, Moises Enrique</t>
  </si>
  <si>
    <t>Instituto Int Siglo XXI</t>
  </si>
  <si>
    <t>Molleapaza Valdivia, Juan Jose</t>
  </si>
  <si>
    <t>Transportes Ali (retirado)</t>
  </si>
  <si>
    <t>Montana Neyra, Diego Gustavo</t>
  </si>
  <si>
    <t>Valero Paricahua, Ivan</t>
  </si>
  <si>
    <t>TodoLABS</t>
  </si>
  <si>
    <t>Acuna Huisacayna, Jhonatan</t>
  </si>
  <si>
    <t> 20170624 </t>
  </si>
  <si>
    <t> 20173096 </t>
  </si>
  <si>
    <t> 20172137 </t>
  </si>
  <si>
    <t> 20173384 </t>
  </si>
  <si>
    <t> 20071084 </t>
  </si>
  <si>
    <t> 20172126 </t>
  </si>
  <si>
    <t> 20102820 </t>
  </si>
  <si>
    <t> 20180576 </t>
  </si>
  <si>
    <t> 20130862 </t>
  </si>
  <si>
    <t> 20140886 </t>
  </si>
  <si>
    <t> 20103680 </t>
  </si>
  <si>
    <t> 20161967 </t>
  </si>
  <si>
    <t> 20161966 </t>
  </si>
  <si>
    <t> 19971807 </t>
  </si>
  <si>
    <t> 20180577 </t>
  </si>
  <si>
    <t> 20180581 </t>
  </si>
  <si>
    <t> 20133075 </t>
  </si>
  <si>
    <t> 20182833 </t>
  </si>
  <si>
    <t> 20160669 </t>
  </si>
  <si>
    <t> 20172139 </t>
  </si>
  <si>
    <t> 20180568 </t>
  </si>
  <si>
    <t> 20180575 </t>
  </si>
  <si>
    <t> 20172133 </t>
  </si>
  <si>
    <t> 20182311 </t>
  </si>
  <si>
    <t> 20160664 </t>
  </si>
  <si>
    <t> 20161968 </t>
  </si>
  <si>
    <t>Fernandez Ninahuaman, Alejandra</t>
  </si>
  <si>
    <t>LabA Richart</t>
  </si>
  <si>
    <t>ESCUELA PROFESIONAL : INGENIER√çA DE SISTEMAS</t>
  </si>
  <si>
    <t>FECHA : 2019-04-30</t>
  </si>
  <si>
    <t>EVAL. C. 01</t>
  </si>
  <si>
    <t>ACU√ëA/HUISACAYNA, JHONATAN JESUS</t>
  </si>
  <si>
    <t>QUISPE/QUICA√ëA, VICTOR RAUL</t>
  </si>
  <si>
    <t>LabB Richart</t>
  </si>
  <si>
    <t>CICLO : A - GRUPO : B</t>
  </si>
  <si>
    <t>FECHA : 2019-04-29</t>
  </si>
  <si>
    <t>MELLO/LOUREIRO, ALVARO DIDIER</t>
  </si>
  <si>
    <t>LabC Richart</t>
  </si>
  <si>
    <t>CAYLLAHUA/CHICA√ëA, ERIKA</t>
  </si>
  <si>
    <t>TeoB Richart</t>
  </si>
  <si>
    <t>°</t>
  </si>
  <si>
    <t>Cui</t>
  </si>
  <si>
    <t>Nota</t>
  </si>
  <si>
    <t>En Letras</t>
  </si>
  <si>
    <t>Resol./Estado</t>
  </si>
  <si>
    <t>OCHO</t>
  </si>
  <si>
    <t>  </t>
  </si>
  <si>
    <t> 20172142 </t>
  </si>
  <si>
    <t>SIETE</t>
  </si>
  <si>
    <t>DIEZ</t>
  </si>
  <si>
    <t>NUEVE</t>
  </si>
  <si>
    <t>QUINCE</t>
  </si>
  <si>
    <t>CINCO</t>
  </si>
  <si>
    <t>AUSENTE</t>
  </si>
  <si>
    <t>DIECISEIS</t>
  </si>
  <si>
    <t>DOS</t>
  </si>
  <si>
    <t>CUATRO</t>
  </si>
  <si>
    <t> 20161965 </t>
  </si>
  <si>
    <t>DOCE</t>
  </si>
  <si>
    <t>ONCE</t>
  </si>
  <si>
    <t>TRECE</t>
  </si>
  <si>
    <t>TRES</t>
  </si>
</sst>
</file>

<file path=xl/styles.xml><?xml version="1.0" encoding="utf-8"?>
<styleSheet xmlns="http://schemas.openxmlformats.org/spreadsheetml/2006/main">
  <numFmts count="2">
    <numFmt numFmtId="0" formatCode="General"/>
    <numFmt numFmtId="59" formatCode="0.0"/>
  </numFmts>
  <fonts count="16">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sz val="10"/>
      <color indexed="8"/>
      <name val="Arial"/>
    </font>
    <font>
      <sz val="10"/>
      <color indexed="13"/>
      <name val="Arial"/>
    </font>
    <font>
      <sz val="11"/>
      <color indexed="8"/>
      <name val="Tahoma"/>
    </font>
    <font>
      <sz val="11"/>
      <color indexed="14"/>
      <name val="Tahoma"/>
    </font>
    <font>
      <sz val="11"/>
      <color indexed="11"/>
      <name val="Tahoma"/>
    </font>
    <font>
      <b val="1"/>
      <sz val="11"/>
      <color indexed="8"/>
      <name val="Calibri"/>
    </font>
    <font>
      <u val="single"/>
      <sz val="11"/>
      <color indexed="8"/>
      <name val="Calibri"/>
    </font>
    <font>
      <b val="1"/>
      <sz val="10"/>
      <color indexed="8"/>
      <name val="Arial"/>
    </font>
    <font>
      <b val="1"/>
      <sz val="10"/>
      <color indexed="13"/>
      <name val="Arial"/>
    </font>
    <font>
      <b val="1"/>
      <sz val="11"/>
      <color indexed="8"/>
      <name val="Tahoma"/>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8"/>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23">
    <border>
      <left/>
      <right/>
      <top/>
      <bottom/>
      <diagonal/>
    </border>
    <border>
      <left style="thin">
        <color indexed="12"/>
      </left>
      <right style="thin">
        <color indexed="12"/>
      </right>
      <top style="thin">
        <color indexed="12"/>
      </top>
      <bottom/>
      <diagonal/>
    </border>
    <border>
      <left style="thin">
        <color indexed="12"/>
      </left>
      <right style="thin">
        <color indexed="12"/>
      </right>
      <top style="thin">
        <color indexed="12"/>
      </top>
      <bottom style="thin">
        <color indexed="12"/>
      </bottom>
      <diagonal/>
    </border>
    <border>
      <left style="thin">
        <color indexed="12"/>
      </left>
      <right/>
      <top/>
      <bottom/>
      <diagonal/>
    </border>
    <border>
      <left/>
      <right style="thin">
        <color indexed="12"/>
      </right>
      <top style="thin">
        <color indexed="12"/>
      </top>
      <bottom style="thin">
        <color indexed="12"/>
      </bottom>
      <diagonal/>
    </border>
    <border>
      <left style="thin">
        <color indexed="12"/>
      </left>
      <right style="thin">
        <color indexed="12"/>
      </right>
      <top/>
      <bottom/>
      <diagonal/>
    </border>
    <border>
      <left/>
      <right/>
      <top/>
      <bottom/>
      <diagonal/>
    </border>
    <border>
      <left style="thin">
        <color indexed="12"/>
      </left>
      <right style="thin">
        <color indexed="12"/>
      </right>
      <top/>
      <bottom style="thin">
        <color indexed="12"/>
      </bottom>
      <diagonal/>
    </border>
    <border>
      <left style="thin">
        <color indexed="12"/>
      </left>
      <right/>
      <top style="thin">
        <color indexed="12"/>
      </top>
      <bottom style="thin">
        <color indexed="12"/>
      </bottom>
      <diagonal/>
    </border>
    <border>
      <left/>
      <right/>
      <top style="thin">
        <color indexed="12"/>
      </top>
      <bottom/>
      <diagonal/>
    </border>
    <border>
      <left/>
      <right/>
      <top style="thin">
        <color indexed="12"/>
      </top>
      <bottom style="thin">
        <color indexed="12"/>
      </bottom>
      <diagonal/>
    </border>
    <border>
      <left/>
      <right style="thin">
        <color indexed="12"/>
      </right>
      <top style="thin">
        <color indexed="12"/>
      </top>
      <bottom/>
      <diagonal/>
    </border>
    <border>
      <left/>
      <right style="thin">
        <color indexed="12"/>
      </right>
      <top/>
      <bottom/>
      <diagonal/>
    </border>
    <border>
      <left/>
      <right/>
      <top/>
      <bottom style="thin">
        <color indexed="12"/>
      </bottom>
      <diagonal/>
    </border>
    <border>
      <left/>
      <right style="thin">
        <color indexed="12"/>
      </right>
      <top/>
      <bottom style="thin">
        <color indexed="12"/>
      </bottom>
      <diagonal/>
    </border>
    <border>
      <left/>
      <right/>
      <top/>
      <bottom style="thin">
        <color indexed="8"/>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12"/>
      </left>
      <right style="thin">
        <color indexed="12"/>
      </right>
      <top style="thin">
        <color indexed="8"/>
      </top>
      <bottom style="thin">
        <color indexed="12"/>
      </bottom>
      <diagonal/>
    </border>
    <border>
      <left style="thin">
        <color indexed="12"/>
      </left>
      <right style="thin">
        <color indexed="12"/>
      </right>
      <top style="thin">
        <color indexed="8"/>
      </top>
      <bottom style="thin">
        <color indexed="8"/>
      </bottom>
      <diagonal/>
    </border>
    <border>
      <left style="thin">
        <color indexed="12"/>
      </left>
      <right style="thin">
        <color indexed="12"/>
      </right>
      <top/>
      <bottom style="thin">
        <color indexed="8"/>
      </bottom>
      <diagonal/>
    </border>
  </borders>
  <cellStyleXfs count="1">
    <xf numFmtId="0" fontId="0" applyNumberFormat="0" applyFont="1" applyFill="0" applyBorder="0" applyAlignment="1" applyProtection="0">
      <alignment vertical="bottom"/>
    </xf>
  </cellStyleXfs>
  <cellXfs count="113">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fillId="4" borderId="2" applyNumberFormat="0" applyFont="1" applyFill="1" applyBorder="1" applyAlignment="1" applyProtection="0">
      <alignment vertical="bottom"/>
    </xf>
    <xf numFmtId="49" fontId="6" borderId="3" applyNumberFormat="1" applyFont="1" applyFill="0" applyBorder="1" applyAlignment="1" applyProtection="0">
      <alignment horizontal="lef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fillId="4" borderId="1" applyNumberFormat="0" applyFont="1" applyFill="1" applyBorder="1" applyAlignment="1" applyProtection="0">
      <alignment vertical="bottom"/>
    </xf>
    <xf numFmtId="49" fontId="7" fillId="5" borderId="3" applyNumberFormat="1" applyFont="1" applyFill="1" applyBorder="1" applyAlignment="1" applyProtection="0">
      <alignment horizontal="center" vertical="bottom"/>
    </xf>
    <xf numFmtId="49" fontId="7" fillId="5" borderId="6" applyNumberFormat="1" applyFont="1" applyFill="1" applyBorder="1" applyAlignment="1" applyProtection="0">
      <alignment horizontal="center" vertical="bottom"/>
    </xf>
    <xf numFmtId="0" fontId="0" fillId="4" borderId="4" applyNumberFormat="0" applyFont="1" applyFill="1" applyBorder="1" applyAlignment="1" applyProtection="0">
      <alignment vertical="bottom"/>
    </xf>
    <xf numFmtId="49" fontId="0" borderId="7" applyNumberFormat="1" applyFont="1" applyFill="0" applyBorder="1" applyAlignment="1" applyProtection="0">
      <alignment vertical="bottom"/>
    </xf>
    <xf numFmtId="0" fontId="0" borderId="7" applyNumberFormat="0" applyFont="1" applyFill="0" applyBorder="1" applyAlignment="1" applyProtection="0">
      <alignment vertical="bottom"/>
    </xf>
    <xf numFmtId="59" fontId="0" fillId="4" borderId="7" applyNumberFormat="1" applyFont="1" applyFill="1" applyBorder="1" applyAlignment="1" applyProtection="0">
      <alignment vertical="bottom"/>
    </xf>
    <xf numFmtId="0" fontId="0" borderId="2" applyNumberFormat="1" applyFont="1" applyFill="0" applyBorder="1" applyAlignment="1" applyProtection="0">
      <alignment vertical="bottom"/>
    </xf>
    <xf numFmtId="49" fontId="0" borderId="2" applyNumberFormat="1" applyFont="1" applyFill="0" applyBorder="1" applyAlignment="1" applyProtection="0">
      <alignment vertical="bottom"/>
    </xf>
    <xf numFmtId="59" fontId="0" fillId="4" borderId="2" applyNumberFormat="1" applyFont="1" applyFill="1" applyBorder="1" applyAlignment="1" applyProtection="0">
      <alignment vertical="bottom"/>
    </xf>
    <xf numFmtId="49" fontId="8" borderId="2" applyNumberFormat="1" applyFont="1" applyFill="0" applyBorder="1" applyAlignment="1" applyProtection="0">
      <alignment vertical="bottom"/>
    </xf>
    <xf numFmtId="0" fontId="9" borderId="2" applyNumberFormat="1" applyFont="1" applyFill="0" applyBorder="1" applyAlignment="1" applyProtection="0">
      <alignment vertical="bottom"/>
    </xf>
    <xf numFmtId="0" fontId="10" borderId="2" applyNumberFormat="1" applyFont="1" applyFill="0" applyBorder="1" applyAlignment="1" applyProtection="0">
      <alignment vertical="bottom"/>
    </xf>
    <xf numFmtId="49" fontId="0" borderId="2" applyNumberFormat="1" applyFont="1" applyFill="0" applyBorder="1" applyAlignment="1" applyProtection="0">
      <alignment horizontal="right" vertical="bottom"/>
    </xf>
    <xf numFmtId="0" fontId="0" applyNumberFormat="1" applyFont="1" applyFill="0" applyBorder="0" applyAlignment="1" applyProtection="0">
      <alignment vertical="bottom"/>
    </xf>
    <xf numFmtId="49" fontId="0" borderId="8" applyNumberFormat="1" applyFont="1" applyFill="0" applyBorder="1" applyAlignment="1" applyProtection="0">
      <alignment vertical="bottom"/>
    </xf>
    <xf numFmtId="49" fontId="0" fillId="6" borderId="9" applyNumberFormat="1" applyFont="1" applyFill="1" applyBorder="1" applyAlignment="1" applyProtection="0">
      <alignment vertical="bottom"/>
    </xf>
    <xf numFmtId="0" fontId="0" fillId="4" borderId="10" applyNumberFormat="0" applyFont="1" applyFill="1" applyBorder="1" applyAlignment="1" applyProtection="0">
      <alignment vertical="bottom"/>
    </xf>
    <xf numFmtId="49" fontId="0" fillId="7" borderId="9" applyNumberFormat="1" applyFont="1" applyFill="1" applyBorder="1" applyAlignment="1" applyProtection="0">
      <alignment vertical="bottom"/>
    </xf>
    <xf numFmtId="0" fontId="0" fillId="7" borderId="9" applyNumberFormat="0" applyFont="1" applyFill="1" applyBorder="1" applyAlignment="1" applyProtection="0">
      <alignment vertical="bottom"/>
    </xf>
    <xf numFmtId="0" fontId="0" borderId="8" applyNumberFormat="0" applyFont="1" applyFill="0" applyBorder="1" applyAlignment="1" applyProtection="0">
      <alignment vertical="bottom"/>
    </xf>
    <xf numFmtId="0" fontId="0" fillId="8" borderId="9" applyNumberFormat="0" applyFont="1" applyFill="1" applyBorder="1" applyAlignment="1" applyProtection="0">
      <alignment vertical="bottom"/>
    </xf>
    <xf numFmtId="49" fontId="0" fillId="7" borderId="11" applyNumberFormat="1" applyFont="1" applyFill="1" applyBorder="1" applyAlignment="1" applyProtection="0">
      <alignment vertical="bottom"/>
    </xf>
    <xf numFmtId="49" fontId="0" fillId="6" borderId="6" applyNumberFormat="1" applyFont="1" applyFill="1" applyBorder="1" applyAlignment="1" applyProtection="0">
      <alignment vertical="bottom"/>
    </xf>
    <xf numFmtId="59" fontId="11" fillId="6" borderId="6" applyNumberFormat="1" applyFont="1" applyFill="1" applyBorder="1" applyAlignment="1" applyProtection="0">
      <alignment horizontal="center" vertical="bottom"/>
    </xf>
    <xf numFmtId="59" fontId="0" fillId="8" borderId="6" applyNumberFormat="1" applyFont="1" applyFill="1" applyBorder="1" applyAlignment="1" applyProtection="0">
      <alignment vertical="bottom"/>
    </xf>
    <xf numFmtId="59" fontId="0" fillId="7" borderId="12" applyNumberFormat="1" applyFont="1" applyFill="1" applyBorder="1" applyAlignment="1" applyProtection="0">
      <alignment vertical="bottom"/>
    </xf>
    <xf numFmtId="49" fontId="0" fillId="4" borderId="4" applyNumberFormat="1" applyFont="1" applyFill="1" applyBorder="1" applyAlignment="1" applyProtection="0">
      <alignment vertical="bottom"/>
    </xf>
    <xf numFmtId="49" fontId="11" fillId="6" borderId="6" applyNumberFormat="1" applyFont="1" applyFill="1" applyBorder="1" applyAlignment="1" applyProtection="0">
      <alignment horizontal="center" vertical="bottom"/>
    </xf>
    <xf numFmtId="49" fontId="0" fillId="8" borderId="6" applyNumberFormat="1" applyFont="1" applyFill="1" applyBorder="1" applyAlignment="1" applyProtection="0">
      <alignment vertical="bottom"/>
    </xf>
    <xf numFmtId="49" fontId="0" fillId="7" borderId="12" applyNumberFormat="1" applyFont="1" applyFill="1" applyBorder="1" applyAlignment="1" applyProtection="0">
      <alignment vertical="bottom"/>
    </xf>
    <xf numFmtId="0" fontId="0" borderId="8" applyNumberFormat="1" applyFont="1" applyFill="0" applyBorder="1" applyAlignment="1" applyProtection="0">
      <alignment vertical="bottom"/>
    </xf>
    <xf numFmtId="0" fontId="0" fillId="6" borderId="6" applyNumberFormat="1" applyFont="1" applyFill="1" applyBorder="1" applyAlignment="1" applyProtection="0">
      <alignment vertical="bottom"/>
    </xf>
    <xf numFmtId="0" fontId="0" fillId="6" borderId="6" applyNumberFormat="0" applyFont="1" applyFill="1" applyBorder="1" applyAlignment="1" applyProtection="0">
      <alignment vertical="bottom"/>
    </xf>
    <xf numFmtId="59" fontId="0" fillId="6" borderId="6" applyNumberFormat="1" applyFont="1" applyFill="1" applyBorder="1" applyAlignment="1" applyProtection="0">
      <alignment vertical="bottom"/>
    </xf>
    <xf numFmtId="0" fontId="12" borderId="2" applyNumberFormat="1" applyFont="1" applyFill="0" applyBorder="1" applyAlignment="1" applyProtection="0">
      <alignment vertical="bottom"/>
    </xf>
    <xf numFmtId="49" fontId="0" borderId="2" applyNumberFormat="1" applyFont="1" applyFill="0" applyBorder="1" applyAlignment="1" applyProtection="0">
      <alignment horizontal="left" vertical="bottom"/>
    </xf>
    <xf numFmtId="0" fontId="0" borderId="2" applyNumberFormat="0" applyFont="1" applyFill="0" applyBorder="1" applyAlignment="1" applyProtection="0">
      <alignment horizontal="left" vertical="bottom"/>
    </xf>
    <xf numFmtId="49" fontId="12" borderId="2" applyNumberFormat="1" applyFont="1" applyFill="0" applyBorder="1" applyAlignment="1" applyProtection="0">
      <alignment vertical="bottom"/>
    </xf>
    <xf numFmtId="0" fontId="12" borderId="8" applyNumberFormat="1" applyFont="1" applyFill="0" applyBorder="1" applyAlignment="1" applyProtection="0">
      <alignment vertical="bottom"/>
    </xf>
    <xf numFmtId="0" fontId="12" fillId="6" borderId="6" applyNumberFormat="1" applyFont="1" applyFill="1" applyBorder="1" applyAlignment="1" applyProtection="0">
      <alignment vertical="bottom"/>
    </xf>
    <xf numFmtId="0" fontId="12" fillId="6" borderId="6" applyNumberFormat="0" applyFont="1" applyFill="1" applyBorder="1" applyAlignment="1" applyProtection="0">
      <alignment vertical="bottom"/>
    </xf>
    <xf numFmtId="0" fontId="12" fillId="4" borderId="4" applyNumberFormat="0" applyFont="1" applyFill="1" applyBorder="1" applyAlignment="1" applyProtection="0">
      <alignment vertical="bottom"/>
    </xf>
    <xf numFmtId="0" fontId="12" borderId="2" applyNumberFormat="0" applyFont="1" applyFill="0" applyBorder="1" applyAlignment="1" applyProtection="0">
      <alignment vertical="bottom"/>
    </xf>
    <xf numFmtId="0" fontId="0" fillId="8" borderId="6" applyNumberFormat="0" applyFont="1" applyFill="1" applyBorder="1" applyAlignment="1" applyProtection="0">
      <alignment vertical="bottom"/>
    </xf>
    <xf numFmtId="0" fontId="0" fillId="7" borderId="12" applyNumberFormat="0" applyFont="1" applyFill="1" applyBorder="1" applyAlignment="1" applyProtection="0">
      <alignment vertical="bottom"/>
    </xf>
    <xf numFmtId="0" fontId="11" borderId="2" applyNumberFormat="0" applyFont="1" applyFill="0" applyBorder="1" applyAlignment="1" applyProtection="0">
      <alignment vertical="bottom"/>
    </xf>
    <xf numFmtId="0" fontId="0" fillId="6" borderId="13" applyNumberFormat="1" applyFont="1" applyFill="1" applyBorder="1" applyAlignment="1" applyProtection="0">
      <alignment vertical="bottom"/>
    </xf>
    <xf numFmtId="59" fontId="0" fillId="6" borderId="13" applyNumberFormat="1" applyFont="1" applyFill="1" applyBorder="1" applyAlignment="1" applyProtection="0">
      <alignment vertical="bottom"/>
    </xf>
    <xf numFmtId="59" fontId="0" fillId="8" borderId="13" applyNumberFormat="1" applyFont="1" applyFill="1" applyBorder="1" applyAlignment="1" applyProtection="0">
      <alignment vertical="bottom"/>
    </xf>
    <xf numFmtId="59" fontId="0" fillId="7" borderId="14" applyNumberFormat="1" applyFont="1" applyFill="1" applyBorder="1" applyAlignment="1" applyProtection="0">
      <alignment vertical="bottom"/>
    </xf>
    <xf numFmtId="0" fontId="0" applyNumberFormat="1" applyFont="1" applyFill="0" applyBorder="0" applyAlignment="1" applyProtection="0">
      <alignment vertical="bottom"/>
    </xf>
    <xf numFmtId="49" fontId="0" borderId="1" applyNumberFormat="1" applyFont="1" applyFill="0" applyBorder="1" applyAlignment="1" applyProtection="0">
      <alignment vertical="bottom"/>
    </xf>
    <xf numFmtId="49" fontId="13" fillId="9" borderId="6" applyNumberFormat="1" applyFont="1" applyFill="1" applyBorder="1" applyAlignment="1" applyProtection="0">
      <alignment vertical="bottom"/>
    </xf>
    <xf numFmtId="0" fontId="0" borderId="4" applyNumberFormat="1" applyFont="1" applyFill="0" applyBorder="1" applyAlignment="1" applyProtection="0">
      <alignment vertical="bottom"/>
    </xf>
    <xf numFmtId="49" fontId="0" fillId="9" borderId="6" applyNumberFormat="1" applyFont="1" applyFill="1" applyBorder="1" applyAlignment="1" applyProtection="0">
      <alignment vertical="bottom"/>
    </xf>
    <xf numFmtId="49" fontId="0" borderId="5" applyNumberFormat="1" applyFont="1" applyFill="0" applyBorder="1" applyAlignment="1" applyProtection="0">
      <alignment vertical="bottom"/>
    </xf>
    <xf numFmtId="49" fontId="13" fillId="10" borderId="6" applyNumberFormat="1" applyFont="1" applyFill="1" applyBorder="1" applyAlignment="1" applyProtection="0">
      <alignment vertical="bottom"/>
    </xf>
    <xf numFmtId="49" fontId="8" borderId="1" applyNumberFormat="1" applyFont="1" applyFill="0" applyBorder="1" applyAlignment="1" applyProtection="0">
      <alignment vertical="bottom"/>
    </xf>
    <xf numFmtId="49" fontId="13" fillId="11" borderId="6" applyNumberFormat="1" applyFont="1" applyFill="1" applyBorder="1" applyAlignment="1" applyProtection="0">
      <alignment vertical="bottom"/>
    </xf>
    <xf numFmtId="49" fontId="8" borderId="7" applyNumberFormat="1" applyFont="1" applyFill="0" applyBorder="1" applyAlignment="1" applyProtection="0">
      <alignment vertical="bottom"/>
    </xf>
    <xf numFmtId="49" fontId="13" fillId="9" borderId="15" applyNumberFormat="1" applyFont="1" applyFill="1" applyBorder="1" applyAlignment="1" applyProtection="0">
      <alignment vertical="bottom"/>
    </xf>
    <xf numFmtId="0" fontId="0" borderId="16" applyNumberFormat="1" applyFont="1" applyFill="0" applyBorder="1" applyAlignment="1" applyProtection="0">
      <alignment vertical="bottom"/>
    </xf>
    <xf numFmtId="49" fontId="0" borderId="17" applyNumberFormat="1" applyFont="1" applyFill="0" applyBorder="1" applyAlignment="1" applyProtection="0">
      <alignment vertical="bottom"/>
    </xf>
    <xf numFmtId="0" fontId="0" borderId="18" applyNumberFormat="1" applyFont="1" applyFill="0" applyBorder="1" applyAlignment="1" applyProtection="0">
      <alignment vertical="bottom"/>
    </xf>
    <xf numFmtId="49" fontId="13" fillId="9" borderId="17" applyNumberFormat="1" applyFont="1" applyFill="1" applyBorder="1" applyAlignment="1" applyProtection="0">
      <alignment vertical="bottom"/>
    </xf>
    <xf numFmtId="49" fontId="8" borderId="19" applyNumberFormat="1" applyFont="1" applyFill="0" applyBorder="1" applyAlignment="1" applyProtection="0">
      <alignment vertical="bottom"/>
    </xf>
    <xf numFmtId="49" fontId="8" borderId="16" applyNumberFormat="1" applyFont="1" applyFill="0" applyBorder="1" applyAlignment="1" applyProtection="0">
      <alignment vertical="bottom"/>
    </xf>
    <xf numFmtId="49" fontId="8" borderId="17" applyNumberFormat="1" applyFont="1" applyFill="0" applyBorder="1" applyAlignment="1" applyProtection="0">
      <alignment vertical="bottom"/>
    </xf>
    <xf numFmtId="0" fontId="10" borderId="18" applyNumberFormat="1" applyFont="1" applyFill="0" applyBorder="1" applyAlignment="1" applyProtection="0">
      <alignment vertical="bottom"/>
    </xf>
    <xf numFmtId="49" fontId="0" borderId="20" applyNumberFormat="1" applyFont="1" applyFill="0" applyBorder="1" applyAlignment="1" applyProtection="0">
      <alignment vertical="bottom"/>
    </xf>
    <xf numFmtId="49" fontId="0" borderId="21" applyNumberFormat="1" applyFont="1" applyFill="0" applyBorder="1" applyAlignment="1" applyProtection="0">
      <alignment vertical="bottom"/>
    </xf>
    <xf numFmtId="49" fontId="12" borderId="17" applyNumberFormat="1" applyFont="1" applyFill="0" applyBorder="1" applyAlignment="1" applyProtection="0">
      <alignment vertical="bottom"/>
    </xf>
    <xf numFmtId="49" fontId="13" fillId="10" borderId="17" applyNumberFormat="1" applyFont="1" applyFill="1" applyBorder="1" applyAlignment="1" applyProtection="0">
      <alignment vertical="bottom"/>
    </xf>
    <xf numFmtId="0" fontId="0" borderId="19" applyNumberFormat="0" applyFont="1" applyFill="0" applyBorder="1" applyAlignment="1" applyProtection="0">
      <alignment vertical="bottom"/>
    </xf>
    <xf numFmtId="0" fontId="0" borderId="17" applyNumberFormat="0" applyFont="1" applyFill="0" applyBorder="1" applyAlignment="1" applyProtection="0">
      <alignment vertical="bottom"/>
    </xf>
    <xf numFmtId="0" fontId="0" borderId="18" applyNumberFormat="0" applyFont="1" applyFill="0" applyBorder="1" applyAlignment="1" applyProtection="0">
      <alignment vertical="bottom"/>
    </xf>
    <xf numFmtId="0" fontId="0" applyNumberFormat="1" applyFont="1" applyFill="0" applyBorder="0" applyAlignment="1" applyProtection="0">
      <alignment vertical="bottom"/>
    </xf>
    <xf numFmtId="0" fontId="0" borderId="22" applyNumberFormat="0" applyFont="1" applyFill="0" applyBorder="1" applyAlignment="1" applyProtection="0">
      <alignment vertical="bottom"/>
    </xf>
    <xf numFmtId="49" fontId="13" fillId="10" borderId="17" applyNumberFormat="1" applyFont="1" applyFill="1" applyBorder="1" applyAlignment="1" applyProtection="0">
      <alignment horizontal="center" vertical="center"/>
    </xf>
    <xf numFmtId="49" fontId="13" fillId="10" borderId="17" applyNumberFormat="1" applyFont="1" applyFill="1" applyBorder="1" applyAlignment="1" applyProtection="0">
      <alignment horizontal="center" vertical="bottom"/>
    </xf>
    <xf numFmtId="49" fontId="0" borderId="18" applyNumberFormat="1" applyFont="1" applyFill="0" applyBorder="1" applyAlignment="1" applyProtection="0">
      <alignment vertical="bottom"/>
    </xf>
    <xf numFmtId="49" fontId="0" fillId="10" borderId="17" applyNumberFormat="1" applyFont="1" applyFill="1" applyBorder="1" applyAlignment="1" applyProtection="0">
      <alignment horizontal="center" vertical="center"/>
    </xf>
    <xf numFmtId="49" fontId="0" fillId="10" borderId="17" applyNumberFormat="1" applyFont="1" applyFill="1" applyBorder="1" applyAlignment="1" applyProtection="0">
      <alignment vertical="bottom"/>
    </xf>
    <xf numFmtId="1" fontId="0" borderId="18" applyNumberFormat="1" applyFont="1" applyFill="0" applyBorder="1" applyAlignment="1" applyProtection="0">
      <alignment vertical="bottom"/>
    </xf>
    <xf numFmtId="0" fontId="0" borderId="20" applyNumberFormat="0" applyFont="1" applyFill="0" applyBorder="1" applyAlignment="1" applyProtection="0">
      <alignment vertical="bottom"/>
    </xf>
    <xf numFmtId="0" fontId="0" applyNumberFormat="1" applyFont="1" applyFill="0" applyBorder="0" applyAlignment="1" applyProtection="0">
      <alignment vertical="bottom"/>
    </xf>
    <xf numFmtId="49" fontId="6" fillId="9" borderId="17" applyNumberFormat="1" applyFont="1" applyFill="1" applyBorder="1" applyAlignment="1" applyProtection="0">
      <alignment horizontal="center" vertical="bottom"/>
    </xf>
    <xf numFmtId="49" fontId="13" fillId="9" borderId="17" applyNumberFormat="1" applyFont="1" applyFill="1" applyBorder="1" applyAlignment="1" applyProtection="0">
      <alignment horizontal="center" vertical="bottom"/>
    </xf>
    <xf numFmtId="49" fontId="0" fillId="9" borderId="17" applyNumberFormat="1" applyFont="1" applyFill="1" applyBorder="1" applyAlignment="1" applyProtection="0">
      <alignment horizontal="center" vertical="bottom"/>
    </xf>
    <xf numFmtId="49" fontId="0" fillId="9" borderId="17" applyNumberFormat="1" applyFont="1" applyFill="1" applyBorder="1" applyAlignment="1" applyProtection="0">
      <alignment vertical="bottom"/>
    </xf>
    <xf numFmtId="0" fontId="0" applyNumberFormat="1" applyFont="1" applyFill="0" applyBorder="0" applyAlignment="1" applyProtection="0">
      <alignment vertical="bottom"/>
    </xf>
    <xf numFmtId="49" fontId="14" fillId="11" borderId="17" applyNumberFormat="1" applyFont="1" applyFill="1" applyBorder="1" applyAlignment="1" applyProtection="0">
      <alignment horizontal="center" vertical="bottom"/>
    </xf>
    <xf numFmtId="49" fontId="0" fillId="11" borderId="17" applyNumberFormat="1" applyFont="1" applyFill="1" applyBorder="1" applyAlignment="1" applyProtection="0">
      <alignment vertical="bottom"/>
    </xf>
    <xf numFmtId="49" fontId="13" fillId="11" borderId="17" applyNumberFormat="1" applyFont="1" applyFill="1" applyBorder="1" applyAlignment="1" applyProtection="0">
      <alignment vertical="bottom"/>
    </xf>
    <xf numFmtId="0" fontId="0" applyNumberFormat="1" applyFont="1" applyFill="0" applyBorder="0" applyAlignment="1" applyProtection="0">
      <alignment vertical="bottom"/>
    </xf>
    <xf numFmtId="49" fontId="15" borderId="2" applyNumberFormat="1" applyFont="1" applyFill="0" applyBorder="1" applyAlignment="1" applyProtection="0">
      <alignment vertical="bottom"/>
    </xf>
    <xf numFmtId="0" fontId="8" borderId="2" applyNumberFormat="1" applyFont="1" applyFill="0" applyBorder="1" applyAlignment="1" applyProtection="0">
      <alignment vertical="bottom"/>
    </xf>
    <xf numFmtId="49" fontId="9" borderId="2" applyNumberFormat="1" applyFont="1" applyFill="0" applyBorder="1" applyAlignment="1" applyProtection="0">
      <alignment vertical="bottom"/>
    </xf>
    <xf numFmtId="49" fontId="10" borderId="2" applyNumberFormat="1" applyFont="1" applyFill="0"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ff0000"/>
      <rgbColor rgb="ffffff00"/>
      <rgbColor rgb="ffbdd6ee"/>
      <rgbColor rgb="ffed7d31"/>
      <rgbColor rgb="ff4ee257"/>
      <rgbColor rgb="ffccffcc"/>
      <rgbColor rgb="fffff58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1.jpe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4</xdr:col>
      <xdr:colOff>419100</xdr:colOff>
      <xdr:row>3</xdr:row>
      <xdr:rowOff>114300</xdr:rowOff>
    </xdr:from>
    <xdr:to>
      <xdr:col>14</xdr:col>
      <xdr:colOff>38100</xdr:colOff>
      <xdr:row>51</xdr:row>
      <xdr:rowOff>47625</xdr:rowOff>
    </xdr:to>
    <xdr:pic>
      <xdr:nvPicPr>
        <xdr:cNvPr id="2" name="Imagen 1" descr="Imagen 1"/>
        <xdr:cNvPicPr>
          <a:picLocks noChangeAspect="1"/>
        </xdr:cNvPicPr>
      </xdr:nvPicPr>
      <xdr:blipFill>
        <a:blip r:embed="rId1">
          <a:extLst/>
        </a:blip>
        <a:stretch>
          <a:fillRect/>
        </a:stretch>
      </xdr:blipFill>
      <xdr:spPr>
        <a:xfrm>
          <a:off x="5295900" y="685800"/>
          <a:ext cx="6350000" cy="5457825"/>
        </a:xfrm>
        <a:prstGeom prst="rect">
          <a:avLst/>
        </a:prstGeom>
        <a:ln w="12700" cap="flat">
          <a:noFill/>
          <a:miter lim="400000"/>
        </a:ln>
        <a:effectLst/>
      </xdr:spPr>
    </xdr:pic>
    <xdr:clientData/>
  </xdr:twoCellAnchor>
  <xdr:twoCellAnchor>
    <xdr:from>
      <xdr:col>0</xdr:col>
      <xdr:colOff>0</xdr:colOff>
      <xdr:row>36</xdr:row>
      <xdr:rowOff>152401</xdr:rowOff>
    </xdr:from>
    <xdr:to>
      <xdr:col>6</xdr:col>
      <xdr:colOff>24450</xdr:colOff>
      <xdr:row>45</xdr:row>
      <xdr:rowOff>1</xdr:rowOff>
    </xdr:to>
    <xdr:pic>
      <xdr:nvPicPr>
        <xdr:cNvPr id="3" name="Imagen 2" descr="Imagen 2"/>
        <xdr:cNvPicPr>
          <a:picLocks noChangeAspect="1"/>
        </xdr:cNvPicPr>
      </xdr:nvPicPr>
      <xdr:blipFill>
        <a:blip r:embed="rId2">
          <a:extLst/>
        </a:blip>
        <a:stretch>
          <a:fillRect/>
        </a:stretch>
      </xdr:blipFill>
      <xdr:spPr>
        <a:xfrm>
          <a:off x="0" y="3390901"/>
          <a:ext cx="6247451" cy="1562101"/>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Tema de Office">
  <a:themeElements>
    <a:clrScheme name="Tema de 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Tema de Office">
      <a:majorFont>
        <a:latin typeface="Helvetica Neue"/>
        <a:ea typeface="Helvetica Neue"/>
        <a:cs typeface="Helvetica Neue"/>
      </a:majorFont>
      <a:minorFont>
        <a:latin typeface="Helvetica Neue"/>
        <a:ea typeface="Helvetica Neue"/>
        <a:cs typeface="Helvetica Neue"/>
      </a:minorFont>
    </a:fontScheme>
    <a:fmtScheme name="Tema d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5.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194</v>
      </c>
      <c r="C11" s="3"/>
      <c r="D11" s="3"/>
    </row>
    <row r="12">
      <c r="B12" s="4"/>
      <c r="C12" t="s" s="4">
        <v>5</v>
      </c>
      <c r="D12" t="s" s="5">
        <v>194</v>
      </c>
    </row>
    <row r="13">
      <c r="B13" t="s" s="3">
        <v>315</v>
      </c>
      <c r="C13" s="3"/>
      <c r="D13" s="3"/>
    </row>
    <row r="14">
      <c r="B14" s="4"/>
      <c r="C14" t="s" s="4">
        <v>5</v>
      </c>
      <c r="D14" t="s" s="5">
        <v>315</v>
      </c>
    </row>
    <row r="15">
      <c r="B15" t="s" s="3">
        <v>344</v>
      </c>
      <c r="C15" s="3"/>
      <c r="D15" s="3"/>
    </row>
    <row r="16">
      <c r="B16" s="4"/>
      <c r="C16" t="s" s="4">
        <v>5</v>
      </c>
      <c r="D16" t="s" s="5">
        <v>344</v>
      </c>
    </row>
    <row r="17">
      <c r="B17" t="s" s="3">
        <v>350</v>
      </c>
      <c r="C17" s="3"/>
      <c r="D17" s="3"/>
    </row>
    <row r="18">
      <c r="B18" s="4"/>
      <c r="C18" t="s" s="4">
        <v>5</v>
      </c>
      <c r="D18" t="s" s="5">
        <v>350</v>
      </c>
    </row>
    <row r="19">
      <c r="B19" t="s" s="3">
        <v>354</v>
      </c>
      <c r="C19" s="3"/>
      <c r="D19" s="3"/>
    </row>
    <row r="20">
      <c r="B20" s="4"/>
      <c r="C20" t="s" s="4">
        <v>5</v>
      </c>
      <c r="D20" t="s" s="5">
        <v>354</v>
      </c>
    </row>
    <row r="21">
      <c r="B21" t="s" s="3">
        <v>356</v>
      </c>
      <c r="C21" s="3"/>
      <c r="D21" s="3"/>
    </row>
    <row r="22">
      <c r="B22" s="4"/>
      <c r="C22" t="s" s="4">
        <v>5</v>
      </c>
      <c r="D22" t="s" s="5">
        <v>356</v>
      </c>
    </row>
  </sheetData>
  <mergeCells count="1">
    <mergeCell ref="B3:D3"/>
  </mergeCells>
  <hyperlinks>
    <hyperlink ref="D10" location="'Teo Pweb2'!R1C1" tooltip="" display="Teo Pweb2"/>
    <hyperlink ref="D12" location="'Labs Pweb2'!R1C1" tooltip="" display="Labs Pweb2"/>
    <hyperlink ref="D14" location="'TodoLABS'!R1C1" tooltip="" display="TodoLABS"/>
    <hyperlink ref="D16" location="'LabA Richart'!R1C1" tooltip="" display="LabA Richart"/>
    <hyperlink ref="D18" location="'LabB Richart'!R1C1" tooltip="" display="LabB Richart"/>
    <hyperlink ref="D20" location="'LabC Richart'!R1C1" tooltip="" display="LabC Richart"/>
    <hyperlink ref="D22" location="'TeoB Richart'!R1C1" tooltip="" display="TeoB Richart"/>
  </hyperlinks>
</worksheet>
</file>

<file path=xl/worksheets/sheet2.xml><?xml version="1.0" encoding="utf-8"?>
<worksheet xmlns:r="http://schemas.openxmlformats.org/officeDocument/2006/relationships" xmlns="http://schemas.openxmlformats.org/spreadsheetml/2006/main">
  <dimension ref="A1:K93"/>
  <sheetViews>
    <sheetView workbookViewId="0" showGridLines="0" defaultGridColor="1"/>
  </sheetViews>
  <sheetFormatPr defaultColWidth="10.8333" defaultRowHeight="15" customHeight="1" outlineLevelRow="0" outlineLevelCol="0"/>
  <cols>
    <col min="1" max="1" width="5.67188" style="6" customWidth="1"/>
    <col min="2" max="2" width="10.6719" style="6" customWidth="1"/>
    <col min="3" max="3" width="40.6719" style="6" customWidth="1"/>
    <col min="4" max="4" width="16.6719" style="6" customWidth="1"/>
    <col min="5" max="9" width="9.17188" style="6" customWidth="1"/>
    <col min="10" max="10" width="24.5" style="6" customWidth="1"/>
    <col min="11" max="11" width="9.17188" style="6" customWidth="1"/>
    <col min="12" max="256" width="10.8516" style="6" customWidth="1"/>
  </cols>
  <sheetData>
    <row r="1" ht="15" customHeight="1">
      <c r="A1" s="7"/>
      <c r="B1" s="8"/>
      <c r="C1" s="8"/>
      <c r="D1" s="8"/>
      <c r="E1" s="9"/>
      <c r="F1" s="9"/>
      <c r="G1" s="9"/>
      <c r="H1" s="9"/>
      <c r="I1" s="8"/>
      <c r="J1" s="8"/>
      <c r="K1" s="8"/>
    </row>
    <row r="2" ht="15" customHeight="1">
      <c r="A2" t="s" s="10">
        <v>6</v>
      </c>
      <c r="B2" s="11"/>
      <c r="C2" s="8"/>
      <c r="D2" s="8"/>
      <c r="E2" s="9"/>
      <c r="F2" s="9"/>
      <c r="G2" s="9"/>
      <c r="H2" s="9"/>
      <c r="I2" s="8"/>
      <c r="J2" s="8"/>
      <c r="K2" s="8"/>
    </row>
    <row r="3" ht="15" customHeight="1">
      <c r="A3" t="s" s="10">
        <v>7</v>
      </c>
      <c r="B3" s="11"/>
      <c r="C3" s="8"/>
      <c r="D3" s="8"/>
      <c r="E3" s="9"/>
      <c r="F3" s="9"/>
      <c r="G3" s="9"/>
      <c r="H3" s="9"/>
      <c r="I3" s="8"/>
      <c r="J3" s="8"/>
      <c r="K3" s="8"/>
    </row>
    <row r="4" ht="15" customHeight="1">
      <c r="A4" t="s" s="10">
        <v>8</v>
      </c>
      <c r="B4" s="11"/>
      <c r="C4" s="8"/>
      <c r="D4" s="8"/>
      <c r="E4" s="9"/>
      <c r="F4" s="9"/>
      <c r="G4" s="9"/>
      <c r="H4" s="9"/>
      <c r="I4" s="8"/>
      <c r="J4" s="8"/>
      <c r="K4" s="8"/>
    </row>
    <row r="5" ht="15" customHeight="1">
      <c r="A5" t="s" s="10">
        <v>9</v>
      </c>
      <c r="B5" s="11"/>
      <c r="C5" s="8"/>
      <c r="D5" s="8"/>
      <c r="E5" s="9"/>
      <c r="F5" s="9"/>
      <c r="G5" s="9"/>
      <c r="H5" s="9"/>
      <c r="I5" s="8"/>
      <c r="J5" s="8"/>
      <c r="K5" s="8"/>
    </row>
    <row r="6" ht="15" customHeight="1">
      <c r="A6" t="s" s="10">
        <v>10</v>
      </c>
      <c r="B6" s="11"/>
      <c r="C6" s="8"/>
      <c r="D6" s="8"/>
      <c r="E6" s="9"/>
      <c r="F6" s="9"/>
      <c r="G6" s="9"/>
      <c r="H6" s="9"/>
      <c r="I6" s="8"/>
      <c r="J6" s="8"/>
      <c r="K6" s="8"/>
    </row>
    <row r="7" ht="15" customHeight="1">
      <c r="A7" t="s" s="10">
        <v>11</v>
      </c>
      <c r="B7" s="11"/>
      <c r="C7" s="8"/>
      <c r="D7" s="8"/>
      <c r="E7" s="9"/>
      <c r="F7" s="9"/>
      <c r="G7" s="9"/>
      <c r="H7" s="9"/>
      <c r="I7" s="8"/>
      <c r="J7" s="8"/>
      <c r="K7" s="8"/>
    </row>
    <row r="8" ht="15" customHeight="1">
      <c r="A8" t="s" s="10">
        <v>12</v>
      </c>
      <c r="B8" s="11"/>
      <c r="C8" s="8"/>
      <c r="D8" s="8"/>
      <c r="E8" s="9"/>
      <c r="F8" s="9"/>
      <c r="G8" s="9"/>
      <c r="H8" s="9"/>
      <c r="I8" s="8"/>
      <c r="J8" s="8"/>
      <c r="K8" s="8"/>
    </row>
    <row r="9" ht="15" customHeight="1">
      <c r="A9" s="12"/>
      <c r="B9" s="7"/>
      <c r="C9" s="7"/>
      <c r="D9" s="7"/>
      <c r="E9" s="13"/>
      <c r="F9" s="13"/>
      <c r="G9" s="9"/>
      <c r="H9" s="9"/>
      <c r="I9" s="8"/>
      <c r="J9" s="8"/>
      <c r="K9" s="8"/>
    </row>
    <row r="10" ht="15" customHeight="1">
      <c r="A10" t="s" s="14">
        <v>13</v>
      </c>
      <c r="B10" t="s" s="15">
        <v>14</v>
      </c>
      <c r="C10" t="s" s="15">
        <v>15</v>
      </c>
      <c r="D10" t="s" s="15">
        <v>16</v>
      </c>
      <c r="E10" t="s" s="15">
        <v>17</v>
      </c>
      <c r="F10" t="s" s="15">
        <v>18</v>
      </c>
      <c r="G10" s="16"/>
      <c r="H10" s="9"/>
      <c r="I10" s="8"/>
      <c r="J10" s="8"/>
      <c r="K10" s="8"/>
    </row>
    <row r="11" ht="15" customHeight="1">
      <c r="A11" t="s" s="17">
        <v>19</v>
      </c>
      <c r="B11" t="s" s="17">
        <v>20</v>
      </c>
      <c r="C11" t="s" s="17">
        <v>21</v>
      </c>
      <c r="D11" s="18"/>
      <c r="E11" s="19">
        <v>1</v>
      </c>
      <c r="F11" s="19">
        <v>4.5</v>
      </c>
      <c r="G11" s="9"/>
      <c r="H11" s="9"/>
      <c r="I11" s="20">
        <v>1</v>
      </c>
      <c r="J11" t="s" s="21">
        <v>21</v>
      </c>
      <c r="K11" s="20">
        <v>5</v>
      </c>
    </row>
    <row r="12" ht="15" customHeight="1">
      <c r="A12" t="s" s="21">
        <v>22</v>
      </c>
      <c r="B12" t="s" s="21">
        <v>23</v>
      </c>
      <c r="C12" t="s" s="21">
        <v>24</v>
      </c>
      <c r="D12" s="8"/>
      <c r="E12" s="22">
        <v>6</v>
      </c>
      <c r="F12" s="22">
        <v>4</v>
      </c>
      <c r="G12" s="9"/>
      <c r="H12" s="9"/>
      <c r="I12" s="20">
        <v>2</v>
      </c>
      <c r="J12" t="s" s="21">
        <v>24</v>
      </c>
      <c r="K12" s="20">
        <v>4</v>
      </c>
    </row>
    <row r="13" ht="15" customHeight="1">
      <c r="A13" t="s" s="21">
        <v>25</v>
      </c>
      <c r="B13" t="s" s="21">
        <v>26</v>
      </c>
      <c r="C13" t="s" s="21">
        <v>27</v>
      </c>
      <c r="D13" s="8"/>
      <c r="E13" s="22">
        <v>4</v>
      </c>
      <c r="F13" s="22">
        <v>12</v>
      </c>
      <c r="G13" s="9"/>
      <c r="H13" s="9"/>
      <c r="I13" s="20">
        <v>3</v>
      </c>
      <c r="J13" t="s" s="21">
        <v>27</v>
      </c>
      <c r="K13" s="20">
        <v>12</v>
      </c>
    </row>
    <row r="14" ht="16" customHeight="1">
      <c r="A14" t="s" s="21">
        <v>28</v>
      </c>
      <c r="B14" t="s" s="21">
        <v>29</v>
      </c>
      <c r="C14" t="s" s="21">
        <v>30</v>
      </c>
      <c r="D14" s="8"/>
      <c r="E14" s="22">
        <v>5.5</v>
      </c>
      <c r="F14" s="22">
        <v>4</v>
      </c>
      <c r="G14" s="9"/>
      <c r="H14" s="9"/>
      <c r="I14" s="20">
        <v>4</v>
      </c>
      <c r="J14" t="s" s="23">
        <v>31</v>
      </c>
      <c r="K14" s="24">
        <v>8</v>
      </c>
    </row>
    <row r="15" ht="16" customHeight="1">
      <c r="A15" t="s" s="21">
        <v>32</v>
      </c>
      <c r="B15" t="s" s="21">
        <v>33</v>
      </c>
      <c r="C15" t="s" s="21">
        <v>34</v>
      </c>
      <c r="D15" s="8"/>
      <c r="E15" s="22">
        <v>5.5</v>
      </c>
      <c r="F15" s="22">
        <v>6.5</v>
      </c>
      <c r="G15" s="9"/>
      <c r="H15" s="9"/>
      <c r="I15" s="20">
        <v>5</v>
      </c>
      <c r="J15" t="s" s="23">
        <v>35</v>
      </c>
      <c r="K15" s="24">
        <v>7</v>
      </c>
    </row>
    <row r="16" ht="16" customHeight="1">
      <c r="A16" t="s" s="21">
        <v>36</v>
      </c>
      <c r="B16" t="s" s="21">
        <v>37</v>
      </c>
      <c r="C16" t="s" s="21">
        <v>38</v>
      </c>
      <c r="D16" s="8"/>
      <c r="E16" s="22">
        <v>3.5</v>
      </c>
      <c r="F16" s="22">
        <v>5</v>
      </c>
      <c r="G16" s="9"/>
      <c r="H16" s="9"/>
      <c r="I16" s="20">
        <v>6</v>
      </c>
      <c r="J16" t="s" s="23">
        <v>39</v>
      </c>
      <c r="K16" s="24">
        <v>10</v>
      </c>
    </row>
    <row r="17" ht="15" customHeight="1">
      <c r="A17" t="s" s="21">
        <v>40</v>
      </c>
      <c r="B17" t="s" s="21">
        <v>41</v>
      </c>
      <c r="C17" t="s" s="21">
        <v>42</v>
      </c>
      <c r="D17" s="8"/>
      <c r="E17" s="22">
        <v>6.5</v>
      </c>
      <c r="F17" s="9"/>
      <c r="G17" s="9"/>
      <c r="H17" s="9"/>
      <c r="I17" s="20">
        <v>7</v>
      </c>
      <c r="J17" t="s" s="21">
        <v>30</v>
      </c>
      <c r="K17" s="20">
        <v>4</v>
      </c>
    </row>
    <row r="18" ht="15" customHeight="1">
      <c r="A18" t="s" s="21">
        <v>43</v>
      </c>
      <c r="B18" t="s" s="21">
        <v>44</v>
      </c>
      <c r="C18" t="s" s="21">
        <v>45</v>
      </c>
      <c r="D18" s="8"/>
      <c r="E18" s="22">
        <v>4.5</v>
      </c>
      <c r="F18" s="22">
        <v>12</v>
      </c>
      <c r="G18" s="9"/>
      <c r="H18" s="9"/>
      <c r="I18" s="20">
        <v>8</v>
      </c>
      <c r="J18" t="s" s="21">
        <v>34</v>
      </c>
      <c r="K18" s="20">
        <v>7</v>
      </c>
    </row>
    <row r="19" ht="15" customHeight="1">
      <c r="A19" t="s" s="21">
        <v>46</v>
      </c>
      <c r="B19" t="s" s="21">
        <v>47</v>
      </c>
      <c r="C19" t="s" s="21">
        <v>48</v>
      </c>
      <c r="D19" s="8"/>
      <c r="E19" s="9"/>
      <c r="F19" s="9"/>
      <c r="G19" s="9"/>
      <c r="H19" s="9"/>
      <c r="I19" s="20">
        <v>9</v>
      </c>
      <c r="J19" t="s" s="21">
        <v>49</v>
      </c>
      <c r="K19" s="20">
        <v>8</v>
      </c>
    </row>
    <row r="20" ht="16" customHeight="1">
      <c r="A20" t="s" s="21">
        <v>50</v>
      </c>
      <c r="B20" t="s" s="21">
        <v>51</v>
      </c>
      <c r="C20" t="s" s="21">
        <v>52</v>
      </c>
      <c r="D20" s="8"/>
      <c r="E20" s="22">
        <v>4</v>
      </c>
      <c r="F20" s="22">
        <v>8.5</v>
      </c>
      <c r="G20" s="9"/>
      <c r="H20" s="9"/>
      <c r="I20" s="20">
        <v>10</v>
      </c>
      <c r="J20" t="s" s="23">
        <v>53</v>
      </c>
      <c r="K20" s="24">
        <v>10</v>
      </c>
    </row>
    <row r="21" ht="15" customHeight="1">
      <c r="A21" t="s" s="21">
        <v>54</v>
      </c>
      <c r="B21" t="s" s="21">
        <v>55</v>
      </c>
      <c r="C21" t="s" s="21">
        <v>56</v>
      </c>
      <c r="D21" s="8"/>
      <c r="E21" s="22">
        <v>9.5</v>
      </c>
      <c r="F21" s="22">
        <v>11.5</v>
      </c>
      <c r="G21" s="9"/>
      <c r="H21" s="9"/>
      <c r="I21" s="20">
        <v>11</v>
      </c>
      <c r="J21" t="s" s="21">
        <v>57</v>
      </c>
      <c r="K21" s="20">
        <v>17</v>
      </c>
    </row>
    <row r="22" ht="15" customHeight="1">
      <c r="A22" t="s" s="21">
        <v>58</v>
      </c>
      <c r="B22" t="s" s="21">
        <v>59</v>
      </c>
      <c r="C22" t="s" s="21">
        <v>60</v>
      </c>
      <c r="D22" s="8"/>
      <c r="E22" s="22">
        <v>17.5</v>
      </c>
      <c r="F22" s="22">
        <v>14.5</v>
      </c>
      <c r="G22" s="9"/>
      <c r="H22" s="9"/>
      <c r="I22" s="20">
        <v>12</v>
      </c>
      <c r="J22" t="s" s="21">
        <v>61</v>
      </c>
      <c r="K22" s="20">
        <v>11</v>
      </c>
    </row>
    <row r="23" ht="16" customHeight="1">
      <c r="A23" t="s" s="21">
        <v>62</v>
      </c>
      <c r="B23" t="s" s="21">
        <v>63</v>
      </c>
      <c r="C23" t="s" s="21">
        <v>64</v>
      </c>
      <c r="D23" s="8"/>
      <c r="E23" s="22">
        <v>14.5</v>
      </c>
      <c r="F23" s="22">
        <v>10</v>
      </c>
      <c r="G23" s="9"/>
      <c r="H23" s="9"/>
      <c r="I23" s="20">
        <v>13</v>
      </c>
      <c r="J23" t="s" s="23">
        <v>65</v>
      </c>
      <c r="K23" s="24">
        <v>7</v>
      </c>
    </row>
    <row r="24" ht="15" customHeight="1">
      <c r="A24" t="s" s="21">
        <v>66</v>
      </c>
      <c r="B24" t="s" s="21">
        <v>67</v>
      </c>
      <c r="C24" t="s" s="21">
        <v>68</v>
      </c>
      <c r="D24" s="8"/>
      <c r="E24" s="9"/>
      <c r="F24" s="9"/>
      <c r="G24" s="9"/>
      <c r="H24" s="9"/>
      <c r="I24" s="20">
        <v>14</v>
      </c>
      <c r="J24" t="s" s="21">
        <v>69</v>
      </c>
      <c r="K24" s="20">
        <v>4</v>
      </c>
    </row>
    <row r="25" ht="16" customHeight="1">
      <c r="A25" t="s" s="21">
        <v>70</v>
      </c>
      <c r="B25" t="s" s="21">
        <v>71</v>
      </c>
      <c r="C25" t="s" s="21">
        <v>72</v>
      </c>
      <c r="D25" s="8"/>
      <c r="E25" s="22">
        <v>7</v>
      </c>
      <c r="F25" s="22">
        <v>7</v>
      </c>
      <c r="G25" s="9"/>
      <c r="H25" s="9"/>
      <c r="I25" s="20">
        <v>15</v>
      </c>
      <c r="J25" t="s" s="23">
        <v>73</v>
      </c>
      <c r="K25" s="24">
        <v>9</v>
      </c>
    </row>
    <row r="26" ht="15" customHeight="1">
      <c r="A26" t="s" s="21">
        <v>74</v>
      </c>
      <c r="B26" t="s" s="21">
        <v>75</v>
      </c>
      <c r="C26" t="s" s="21">
        <v>76</v>
      </c>
      <c r="D26" s="8"/>
      <c r="E26" s="22">
        <v>4</v>
      </c>
      <c r="F26" s="22">
        <v>4</v>
      </c>
      <c r="G26" s="9"/>
      <c r="H26" s="9"/>
      <c r="I26" s="20">
        <v>16</v>
      </c>
      <c r="J26" t="s" s="21">
        <v>77</v>
      </c>
      <c r="K26" s="20">
        <v>5</v>
      </c>
    </row>
    <row r="27" ht="15" customHeight="1">
      <c r="A27" t="s" s="21">
        <v>78</v>
      </c>
      <c r="B27" t="s" s="21">
        <v>79</v>
      </c>
      <c r="C27" t="s" s="21">
        <v>80</v>
      </c>
      <c r="D27" s="8"/>
      <c r="E27" s="22">
        <v>7</v>
      </c>
      <c r="F27" s="22">
        <v>8.5</v>
      </c>
      <c r="G27" s="9"/>
      <c r="H27" s="9"/>
      <c r="I27" s="20">
        <v>17</v>
      </c>
      <c r="J27" t="s" s="21">
        <v>81</v>
      </c>
      <c r="K27" s="20">
        <v>12</v>
      </c>
    </row>
    <row r="28" ht="15" customHeight="1">
      <c r="A28" t="s" s="21">
        <v>82</v>
      </c>
      <c r="B28" t="s" s="21">
        <v>83</v>
      </c>
      <c r="C28" t="s" s="21">
        <v>84</v>
      </c>
      <c r="D28" s="8"/>
      <c r="E28" s="22">
        <v>12</v>
      </c>
      <c r="F28" s="22">
        <v>14.5</v>
      </c>
      <c r="G28" s="9"/>
      <c r="H28" s="9"/>
      <c r="I28" s="20">
        <v>18</v>
      </c>
      <c r="J28" t="s" s="21">
        <v>85</v>
      </c>
      <c r="K28" s="20">
        <v>12</v>
      </c>
    </row>
    <row r="29" ht="15" customHeight="1">
      <c r="A29" t="s" s="21">
        <v>86</v>
      </c>
      <c r="B29" t="s" s="21">
        <v>87</v>
      </c>
      <c r="C29" t="s" s="21">
        <v>88</v>
      </c>
      <c r="D29" s="8"/>
      <c r="E29" s="22">
        <v>7</v>
      </c>
      <c r="F29" s="22">
        <v>10.5</v>
      </c>
      <c r="G29" s="9"/>
      <c r="H29" s="9"/>
      <c r="I29" s="20">
        <v>19</v>
      </c>
      <c r="J29" t="s" s="21">
        <v>89</v>
      </c>
      <c r="K29" s="20">
        <v>4</v>
      </c>
    </row>
    <row r="30" ht="15" customHeight="1">
      <c r="A30" t="s" s="21">
        <v>90</v>
      </c>
      <c r="B30" t="s" s="21">
        <v>91</v>
      </c>
      <c r="C30" t="s" s="21">
        <v>92</v>
      </c>
      <c r="D30" s="8"/>
      <c r="E30" s="22">
        <v>8.5</v>
      </c>
      <c r="F30" s="22">
        <v>2.5</v>
      </c>
      <c r="G30" s="9"/>
      <c r="H30" s="9"/>
      <c r="I30" s="20">
        <v>20</v>
      </c>
      <c r="J30" t="s" s="21">
        <v>93</v>
      </c>
      <c r="K30" s="20">
        <v>8</v>
      </c>
    </row>
    <row r="31" ht="15" customHeight="1">
      <c r="A31" t="s" s="21">
        <v>94</v>
      </c>
      <c r="B31" t="s" s="21">
        <v>95</v>
      </c>
      <c r="C31" t="s" s="21">
        <v>96</v>
      </c>
      <c r="D31" s="8"/>
      <c r="E31" s="22">
        <v>0</v>
      </c>
      <c r="F31" s="9"/>
      <c r="G31" s="9"/>
      <c r="H31" s="9"/>
      <c r="I31" s="20">
        <v>21</v>
      </c>
      <c r="J31" t="s" s="21">
        <v>97</v>
      </c>
      <c r="K31" s="20">
        <v>12</v>
      </c>
    </row>
    <row r="32" ht="15" customHeight="1">
      <c r="A32" t="s" s="21">
        <v>98</v>
      </c>
      <c r="B32" t="s" s="21">
        <v>99</v>
      </c>
      <c r="C32" t="s" s="21">
        <v>100</v>
      </c>
      <c r="D32" s="8"/>
      <c r="E32" s="22">
        <v>3</v>
      </c>
      <c r="F32" s="22">
        <v>0</v>
      </c>
      <c r="G32" s="9"/>
      <c r="H32" s="9"/>
      <c r="I32" s="20">
        <v>22</v>
      </c>
      <c r="J32" t="s" s="21">
        <v>38</v>
      </c>
      <c r="K32" s="20">
        <v>5</v>
      </c>
    </row>
    <row r="33" ht="16" customHeight="1">
      <c r="A33" t="s" s="21">
        <v>101</v>
      </c>
      <c r="B33" t="s" s="21">
        <v>102</v>
      </c>
      <c r="C33" t="s" s="21">
        <v>103</v>
      </c>
      <c r="D33" s="8"/>
      <c r="E33" s="22">
        <v>0.5</v>
      </c>
      <c r="F33" s="22">
        <v>4</v>
      </c>
      <c r="G33" s="9"/>
      <c r="H33" s="9"/>
      <c r="I33" s="20">
        <v>23</v>
      </c>
      <c r="J33" t="s" s="23">
        <v>104</v>
      </c>
      <c r="K33" s="25">
        <v>15</v>
      </c>
    </row>
    <row r="34" ht="15" customHeight="1">
      <c r="A34" t="s" s="21">
        <v>105</v>
      </c>
      <c r="B34" t="s" s="21">
        <v>106</v>
      </c>
      <c r="C34" t="s" s="21">
        <v>107</v>
      </c>
      <c r="D34" s="8"/>
      <c r="E34" s="22">
        <v>10.5</v>
      </c>
      <c r="F34" s="22">
        <v>8</v>
      </c>
      <c r="G34" s="9"/>
      <c r="H34" s="9"/>
      <c r="I34" s="20">
        <v>24</v>
      </c>
      <c r="J34" t="s" s="21">
        <v>42</v>
      </c>
      <c r="K34" s="20">
        <v>0</v>
      </c>
    </row>
    <row r="35" ht="15" customHeight="1">
      <c r="A35" t="s" s="21">
        <v>108</v>
      </c>
      <c r="B35" t="s" s="21">
        <v>109</v>
      </c>
      <c r="C35" t="s" s="21">
        <v>110</v>
      </c>
      <c r="D35" s="8"/>
      <c r="E35" s="22">
        <v>2</v>
      </c>
      <c r="F35" s="22">
        <v>11</v>
      </c>
      <c r="G35" s="9"/>
      <c r="H35" s="9"/>
      <c r="I35" s="20">
        <v>25</v>
      </c>
      <c r="J35" t="s" s="21">
        <v>45</v>
      </c>
      <c r="K35" s="20">
        <v>12</v>
      </c>
    </row>
    <row r="36" ht="15" customHeight="1">
      <c r="A36" s="8"/>
      <c r="B36" s="8"/>
      <c r="C36" s="8"/>
      <c r="D36" s="8"/>
      <c r="E36" s="9"/>
      <c r="F36" s="9"/>
      <c r="G36" s="9"/>
      <c r="H36" s="9"/>
      <c r="I36" s="20">
        <v>26</v>
      </c>
      <c r="J36" t="s" s="21">
        <v>111</v>
      </c>
      <c r="K36" s="20">
        <v>4</v>
      </c>
    </row>
    <row r="37" ht="15" customHeight="1">
      <c r="A37" s="8"/>
      <c r="B37" s="8"/>
      <c r="C37" s="8"/>
      <c r="D37" s="8"/>
      <c r="E37" s="9"/>
      <c r="F37" s="9"/>
      <c r="G37" s="9"/>
      <c r="H37" s="9"/>
      <c r="I37" s="20">
        <v>27</v>
      </c>
      <c r="J37" t="s" s="21">
        <v>112</v>
      </c>
      <c r="K37" s="20">
        <v>6</v>
      </c>
    </row>
    <row r="38" ht="15" customHeight="1">
      <c r="A38" s="8"/>
      <c r="B38" s="8"/>
      <c r="C38" s="8"/>
      <c r="D38" s="8"/>
      <c r="E38" s="9"/>
      <c r="F38" s="9"/>
      <c r="G38" s="9"/>
      <c r="H38" s="9"/>
      <c r="I38" s="20">
        <v>28</v>
      </c>
      <c r="J38" t="s" s="21">
        <v>52</v>
      </c>
      <c r="K38" s="20">
        <v>9</v>
      </c>
    </row>
    <row r="39" ht="15" customHeight="1">
      <c r="A39" s="7"/>
      <c r="B39" s="8"/>
      <c r="C39" s="8"/>
      <c r="D39" s="8"/>
      <c r="E39" s="9"/>
      <c r="F39" s="9"/>
      <c r="G39" s="9"/>
      <c r="H39" s="9"/>
      <c r="I39" s="20">
        <v>29</v>
      </c>
      <c r="J39" t="s" s="21">
        <v>56</v>
      </c>
      <c r="K39" s="20">
        <v>12</v>
      </c>
    </row>
    <row r="40" ht="15" customHeight="1">
      <c r="A40" t="s" s="10">
        <v>6</v>
      </c>
      <c r="B40" s="11"/>
      <c r="C40" s="8"/>
      <c r="D40" s="8"/>
      <c r="E40" s="9"/>
      <c r="F40" s="9"/>
      <c r="G40" s="9"/>
      <c r="H40" s="9"/>
      <c r="I40" s="20">
        <v>30</v>
      </c>
      <c r="J40" t="s" s="21">
        <v>60</v>
      </c>
      <c r="K40" s="20">
        <v>15</v>
      </c>
    </row>
    <row r="41" ht="15" customHeight="1">
      <c r="A41" t="s" s="10">
        <v>7</v>
      </c>
      <c r="B41" s="11"/>
      <c r="C41" s="8"/>
      <c r="D41" s="8"/>
      <c r="E41" s="9"/>
      <c r="F41" s="9"/>
      <c r="G41" s="9"/>
      <c r="H41" s="9"/>
      <c r="I41" s="20">
        <v>31</v>
      </c>
      <c r="J41" t="s" s="21">
        <v>113</v>
      </c>
      <c r="K41" s="20">
        <v>5</v>
      </c>
    </row>
    <row r="42" ht="15" customHeight="1">
      <c r="A42" t="s" s="10">
        <v>8</v>
      </c>
      <c r="B42" s="11"/>
      <c r="C42" s="8"/>
      <c r="D42" s="8"/>
      <c r="E42" s="9"/>
      <c r="F42" s="9"/>
      <c r="G42" s="9"/>
      <c r="H42" s="9"/>
      <c r="I42" s="20">
        <v>32</v>
      </c>
      <c r="J42" t="s" s="21">
        <v>114</v>
      </c>
      <c r="K42" s="20">
        <v>4</v>
      </c>
    </row>
    <row r="43" ht="16" customHeight="1">
      <c r="A43" t="s" s="10">
        <v>9</v>
      </c>
      <c r="B43" s="11"/>
      <c r="C43" s="8"/>
      <c r="D43" s="8"/>
      <c r="E43" s="9"/>
      <c r="F43" s="9"/>
      <c r="G43" s="9"/>
      <c r="H43" s="9"/>
      <c r="I43" s="20">
        <v>33</v>
      </c>
      <c r="J43" t="s" s="23">
        <v>115</v>
      </c>
      <c r="K43" s="24">
        <v>9</v>
      </c>
    </row>
    <row r="44" ht="16" customHeight="1">
      <c r="A44" t="s" s="10">
        <v>116</v>
      </c>
      <c r="B44" s="11"/>
      <c r="C44" s="8"/>
      <c r="D44" s="8"/>
      <c r="E44" s="9"/>
      <c r="F44" s="9"/>
      <c r="G44" s="9"/>
      <c r="H44" s="9"/>
      <c r="I44" s="20">
        <v>34</v>
      </c>
      <c r="J44" t="s" s="23">
        <v>117</v>
      </c>
      <c r="K44" s="24">
        <v>5</v>
      </c>
    </row>
    <row r="45" ht="15" customHeight="1">
      <c r="A45" t="s" s="10">
        <v>11</v>
      </c>
      <c r="B45" s="11"/>
      <c r="C45" s="8"/>
      <c r="D45" s="8"/>
      <c r="E45" s="9"/>
      <c r="F45" s="9"/>
      <c r="G45" s="9"/>
      <c r="H45" s="9"/>
      <c r="I45" s="20">
        <v>35</v>
      </c>
      <c r="J45" t="s" s="21">
        <v>118</v>
      </c>
      <c r="K45" s="20">
        <v>7</v>
      </c>
    </row>
    <row r="46" ht="15" customHeight="1">
      <c r="A46" t="s" s="10">
        <v>12</v>
      </c>
      <c r="B46" s="11"/>
      <c r="C46" s="8"/>
      <c r="D46" s="8"/>
      <c r="E46" s="9"/>
      <c r="F46" s="9"/>
      <c r="G46" s="9"/>
      <c r="H46" s="9"/>
      <c r="I46" s="20">
        <v>36</v>
      </c>
      <c r="J46" t="s" s="21">
        <v>119</v>
      </c>
      <c r="K46" s="20">
        <v>16</v>
      </c>
    </row>
    <row r="47" ht="15" customHeight="1">
      <c r="A47" s="12"/>
      <c r="B47" s="7"/>
      <c r="C47" s="7"/>
      <c r="D47" s="7"/>
      <c r="E47" s="13"/>
      <c r="F47" s="13"/>
      <c r="G47" s="9"/>
      <c r="H47" s="9"/>
      <c r="I47" s="20">
        <v>37</v>
      </c>
      <c r="J47" t="s" s="21">
        <v>64</v>
      </c>
      <c r="K47" s="20">
        <v>10</v>
      </c>
    </row>
    <row r="48" ht="15" customHeight="1">
      <c r="A48" t="s" s="14">
        <v>13</v>
      </c>
      <c r="B48" t="s" s="15">
        <v>14</v>
      </c>
      <c r="C48" t="s" s="15">
        <v>15</v>
      </c>
      <c r="D48" t="s" s="15">
        <v>16</v>
      </c>
      <c r="E48" t="s" s="15">
        <v>17</v>
      </c>
      <c r="F48" t="s" s="15">
        <v>18</v>
      </c>
      <c r="G48" s="16"/>
      <c r="H48" s="9"/>
      <c r="I48" s="20">
        <v>38</v>
      </c>
      <c r="J48" t="s" s="21">
        <v>68</v>
      </c>
      <c r="K48" s="20">
        <v>0</v>
      </c>
    </row>
    <row r="49" ht="15" customHeight="1">
      <c r="A49" t="s" s="17">
        <v>19</v>
      </c>
      <c r="B49" t="s" s="17">
        <v>120</v>
      </c>
      <c r="C49" t="s" s="17">
        <v>49</v>
      </c>
      <c r="D49" s="18"/>
      <c r="E49" s="19">
        <v>5.5</v>
      </c>
      <c r="F49" s="19">
        <v>7.5</v>
      </c>
      <c r="G49" s="9"/>
      <c r="H49" s="9"/>
      <c r="I49" s="20">
        <v>39</v>
      </c>
      <c r="J49" t="s" s="21">
        <v>72</v>
      </c>
      <c r="K49" s="20">
        <v>7</v>
      </c>
    </row>
    <row r="50" ht="15" customHeight="1">
      <c r="A50" t="s" s="21">
        <v>22</v>
      </c>
      <c r="B50" t="s" s="21">
        <v>121</v>
      </c>
      <c r="C50" t="s" s="21">
        <v>57</v>
      </c>
      <c r="D50" s="8"/>
      <c r="E50" s="22">
        <v>15.5</v>
      </c>
      <c r="F50" s="22">
        <v>17</v>
      </c>
      <c r="G50" s="9"/>
      <c r="H50" s="9"/>
      <c r="I50" s="20">
        <v>40</v>
      </c>
      <c r="J50" t="s" s="21">
        <v>76</v>
      </c>
      <c r="K50" s="20">
        <v>4</v>
      </c>
    </row>
    <row r="51" ht="15" customHeight="1">
      <c r="A51" t="s" s="21">
        <v>25</v>
      </c>
      <c r="B51" t="s" s="21">
        <v>122</v>
      </c>
      <c r="C51" t="s" s="21">
        <v>61</v>
      </c>
      <c r="D51" s="8"/>
      <c r="E51" s="22">
        <v>11.5</v>
      </c>
      <c r="F51" s="22">
        <v>11</v>
      </c>
      <c r="G51" s="9"/>
      <c r="H51" s="9"/>
      <c r="I51" s="20">
        <v>41</v>
      </c>
      <c r="J51" t="s" s="21">
        <v>123</v>
      </c>
      <c r="K51" s="20">
        <v>5</v>
      </c>
    </row>
    <row r="52" ht="16" customHeight="1">
      <c r="A52" t="s" s="21">
        <v>28</v>
      </c>
      <c r="B52" t="s" s="21">
        <v>124</v>
      </c>
      <c r="C52" t="s" s="21">
        <v>69</v>
      </c>
      <c r="D52" s="8"/>
      <c r="E52" s="22">
        <v>0.5</v>
      </c>
      <c r="F52" s="22">
        <v>4</v>
      </c>
      <c r="G52" s="9"/>
      <c r="H52" s="9"/>
      <c r="I52" s="20">
        <v>42</v>
      </c>
      <c r="J52" t="s" s="23">
        <v>125</v>
      </c>
      <c r="K52" s="24">
        <v>0</v>
      </c>
    </row>
    <row r="53" ht="15" customHeight="1">
      <c r="A53" t="s" s="21">
        <v>32</v>
      </c>
      <c r="B53" t="s" s="21">
        <v>126</v>
      </c>
      <c r="C53" t="s" s="21">
        <v>77</v>
      </c>
      <c r="D53" s="8"/>
      <c r="E53" s="22">
        <v>3.5</v>
      </c>
      <c r="F53" s="22">
        <v>4.5</v>
      </c>
      <c r="G53" s="9"/>
      <c r="H53" s="9"/>
      <c r="I53" s="20">
        <v>43</v>
      </c>
      <c r="J53" t="s" s="21">
        <v>127</v>
      </c>
      <c r="K53" s="20">
        <v>14</v>
      </c>
    </row>
    <row r="54" ht="16" customHeight="1">
      <c r="A54" t="s" s="21">
        <v>36</v>
      </c>
      <c r="B54" t="s" s="21">
        <v>128</v>
      </c>
      <c r="C54" t="s" s="21">
        <v>81</v>
      </c>
      <c r="D54" s="8"/>
      <c r="E54" s="22">
        <v>4.5</v>
      </c>
      <c r="F54" s="22">
        <v>12</v>
      </c>
      <c r="G54" s="9"/>
      <c r="H54" s="9"/>
      <c r="I54" s="20">
        <v>44</v>
      </c>
      <c r="J54" t="s" s="23">
        <v>129</v>
      </c>
      <c r="K54" s="24">
        <v>0</v>
      </c>
    </row>
    <row r="55" ht="15" customHeight="1">
      <c r="A55" t="s" s="21">
        <v>40</v>
      </c>
      <c r="B55" t="s" s="21">
        <v>130</v>
      </c>
      <c r="C55" t="s" s="21">
        <v>85</v>
      </c>
      <c r="D55" s="8"/>
      <c r="E55" s="22">
        <v>3</v>
      </c>
      <c r="F55" s="22">
        <v>12</v>
      </c>
      <c r="G55" s="9"/>
      <c r="H55" s="9"/>
      <c r="I55" s="20">
        <v>45</v>
      </c>
      <c r="J55" t="s" s="21">
        <v>80</v>
      </c>
      <c r="K55" s="20">
        <v>9</v>
      </c>
    </row>
    <row r="56" ht="16" customHeight="1">
      <c r="A56" t="s" s="21">
        <v>43</v>
      </c>
      <c r="B56" t="s" s="21">
        <v>131</v>
      </c>
      <c r="C56" t="s" s="21">
        <v>89</v>
      </c>
      <c r="D56" s="8"/>
      <c r="E56" s="22">
        <v>7</v>
      </c>
      <c r="F56" s="22">
        <v>3.5</v>
      </c>
      <c r="G56" s="9"/>
      <c r="H56" s="9"/>
      <c r="I56" s="20">
        <v>46</v>
      </c>
      <c r="J56" t="s" s="23">
        <v>132</v>
      </c>
      <c r="K56" s="25">
        <v>16</v>
      </c>
    </row>
    <row r="57" ht="15" customHeight="1">
      <c r="A57" t="s" s="21">
        <v>46</v>
      </c>
      <c r="B57" t="s" s="21">
        <v>133</v>
      </c>
      <c r="C57" t="s" s="21">
        <v>93</v>
      </c>
      <c r="D57" s="8"/>
      <c r="E57" s="22">
        <v>1.5</v>
      </c>
      <c r="F57" s="22">
        <v>7.5</v>
      </c>
      <c r="G57" s="9"/>
      <c r="H57" s="9"/>
      <c r="I57" s="20">
        <v>47</v>
      </c>
      <c r="J57" t="s" s="21">
        <v>84</v>
      </c>
      <c r="K57" s="20">
        <v>15</v>
      </c>
    </row>
    <row r="58" ht="16" customHeight="1">
      <c r="A58" t="s" s="21">
        <v>50</v>
      </c>
      <c r="B58" t="s" s="21">
        <v>134</v>
      </c>
      <c r="C58" t="s" s="21">
        <v>97</v>
      </c>
      <c r="D58" s="8"/>
      <c r="E58" s="22">
        <v>7.5</v>
      </c>
      <c r="F58" s="22">
        <v>11.5</v>
      </c>
      <c r="G58" s="9"/>
      <c r="H58" s="9"/>
      <c r="I58" s="20">
        <v>48</v>
      </c>
      <c r="J58" t="s" s="23">
        <v>135</v>
      </c>
      <c r="K58" s="24">
        <v>2</v>
      </c>
    </row>
    <row r="59" ht="15" customHeight="1">
      <c r="A59" t="s" s="21">
        <v>54</v>
      </c>
      <c r="B59" t="s" s="21">
        <v>136</v>
      </c>
      <c r="C59" t="s" s="21">
        <v>111</v>
      </c>
      <c r="D59" s="8"/>
      <c r="E59" s="22">
        <v>0</v>
      </c>
      <c r="F59" s="22">
        <v>3.5</v>
      </c>
      <c r="G59" s="9"/>
      <c r="H59" s="9"/>
      <c r="I59" s="20">
        <v>49</v>
      </c>
      <c r="J59" t="s" s="21">
        <v>137</v>
      </c>
      <c r="K59" s="20">
        <v>12</v>
      </c>
    </row>
    <row r="60" ht="16" customHeight="1">
      <c r="A60" t="s" s="21">
        <v>58</v>
      </c>
      <c r="B60" t="s" s="21">
        <v>138</v>
      </c>
      <c r="C60" t="s" s="21">
        <v>112</v>
      </c>
      <c r="D60" s="8"/>
      <c r="E60" s="22">
        <v>6</v>
      </c>
      <c r="F60" s="22">
        <v>6</v>
      </c>
      <c r="G60" s="9"/>
      <c r="H60" s="9"/>
      <c r="I60" s="20">
        <v>50</v>
      </c>
      <c r="J60" t="s" s="23">
        <v>139</v>
      </c>
      <c r="K60" s="24">
        <v>4</v>
      </c>
    </row>
    <row r="61" ht="15" customHeight="1">
      <c r="A61" t="s" s="21">
        <v>62</v>
      </c>
      <c r="B61" t="s" s="21">
        <v>140</v>
      </c>
      <c r="C61" t="s" s="21">
        <v>113</v>
      </c>
      <c r="D61" s="8"/>
      <c r="E61" s="22">
        <v>4.5</v>
      </c>
      <c r="F61" s="22">
        <v>4.5</v>
      </c>
      <c r="G61" s="9"/>
      <c r="H61" s="9"/>
      <c r="I61" s="20">
        <v>51</v>
      </c>
      <c r="J61" t="s" s="21">
        <v>141</v>
      </c>
      <c r="K61" s="20">
        <v>9</v>
      </c>
    </row>
    <row r="62" ht="16" customHeight="1">
      <c r="A62" t="s" s="21">
        <v>66</v>
      </c>
      <c r="B62" t="s" s="21">
        <v>142</v>
      </c>
      <c r="C62" t="s" s="21">
        <v>114</v>
      </c>
      <c r="D62" s="8"/>
      <c r="E62" s="22">
        <v>1.5</v>
      </c>
      <c r="F62" s="22">
        <v>4</v>
      </c>
      <c r="G62" s="9"/>
      <c r="H62" s="9"/>
      <c r="I62" s="20">
        <v>52</v>
      </c>
      <c r="J62" t="s" s="23">
        <v>143</v>
      </c>
      <c r="K62" s="24">
        <v>0</v>
      </c>
    </row>
    <row r="63" ht="16" customHeight="1">
      <c r="A63" t="s" s="21">
        <v>70</v>
      </c>
      <c r="B63" t="s" s="21">
        <v>144</v>
      </c>
      <c r="C63" t="s" s="21">
        <v>118</v>
      </c>
      <c r="D63" s="8"/>
      <c r="E63" s="22">
        <v>1.5</v>
      </c>
      <c r="F63" s="22">
        <v>6.5</v>
      </c>
      <c r="G63" s="9"/>
      <c r="H63" s="9"/>
      <c r="I63" s="20">
        <v>53</v>
      </c>
      <c r="J63" t="s" s="23">
        <v>145</v>
      </c>
      <c r="K63" s="24">
        <v>10</v>
      </c>
    </row>
    <row r="64" ht="15" customHeight="1">
      <c r="A64" t="s" s="21">
        <v>74</v>
      </c>
      <c r="B64" t="s" s="21">
        <v>146</v>
      </c>
      <c r="C64" t="s" s="21">
        <v>119</v>
      </c>
      <c r="D64" s="8"/>
      <c r="E64" s="22">
        <v>8.5</v>
      </c>
      <c r="F64" s="22">
        <v>15.5</v>
      </c>
      <c r="G64" s="9"/>
      <c r="H64" s="9"/>
      <c r="I64" s="20">
        <v>54</v>
      </c>
      <c r="J64" t="s" s="21">
        <v>88</v>
      </c>
      <c r="K64" s="20">
        <v>11</v>
      </c>
    </row>
    <row r="65" ht="15" customHeight="1">
      <c r="A65" t="s" s="21">
        <v>78</v>
      </c>
      <c r="B65" t="s" s="21">
        <v>147</v>
      </c>
      <c r="C65" t="s" s="21">
        <v>123</v>
      </c>
      <c r="D65" s="8"/>
      <c r="E65" s="22">
        <v>4.5</v>
      </c>
      <c r="F65" s="22">
        <v>5</v>
      </c>
      <c r="G65" s="9"/>
      <c r="H65" s="9"/>
      <c r="I65" s="20">
        <v>55</v>
      </c>
      <c r="J65" t="s" s="21">
        <v>92</v>
      </c>
      <c r="K65" s="20">
        <v>3</v>
      </c>
    </row>
    <row r="66" ht="16" customHeight="1">
      <c r="A66" t="s" s="21">
        <v>82</v>
      </c>
      <c r="B66" t="s" s="21">
        <v>148</v>
      </c>
      <c r="C66" t="s" s="21">
        <v>127</v>
      </c>
      <c r="D66" s="8"/>
      <c r="E66" s="22">
        <v>8</v>
      </c>
      <c r="F66" s="22">
        <v>13.5</v>
      </c>
      <c r="G66" s="9"/>
      <c r="H66" s="9"/>
      <c r="I66" s="20">
        <v>56</v>
      </c>
      <c r="J66" t="s" s="23">
        <v>149</v>
      </c>
      <c r="K66" s="24">
        <v>4</v>
      </c>
    </row>
    <row r="67" ht="15" customHeight="1">
      <c r="A67" t="s" s="21">
        <v>86</v>
      </c>
      <c r="B67" t="s" s="21">
        <v>150</v>
      </c>
      <c r="C67" t="s" s="21">
        <v>137</v>
      </c>
      <c r="D67" s="8"/>
      <c r="E67" s="22">
        <v>12</v>
      </c>
      <c r="F67" s="22">
        <v>12</v>
      </c>
      <c r="G67" s="9"/>
      <c r="H67" s="9"/>
      <c r="I67" s="20">
        <v>57</v>
      </c>
      <c r="J67" t="s" s="21">
        <v>151</v>
      </c>
      <c r="K67" s="20">
        <v>13</v>
      </c>
    </row>
    <row r="68" ht="15" customHeight="1">
      <c r="A68" t="s" s="21">
        <v>90</v>
      </c>
      <c r="B68" t="s" s="21">
        <v>152</v>
      </c>
      <c r="C68" t="s" s="21">
        <v>141</v>
      </c>
      <c r="D68" s="8"/>
      <c r="E68" s="22">
        <v>6</v>
      </c>
      <c r="F68" s="22">
        <v>8.5</v>
      </c>
      <c r="G68" s="9"/>
      <c r="H68" s="9"/>
      <c r="I68" s="20">
        <v>58</v>
      </c>
      <c r="J68" t="s" s="21">
        <v>153</v>
      </c>
      <c r="K68" s="20">
        <v>9</v>
      </c>
    </row>
    <row r="69" ht="15" customHeight="1">
      <c r="A69" t="s" s="21">
        <v>94</v>
      </c>
      <c r="B69" t="s" s="21">
        <v>154</v>
      </c>
      <c r="C69" t="s" s="21">
        <v>151</v>
      </c>
      <c r="D69" s="8"/>
      <c r="E69" s="22">
        <v>4</v>
      </c>
      <c r="F69" s="22">
        <v>13</v>
      </c>
      <c r="G69" s="9"/>
      <c r="H69" s="9"/>
      <c r="I69" s="20">
        <v>59</v>
      </c>
      <c r="J69" t="s" s="21">
        <v>155</v>
      </c>
      <c r="K69" s="20">
        <v>11</v>
      </c>
    </row>
    <row r="70" ht="15" customHeight="1">
      <c r="A70" t="s" s="21">
        <v>98</v>
      </c>
      <c r="B70" t="s" s="21">
        <v>156</v>
      </c>
      <c r="C70" t="s" s="21">
        <v>155</v>
      </c>
      <c r="D70" s="8"/>
      <c r="E70" s="22">
        <v>3</v>
      </c>
      <c r="F70" s="22">
        <v>11</v>
      </c>
      <c r="G70" s="9"/>
      <c r="H70" s="9"/>
      <c r="I70" s="20">
        <v>60</v>
      </c>
      <c r="J70" t="s" s="21">
        <v>157</v>
      </c>
      <c r="K70" s="20">
        <v>0</v>
      </c>
    </row>
    <row r="71" ht="16" customHeight="1">
      <c r="A71" t="s" s="21">
        <v>101</v>
      </c>
      <c r="B71" t="s" s="21">
        <v>158</v>
      </c>
      <c r="C71" t="s" s="21">
        <v>157</v>
      </c>
      <c r="D71" s="8"/>
      <c r="E71" s="22">
        <v>2</v>
      </c>
      <c r="F71" s="9"/>
      <c r="G71" s="9"/>
      <c r="H71" s="9"/>
      <c r="I71" s="20">
        <v>61</v>
      </c>
      <c r="J71" t="s" s="23">
        <v>159</v>
      </c>
      <c r="K71" s="25">
        <v>12</v>
      </c>
    </row>
    <row r="72" ht="15" customHeight="1">
      <c r="A72" t="s" s="21">
        <v>105</v>
      </c>
      <c r="B72" t="s" s="21">
        <v>160</v>
      </c>
      <c r="C72" t="s" s="21">
        <v>161</v>
      </c>
      <c r="D72" s="8"/>
      <c r="E72" s="22">
        <v>5</v>
      </c>
      <c r="F72" s="22">
        <v>5.5</v>
      </c>
      <c r="G72" s="9"/>
      <c r="H72" s="9"/>
      <c r="I72" s="20">
        <v>62</v>
      </c>
      <c r="J72" t="s" s="21">
        <v>96</v>
      </c>
      <c r="K72" s="20">
        <v>0</v>
      </c>
    </row>
    <row r="73" ht="15" customHeight="1">
      <c r="A73" t="s" s="21">
        <v>108</v>
      </c>
      <c r="B73" t="s" s="21">
        <v>162</v>
      </c>
      <c r="C73" t="s" s="21">
        <v>163</v>
      </c>
      <c r="D73" s="8"/>
      <c r="E73" s="22">
        <v>7</v>
      </c>
      <c r="F73" s="22">
        <v>15</v>
      </c>
      <c r="G73" s="9"/>
      <c r="H73" s="9"/>
      <c r="I73" s="20">
        <v>63</v>
      </c>
      <c r="J73" t="s" s="21">
        <v>100</v>
      </c>
      <c r="K73" s="20">
        <v>1</v>
      </c>
    </row>
    <row r="74" ht="15" customHeight="1">
      <c r="A74" t="s" s="21">
        <v>164</v>
      </c>
      <c r="B74" t="s" s="21">
        <v>165</v>
      </c>
      <c r="C74" t="s" s="21">
        <v>166</v>
      </c>
      <c r="D74" s="8"/>
      <c r="E74" s="22">
        <v>10</v>
      </c>
      <c r="F74" s="22">
        <v>13</v>
      </c>
      <c r="G74" s="9"/>
      <c r="H74" s="9"/>
      <c r="I74" s="20">
        <v>64</v>
      </c>
      <c r="J74" t="s" s="21">
        <v>161</v>
      </c>
      <c r="K74" s="20">
        <v>6</v>
      </c>
    </row>
    <row r="75" ht="16" customHeight="1">
      <c r="A75" t="s" s="21">
        <v>167</v>
      </c>
      <c r="B75" t="s" s="21">
        <v>168</v>
      </c>
      <c r="C75" t="s" s="21">
        <v>169</v>
      </c>
      <c r="D75" s="8"/>
      <c r="E75" s="22">
        <v>2</v>
      </c>
      <c r="F75" s="22">
        <v>10</v>
      </c>
      <c r="G75" s="9"/>
      <c r="H75" s="9"/>
      <c r="I75" s="20">
        <v>65</v>
      </c>
      <c r="J75" t="s" s="23">
        <v>170</v>
      </c>
      <c r="K75" s="25">
        <v>11</v>
      </c>
    </row>
    <row r="76" ht="16" customHeight="1">
      <c r="A76" t="s" s="21">
        <v>171</v>
      </c>
      <c r="B76" t="s" s="21">
        <v>172</v>
      </c>
      <c r="C76" t="s" s="21">
        <v>173</v>
      </c>
      <c r="D76" s="8"/>
      <c r="E76" s="22">
        <v>8</v>
      </c>
      <c r="F76" s="22">
        <v>9</v>
      </c>
      <c r="G76" s="9"/>
      <c r="H76" s="9"/>
      <c r="I76" s="20">
        <v>66</v>
      </c>
      <c r="J76" t="s" s="23">
        <v>174</v>
      </c>
      <c r="K76" s="24">
        <v>9</v>
      </c>
    </row>
    <row r="77" ht="16" customHeight="1">
      <c r="A77" t="s" s="21">
        <v>175</v>
      </c>
      <c r="B77" t="s" s="21">
        <v>176</v>
      </c>
      <c r="C77" t="s" s="21">
        <v>177</v>
      </c>
      <c r="D77" s="8"/>
      <c r="E77" s="22">
        <v>5.5</v>
      </c>
      <c r="F77" s="22">
        <v>11</v>
      </c>
      <c r="G77" s="9"/>
      <c r="H77" s="9"/>
      <c r="I77" s="20">
        <v>67</v>
      </c>
      <c r="J77" t="s" s="23">
        <v>178</v>
      </c>
      <c r="K77" s="24">
        <v>5</v>
      </c>
    </row>
    <row r="78" ht="15" customHeight="1">
      <c r="A78" t="s" s="21">
        <v>179</v>
      </c>
      <c r="B78" t="s" s="21">
        <v>180</v>
      </c>
      <c r="C78" t="s" s="21">
        <v>181</v>
      </c>
      <c r="D78" s="8"/>
      <c r="E78" s="22">
        <v>9.5</v>
      </c>
      <c r="F78" s="22">
        <v>6</v>
      </c>
      <c r="G78" s="9"/>
      <c r="H78" s="9"/>
      <c r="I78" s="20">
        <v>68</v>
      </c>
      <c r="J78" t="s" s="21">
        <v>103</v>
      </c>
      <c r="K78" s="20">
        <v>4</v>
      </c>
    </row>
    <row r="79" ht="15" customHeight="1">
      <c r="A79" t="s" s="21">
        <v>182</v>
      </c>
      <c r="B79" t="s" s="21">
        <v>183</v>
      </c>
      <c r="C79" t="s" s="21">
        <v>184</v>
      </c>
      <c r="D79" s="8"/>
      <c r="E79" s="22">
        <v>7</v>
      </c>
      <c r="F79" s="22">
        <v>12</v>
      </c>
      <c r="G79" s="9"/>
      <c r="H79" s="9"/>
      <c r="I79" s="20">
        <v>69</v>
      </c>
      <c r="J79" t="s" s="21">
        <v>107</v>
      </c>
      <c r="K79" s="20">
        <v>8</v>
      </c>
    </row>
    <row r="80" ht="15" customHeight="1">
      <c r="A80" s="8"/>
      <c r="B80" s="8"/>
      <c r="C80" t="s" s="21">
        <v>153</v>
      </c>
      <c r="D80" s="8"/>
      <c r="E80" s="22">
        <v>0</v>
      </c>
      <c r="F80" s="22">
        <v>8.5</v>
      </c>
      <c r="G80" s="9"/>
      <c r="H80" s="9"/>
      <c r="I80" s="20">
        <v>70</v>
      </c>
      <c r="J80" t="s" s="21">
        <v>163</v>
      </c>
      <c r="K80" s="20">
        <v>15</v>
      </c>
    </row>
    <row r="81" ht="16" customHeight="1">
      <c r="A81" s="8"/>
      <c r="B81" s="8"/>
      <c r="C81" t="s" s="26">
        <v>185</v>
      </c>
      <c r="D81" s="8"/>
      <c r="E81" s="22">
        <f>MAX(E11:E80)</f>
        <v>17.5</v>
      </c>
      <c r="F81" s="22">
        <f>MAX(F11:F80)</f>
        <v>17</v>
      </c>
      <c r="G81" s="9"/>
      <c r="H81" s="9"/>
      <c r="I81" s="20">
        <v>71</v>
      </c>
      <c r="J81" t="s" s="23">
        <v>186</v>
      </c>
      <c r="K81" s="25">
        <v>13</v>
      </c>
    </row>
    <row r="82" ht="15" customHeight="1">
      <c r="A82" s="8"/>
      <c r="B82" s="8"/>
      <c r="C82" t="s" s="26">
        <v>187</v>
      </c>
      <c r="D82" s="8"/>
      <c r="E82" s="22">
        <f>MIN(E11:E81)</f>
        <v>0</v>
      </c>
      <c r="F82" s="22">
        <f>MIN(F11:F81)</f>
        <v>0</v>
      </c>
      <c r="G82" s="9"/>
      <c r="H82" s="9"/>
      <c r="I82" s="20">
        <v>72</v>
      </c>
      <c r="J82" t="s" s="21">
        <v>110</v>
      </c>
      <c r="K82" s="20">
        <v>11</v>
      </c>
    </row>
    <row r="83" ht="16" customHeight="1">
      <c r="A83" s="8"/>
      <c r="B83" s="8"/>
      <c r="C83" t="s" s="26">
        <v>188</v>
      </c>
      <c r="D83" s="8"/>
      <c r="E83" s="22">
        <f>AVERAGE(E11:E82)</f>
        <v>5.903508771929824</v>
      </c>
      <c r="F83" s="22">
        <f>AVERAGE(F11:F82)</f>
        <v>8.574074074074074</v>
      </c>
      <c r="G83" s="9"/>
      <c r="H83" s="9"/>
      <c r="I83" s="20">
        <v>73</v>
      </c>
      <c r="J83" t="s" s="23">
        <v>189</v>
      </c>
      <c r="K83" s="24">
        <v>9</v>
      </c>
    </row>
    <row r="84" ht="16" customHeight="1">
      <c r="A84" s="8"/>
      <c r="B84" s="8"/>
      <c r="C84" s="8"/>
      <c r="D84" s="8"/>
      <c r="E84" s="9"/>
      <c r="F84" s="9"/>
      <c r="G84" s="9"/>
      <c r="H84" s="9"/>
      <c r="I84" s="20">
        <v>74</v>
      </c>
      <c r="J84" t="s" s="23">
        <v>190</v>
      </c>
      <c r="K84" s="24">
        <v>10</v>
      </c>
    </row>
    <row r="85" ht="16" customHeight="1">
      <c r="A85" s="8"/>
      <c r="B85" s="8"/>
      <c r="C85" s="8"/>
      <c r="D85" s="8"/>
      <c r="E85" s="9"/>
      <c r="F85" s="9"/>
      <c r="G85" s="9"/>
      <c r="H85" s="9"/>
      <c r="I85" s="20">
        <v>75</v>
      </c>
      <c r="J85" t="s" s="23">
        <v>191</v>
      </c>
      <c r="K85" s="25">
        <v>13</v>
      </c>
    </row>
    <row r="86" ht="16" customHeight="1">
      <c r="A86" s="8"/>
      <c r="B86" s="8"/>
      <c r="C86" s="8"/>
      <c r="D86" s="8"/>
      <c r="E86" s="9"/>
      <c r="F86" s="9"/>
      <c r="G86" s="9"/>
      <c r="H86" s="9"/>
      <c r="I86" s="20">
        <v>76</v>
      </c>
      <c r="J86" t="s" s="23">
        <v>192</v>
      </c>
      <c r="K86" s="24">
        <v>3</v>
      </c>
    </row>
    <row r="87" ht="15" customHeight="1">
      <c r="A87" s="8"/>
      <c r="B87" s="8"/>
      <c r="C87" s="8"/>
      <c r="D87" s="8"/>
      <c r="E87" s="9"/>
      <c r="F87" s="9"/>
      <c r="G87" s="9"/>
      <c r="H87" s="9"/>
      <c r="I87" s="20">
        <v>77</v>
      </c>
      <c r="J87" t="s" s="21">
        <v>166</v>
      </c>
      <c r="K87" s="20">
        <v>13</v>
      </c>
    </row>
    <row r="88" ht="15" customHeight="1">
      <c r="A88" s="8"/>
      <c r="B88" s="8"/>
      <c r="C88" s="8"/>
      <c r="D88" s="8"/>
      <c r="E88" s="9"/>
      <c r="F88" s="9"/>
      <c r="G88" s="9"/>
      <c r="H88" s="9"/>
      <c r="I88" s="20">
        <v>78</v>
      </c>
      <c r="J88" t="s" s="21">
        <v>169</v>
      </c>
      <c r="K88" s="20">
        <v>10</v>
      </c>
    </row>
    <row r="89" ht="15" customHeight="1">
      <c r="A89" s="8"/>
      <c r="B89" s="8"/>
      <c r="C89" s="8"/>
      <c r="D89" s="8"/>
      <c r="E89" s="9"/>
      <c r="F89" s="9"/>
      <c r="G89" s="9"/>
      <c r="H89" s="9"/>
      <c r="I89" s="20">
        <v>79</v>
      </c>
      <c r="J89" t="s" s="21">
        <v>173</v>
      </c>
      <c r="K89" s="20">
        <v>9</v>
      </c>
    </row>
    <row r="90" ht="15" customHeight="1">
      <c r="A90" s="8"/>
      <c r="B90" s="8"/>
      <c r="C90" s="8"/>
      <c r="D90" s="8"/>
      <c r="E90" s="9"/>
      <c r="F90" s="9"/>
      <c r="G90" s="9"/>
      <c r="H90" s="9"/>
      <c r="I90" s="20">
        <v>80</v>
      </c>
      <c r="J90" t="s" s="21">
        <v>177</v>
      </c>
      <c r="K90" s="20">
        <v>11</v>
      </c>
    </row>
    <row r="91" ht="15" customHeight="1">
      <c r="A91" s="8"/>
      <c r="B91" s="8"/>
      <c r="C91" s="8"/>
      <c r="D91" s="8"/>
      <c r="E91" s="9"/>
      <c r="F91" s="9"/>
      <c r="G91" s="9"/>
      <c r="H91" s="9"/>
      <c r="I91" s="20">
        <v>81</v>
      </c>
      <c r="J91" t="s" s="21">
        <v>181</v>
      </c>
      <c r="K91" s="20">
        <v>6</v>
      </c>
    </row>
    <row r="92" ht="16" customHeight="1">
      <c r="A92" s="8"/>
      <c r="B92" s="8"/>
      <c r="C92" s="8"/>
      <c r="D92" s="8"/>
      <c r="E92" s="9"/>
      <c r="F92" s="9"/>
      <c r="G92" s="9"/>
      <c r="H92" s="9"/>
      <c r="I92" s="20">
        <v>82</v>
      </c>
      <c r="J92" t="s" s="23">
        <v>193</v>
      </c>
      <c r="K92" s="24">
        <v>7</v>
      </c>
    </row>
    <row r="93" ht="15" customHeight="1">
      <c r="A93" s="8"/>
      <c r="B93" s="8"/>
      <c r="C93" s="8"/>
      <c r="D93" s="8"/>
      <c r="E93" s="9"/>
      <c r="F93" s="9"/>
      <c r="G93" s="9"/>
      <c r="H93" s="9"/>
      <c r="I93" s="20">
        <v>83</v>
      </c>
      <c r="J93" t="s" s="21">
        <v>184</v>
      </c>
      <c r="K93" s="20">
        <v>12</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AQ58"/>
  <sheetViews>
    <sheetView workbookViewId="0" showGridLines="0" defaultGridColor="1"/>
  </sheetViews>
  <sheetFormatPr defaultColWidth="10.8333" defaultRowHeight="15" customHeight="1" outlineLevelRow="0" outlineLevelCol="0"/>
  <cols>
    <col min="1" max="1" width="2.67188" style="27" customWidth="1"/>
    <col min="2" max="2" width="25" style="27" customWidth="1"/>
    <col min="3" max="19" width="1.85156" style="27" customWidth="1"/>
    <col min="20" max="20" width="2" style="27" customWidth="1"/>
    <col min="21" max="39" width="4.35156" style="27" customWidth="1"/>
    <col min="40" max="40" width="11" style="27" customWidth="1"/>
    <col min="41" max="43" width="6.85156" style="27" customWidth="1"/>
    <col min="44" max="256" width="10.8516" style="27" customWidth="1"/>
  </cols>
  <sheetData>
    <row r="1" ht="15" customHeight="1">
      <c r="A1" s="8"/>
      <c r="B1" s="8"/>
      <c r="C1" s="8"/>
      <c r="D1" s="8"/>
      <c r="E1" s="8"/>
      <c r="F1" s="8"/>
      <c r="G1" s="8"/>
      <c r="H1" s="8"/>
      <c r="I1" s="8"/>
      <c r="J1" s="8"/>
      <c r="K1" s="8"/>
      <c r="L1" s="8"/>
      <c r="M1" s="8"/>
      <c r="N1" s="8"/>
      <c r="O1" s="8"/>
      <c r="P1" s="8"/>
      <c r="Q1" s="8"/>
      <c r="R1" s="8"/>
      <c r="S1" s="8"/>
      <c r="T1" s="8"/>
      <c r="U1" t="s" s="21">
        <v>195</v>
      </c>
      <c r="V1" t="s" s="21">
        <v>196</v>
      </c>
      <c r="W1" t="s" s="21">
        <v>197</v>
      </c>
      <c r="X1" t="s" s="21">
        <v>198</v>
      </c>
      <c r="Y1" t="s" s="21">
        <v>195</v>
      </c>
      <c r="Z1" t="s" s="28">
        <v>195</v>
      </c>
      <c r="AA1" t="s" s="29">
        <v>199</v>
      </c>
      <c r="AB1" t="s" s="29">
        <v>199</v>
      </c>
      <c r="AC1" t="s" s="29">
        <v>199</v>
      </c>
      <c r="AD1" s="30"/>
      <c r="AE1" t="s" s="31">
        <v>197</v>
      </c>
      <c r="AF1" t="s" s="31">
        <v>195</v>
      </c>
      <c r="AG1" t="s" s="31">
        <v>200</v>
      </c>
      <c r="AH1" t="s" s="31">
        <v>195</v>
      </c>
      <c r="AI1" t="s" s="31">
        <v>195</v>
      </c>
      <c r="AJ1" t="s" s="31">
        <v>196</v>
      </c>
      <c r="AK1" t="s" s="31">
        <v>201</v>
      </c>
      <c r="AL1" s="32"/>
      <c r="AM1" s="11"/>
      <c r="AN1" s="33"/>
      <c r="AO1" t="s" s="29">
        <v>202</v>
      </c>
      <c r="AP1" s="34"/>
      <c r="AQ1" t="s" s="35">
        <v>203</v>
      </c>
    </row>
    <row r="2" ht="15" customHeight="1">
      <c r="A2" t="s" s="21">
        <v>204</v>
      </c>
      <c r="B2" s="8"/>
      <c r="C2" t="s" s="21">
        <v>205</v>
      </c>
      <c r="D2" s="8"/>
      <c r="E2" s="8"/>
      <c r="F2" s="8"/>
      <c r="G2" s="8"/>
      <c r="H2" s="8"/>
      <c r="I2" s="8"/>
      <c r="J2" s="8"/>
      <c r="K2" s="8"/>
      <c r="L2" s="8"/>
      <c r="M2" s="8"/>
      <c r="N2" s="8"/>
      <c r="O2" s="8"/>
      <c r="P2" s="8"/>
      <c r="Q2" s="8"/>
      <c r="R2" s="8"/>
      <c r="S2" s="8"/>
      <c r="T2" s="8"/>
      <c r="U2" t="s" s="21">
        <v>206</v>
      </c>
      <c r="V2" t="s" s="21">
        <v>207</v>
      </c>
      <c r="W2" t="s" s="21">
        <v>208</v>
      </c>
      <c r="X2" t="s" s="21">
        <v>209</v>
      </c>
      <c r="Y2" t="s" s="21">
        <v>210</v>
      </c>
      <c r="Z2" t="s" s="28">
        <v>211</v>
      </c>
      <c r="AA2" t="s" s="36">
        <v>212</v>
      </c>
      <c r="AB2" t="s" s="36">
        <v>213</v>
      </c>
      <c r="AC2" t="s" s="36">
        <v>214</v>
      </c>
      <c r="AD2" s="16"/>
      <c r="AE2" t="s" s="17">
        <v>215</v>
      </c>
      <c r="AF2" t="s" s="17">
        <v>216</v>
      </c>
      <c r="AG2" t="s" s="17">
        <v>217</v>
      </c>
      <c r="AH2" t="s" s="17">
        <v>218</v>
      </c>
      <c r="AI2" t="s" s="17">
        <v>219</v>
      </c>
      <c r="AJ2" t="s" s="17">
        <v>220</v>
      </c>
      <c r="AK2" t="s" s="17">
        <v>221</v>
      </c>
      <c r="AL2" s="18"/>
      <c r="AM2" s="8"/>
      <c r="AN2" s="33"/>
      <c r="AO2" s="37">
        <v>0.2</v>
      </c>
      <c r="AP2" s="38">
        <v>0.2</v>
      </c>
      <c r="AQ2" s="39">
        <v>0.25</v>
      </c>
    </row>
    <row r="3" ht="15" customHeight="1">
      <c r="A3" s="8"/>
      <c r="B3" s="8"/>
      <c r="C3" s="8"/>
      <c r="D3" s="8"/>
      <c r="E3" s="8"/>
      <c r="F3" s="8"/>
      <c r="G3" s="8"/>
      <c r="H3" s="8"/>
      <c r="I3" s="8"/>
      <c r="J3" s="8"/>
      <c r="K3" s="8"/>
      <c r="L3" s="8"/>
      <c r="M3" s="8"/>
      <c r="N3" s="8"/>
      <c r="O3" s="8"/>
      <c r="P3" s="8"/>
      <c r="Q3" s="8"/>
      <c r="R3" s="8"/>
      <c r="S3" s="8"/>
      <c r="T3" s="8"/>
      <c r="U3" t="s" s="21">
        <v>222</v>
      </c>
      <c r="V3" t="s" s="21">
        <v>223</v>
      </c>
      <c r="W3" t="s" s="21">
        <v>224</v>
      </c>
      <c r="X3" t="s" s="21">
        <v>225</v>
      </c>
      <c r="Y3" t="s" s="21">
        <v>226</v>
      </c>
      <c r="Z3" t="s" s="28">
        <v>227</v>
      </c>
      <c r="AA3" t="s" s="36">
        <v>228</v>
      </c>
      <c r="AB3" t="s" s="36">
        <v>229</v>
      </c>
      <c r="AC3" t="s" s="36">
        <v>230</v>
      </c>
      <c r="AD3" t="s" s="40">
        <v>231</v>
      </c>
      <c r="AE3" t="s" s="21">
        <v>232</v>
      </c>
      <c r="AF3" t="s" s="21">
        <v>233</v>
      </c>
      <c r="AG3" s="8"/>
      <c r="AH3" t="s" s="21">
        <v>234</v>
      </c>
      <c r="AI3" t="s" s="21">
        <v>235</v>
      </c>
      <c r="AJ3" t="s" s="21">
        <v>236</v>
      </c>
      <c r="AK3" t="s" s="21">
        <v>237</v>
      </c>
      <c r="AL3" t="s" s="21">
        <v>231</v>
      </c>
      <c r="AM3" t="s" s="21">
        <v>238</v>
      </c>
      <c r="AN3" t="s" s="28">
        <v>239</v>
      </c>
      <c r="AO3" t="s" s="41">
        <v>240</v>
      </c>
      <c r="AP3" t="s" s="42">
        <v>241</v>
      </c>
      <c r="AQ3" t="s" s="43">
        <v>203</v>
      </c>
    </row>
    <row r="4" ht="15" customHeight="1">
      <c r="A4" s="20">
        <v>1</v>
      </c>
      <c r="B4" t="s" s="21">
        <v>242</v>
      </c>
      <c r="C4" t="s" s="21">
        <v>243</v>
      </c>
      <c r="D4" t="s" s="21">
        <v>243</v>
      </c>
      <c r="E4" t="s" s="21">
        <v>243</v>
      </c>
      <c r="F4" t="s" s="21">
        <v>243</v>
      </c>
      <c r="G4" t="s" s="21">
        <v>243</v>
      </c>
      <c r="H4" t="s" s="21">
        <v>243</v>
      </c>
      <c r="I4" t="s" s="21">
        <v>243</v>
      </c>
      <c r="J4" t="s" s="21">
        <v>243</v>
      </c>
      <c r="K4" t="s" s="21">
        <v>243</v>
      </c>
      <c r="L4" t="s" s="21">
        <v>243</v>
      </c>
      <c r="M4" t="s" s="21">
        <v>243</v>
      </c>
      <c r="N4" t="s" s="21">
        <v>243</v>
      </c>
      <c r="O4" t="s" s="21">
        <v>243</v>
      </c>
      <c r="P4" t="s" s="21">
        <v>243</v>
      </c>
      <c r="Q4" t="s" s="21">
        <v>243</v>
      </c>
      <c r="R4" t="s" s="21">
        <v>243</v>
      </c>
      <c r="S4" t="s" s="21">
        <v>243</v>
      </c>
      <c r="T4" t="s" s="21">
        <v>243</v>
      </c>
      <c r="U4" s="20">
        <v>2</v>
      </c>
      <c r="V4" s="20">
        <v>4</v>
      </c>
      <c r="W4" s="20">
        <v>3</v>
      </c>
      <c r="X4" s="20">
        <v>4</v>
      </c>
      <c r="Y4" s="20">
        <v>2</v>
      </c>
      <c r="Z4" s="44">
        <v>2</v>
      </c>
      <c r="AA4" s="45">
        <v>4</v>
      </c>
      <c r="AB4" s="45">
        <v>3</v>
      </c>
      <c r="AC4" s="46"/>
      <c r="AD4" s="16"/>
      <c r="AE4" s="20">
        <v>2</v>
      </c>
      <c r="AF4" s="20">
        <v>2</v>
      </c>
      <c r="AG4" s="8"/>
      <c r="AH4" s="8"/>
      <c r="AI4" s="8"/>
      <c r="AJ4" s="8"/>
      <c r="AK4" s="8"/>
      <c r="AL4" s="8"/>
      <c r="AM4" s="8"/>
      <c r="AN4" t="s" s="28">
        <v>244</v>
      </c>
      <c r="AO4" s="47">
        <f>SUM(U4:Z4)-2*(6-COUNTIF(C4:H4,"P"))</f>
        <v>17</v>
      </c>
      <c r="AP4" s="38">
        <f>AO4/4+AC4+AB4+AA4-0.5*(9-COUNTIF(I4:Q4,"P"))</f>
        <v>11.25</v>
      </c>
      <c r="AQ4" s="39">
        <f>SUM(AE4:AK4)</f>
        <v>4</v>
      </c>
    </row>
    <row r="5" ht="15" customHeight="1">
      <c r="A5" s="20">
        <v>2</v>
      </c>
      <c r="B5" t="s" s="21">
        <v>245</v>
      </c>
      <c r="C5" s="8"/>
      <c r="D5" t="s" s="21">
        <v>243</v>
      </c>
      <c r="E5" t="s" s="21">
        <v>243</v>
      </c>
      <c r="F5" t="s" s="21">
        <v>243</v>
      </c>
      <c r="G5" t="s" s="21">
        <v>243</v>
      </c>
      <c r="H5" t="s" s="21">
        <v>243</v>
      </c>
      <c r="I5" t="s" s="21">
        <v>243</v>
      </c>
      <c r="J5" t="s" s="21">
        <v>243</v>
      </c>
      <c r="K5" t="s" s="21">
        <v>243</v>
      </c>
      <c r="L5" t="s" s="21">
        <v>243</v>
      </c>
      <c r="M5" t="s" s="21">
        <v>243</v>
      </c>
      <c r="N5" t="s" s="21">
        <v>243</v>
      </c>
      <c r="O5" t="s" s="21">
        <v>243</v>
      </c>
      <c r="P5" t="s" s="21">
        <v>243</v>
      </c>
      <c r="Q5" t="s" s="21">
        <v>243</v>
      </c>
      <c r="R5" t="s" s="21">
        <v>243</v>
      </c>
      <c r="S5" t="s" s="21">
        <v>243</v>
      </c>
      <c r="T5" t="s" s="21">
        <v>243</v>
      </c>
      <c r="U5" s="20">
        <v>1</v>
      </c>
      <c r="V5" s="48">
        <v>2</v>
      </c>
      <c r="W5" s="20">
        <v>1</v>
      </c>
      <c r="X5" s="20">
        <v>4</v>
      </c>
      <c r="Y5" s="20">
        <v>1</v>
      </c>
      <c r="Z5" s="44">
        <v>2</v>
      </c>
      <c r="AA5" s="45">
        <v>4</v>
      </c>
      <c r="AB5" s="45">
        <v>5</v>
      </c>
      <c r="AC5" s="45">
        <v>2.5</v>
      </c>
      <c r="AD5" s="16"/>
      <c r="AE5" s="20">
        <v>2</v>
      </c>
      <c r="AF5" s="20">
        <v>2</v>
      </c>
      <c r="AG5" s="20">
        <v>1</v>
      </c>
      <c r="AH5" s="20">
        <v>1</v>
      </c>
      <c r="AI5" s="20">
        <v>2</v>
      </c>
      <c r="AJ5" s="8"/>
      <c r="AK5" s="8"/>
      <c r="AL5" s="8"/>
      <c r="AM5" s="8"/>
      <c r="AN5" t="s" s="28">
        <v>246</v>
      </c>
      <c r="AO5" s="47">
        <f>SUM(U5:Z5)-2*(6-COUNTIF(C5:H5,"P"))</f>
        <v>9</v>
      </c>
      <c r="AP5" s="38">
        <f>AO5/4+AC5+AB5+AA5-0.5*(9-COUNTIF(I5:Q5,"P"))</f>
        <v>13.75</v>
      </c>
      <c r="AQ5" s="39">
        <f>SUM(AE5:AK5)</f>
        <v>8</v>
      </c>
    </row>
    <row r="6" ht="15" customHeight="1">
      <c r="A6" s="20">
        <v>3</v>
      </c>
      <c r="B6" t="s" s="21">
        <v>247</v>
      </c>
      <c r="C6" s="8"/>
      <c r="D6" t="s" s="21">
        <v>243</v>
      </c>
      <c r="E6" t="s" s="21">
        <v>243</v>
      </c>
      <c r="F6" t="s" s="21">
        <v>243</v>
      </c>
      <c r="G6" t="s" s="21">
        <v>243</v>
      </c>
      <c r="H6" t="s" s="49">
        <v>243</v>
      </c>
      <c r="I6" t="s" s="49">
        <v>243</v>
      </c>
      <c r="J6" t="s" s="49">
        <v>243</v>
      </c>
      <c r="K6" t="s" s="49">
        <v>243</v>
      </c>
      <c r="L6" s="50"/>
      <c r="M6" t="s" s="49">
        <v>243</v>
      </c>
      <c r="N6" t="s" s="49">
        <v>243</v>
      </c>
      <c r="O6" t="s" s="49">
        <v>243</v>
      </c>
      <c r="P6" t="s" s="49">
        <v>243</v>
      </c>
      <c r="Q6" t="s" s="49">
        <v>243</v>
      </c>
      <c r="R6" t="s" s="49">
        <v>243</v>
      </c>
      <c r="S6" t="s" s="49">
        <v>243</v>
      </c>
      <c r="T6" t="s" s="51">
        <v>243</v>
      </c>
      <c r="U6" s="48">
        <v>1</v>
      </c>
      <c r="V6" s="48">
        <v>3</v>
      </c>
      <c r="W6" s="48">
        <v>2</v>
      </c>
      <c r="X6" s="20">
        <v>4</v>
      </c>
      <c r="Y6" s="20">
        <v>2</v>
      </c>
      <c r="Z6" s="52">
        <v>2</v>
      </c>
      <c r="AA6" s="53">
        <v>4</v>
      </c>
      <c r="AB6" s="53">
        <v>3</v>
      </c>
      <c r="AC6" s="54"/>
      <c r="AD6" s="55"/>
      <c r="AE6" s="20">
        <v>2</v>
      </c>
      <c r="AF6" s="20">
        <v>2</v>
      </c>
      <c r="AG6" s="8"/>
      <c r="AH6" s="8"/>
      <c r="AI6" s="8"/>
      <c r="AJ6" s="8"/>
      <c r="AK6" s="8"/>
      <c r="AL6" s="8"/>
      <c r="AM6" s="8"/>
      <c r="AN6" t="s" s="28">
        <v>244</v>
      </c>
      <c r="AO6" s="47">
        <f>SUM(U6:Z6)-2*(6-COUNTIF(C6:H6,"P"))</f>
        <v>12</v>
      </c>
      <c r="AP6" s="38">
        <f>AO6/4+AC6+AB6+AA6-0.5*(9-COUNTIF(I6:Q6,"P"))</f>
        <v>9.5</v>
      </c>
      <c r="AQ6" s="39">
        <f>SUM(AE6:AK6)</f>
        <v>4</v>
      </c>
    </row>
    <row r="7" ht="15" customHeight="1">
      <c r="A7" s="20">
        <v>4</v>
      </c>
      <c r="B7" t="s" s="21">
        <v>248</v>
      </c>
      <c r="C7" t="s" s="21">
        <v>243</v>
      </c>
      <c r="D7" t="s" s="21">
        <v>243</v>
      </c>
      <c r="E7" t="s" s="21">
        <v>243</v>
      </c>
      <c r="F7" t="s" s="21">
        <v>243</v>
      </c>
      <c r="G7" t="s" s="21">
        <v>243</v>
      </c>
      <c r="H7" t="s" s="21">
        <v>243</v>
      </c>
      <c r="I7" t="s" s="21">
        <v>243</v>
      </c>
      <c r="J7" t="s" s="21">
        <v>243</v>
      </c>
      <c r="K7" t="s" s="21">
        <v>243</v>
      </c>
      <c r="L7" t="s" s="21">
        <v>243</v>
      </c>
      <c r="M7" s="8"/>
      <c r="N7" t="s" s="21">
        <v>243</v>
      </c>
      <c r="O7" t="s" s="21">
        <v>243</v>
      </c>
      <c r="P7" t="s" s="21">
        <v>243</v>
      </c>
      <c r="Q7" s="8"/>
      <c r="R7" t="s" s="21">
        <v>243</v>
      </c>
      <c r="S7" t="s" s="21">
        <v>243</v>
      </c>
      <c r="T7" t="s" s="21">
        <v>243</v>
      </c>
      <c r="U7" s="20">
        <v>2</v>
      </c>
      <c r="V7" s="48">
        <v>4</v>
      </c>
      <c r="W7" s="48">
        <v>2</v>
      </c>
      <c r="X7" s="20">
        <v>5</v>
      </c>
      <c r="Y7" s="20">
        <v>2</v>
      </c>
      <c r="Z7" s="44">
        <v>2</v>
      </c>
      <c r="AA7" s="45">
        <v>3</v>
      </c>
      <c r="AB7" s="45">
        <v>4</v>
      </c>
      <c r="AC7" s="45">
        <v>4</v>
      </c>
      <c r="AD7" s="16"/>
      <c r="AE7" s="20">
        <v>3</v>
      </c>
      <c r="AF7" s="20">
        <v>1</v>
      </c>
      <c r="AG7" s="20">
        <v>1</v>
      </c>
      <c r="AH7" s="8"/>
      <c r="AI7" s="8"/>
      <c r="AJ7" s="8"/>
      <c r="AK7" s="8"/>
      <c r="AL7" s="8"/>
      <c r="AM7" s="8"/>
      <c r="AN7" t="s" s="28">
        <v>249</v>
      </c>
      <c r="AO7" s="47">
        <f>SUM(U7:Z7)-2*(6-COUNTIF(C7:H7,"P"))</f>
        <v>17</v>
      </c>
      <c r="AP7" s="38">
        <f>AO7/4+AC7+AB7+AA7-0.5*(9-COUNTIF(I7:Q7,"P"))</f>
        <v>14.25</v>
      </c>
      <c r="AQ7" s="39">
        <f>SUM(AE7:AK7)</f>
        <v>5</v>
      </c>
    </row>
    <row r="8" ht="15" customHeight="1">
      <c r="A8" s="20">
        <v>5</v>
      </c>
      <c r="B8" t="s" s="21">
        <v>250</v>
      </c>
      <c r="C8" t="s" s="21">
        <v>243</v>
      </c>
      <c r="D8" s="8"/>
      <c r="E8" t="s" s="21">
        <v>243</v>
      </c>
      <c r="F8" t="s" s="21">
        <v>243</v>
      </c>
      <c r="G8" t="s" s="21">
        <v>243</v>
      </c>
      <c r="H8" t="s" s="21">
        <v>243</v>
      </c>
      <c r="I8" t="s" s="21">
        <v>243</v>
      </c>
      <c r="J8" t="s" s="21">
        <v>243</v>
      </c>
      <c r="K8" t="s" s="21">
        <v>243</v>
      </c>
      <c r="L8" t="s" s="21">
        <v>243</v>
      </c>
      <c r="M8" t="s" s="21">
        <v>243</v>
      </c>
      <c r="N8" t="s" s="21">
        <v>243</v>
      </c>
      <c r="O8" t="s" s="21">
        <v>243</v>
      </c>
      <c r="P8" t="s" s="21">
        <v>243</v>
      </c>
      <c r="Q8" t="s" s="21">
        <v>243</v>
      </c>
      <c r="R8" t="s" s="21">
        <v>243</v>
      </c>
      <c r="S8" t="s" s="21">
        <v>243</v>
      </c>
      <c r="T8" t="s" s="21">
        <v>243</v>
      </c>
      <c r="U8" s="20">
        <v>1</v>
      </c>
      <c r="V8" s="20">
        <v>3</v>
      </c>
      <c r="W8" s="20">
        <v>3</v>
      </c>
      <c r="X8" s="20">
        <v>4</v>
      </c>
      <c r="Y8" s="20">
        <v>2</v>
      </c>
      <c r="Z8" s="44">
        <v>2</v>
      </c>
      <c r="AA8" s="45">
        <v>4</v>
      </c>
      <c r="AB8" s="45">
        <v>3</v>
      </c>
      <c r="AC8" s="46"/>
      <c r="AD8" s="16"/>
      <c r="AE8" s="20">
        <v>2</v>
      </c>
      <c r="AF8" s="20">
        <v>2</v>
      </c>
      <c r="AG8" s="8"/>
      <c r="AH8" s="8"/>
      <c r="AI8" s="8"/>
      <c r="AJ8" s="8"/>
      <c r="AK8" s="8"/>
      <c r="AL8" s="8"/>
      <c r="AM8" s="8"/>
      <c r="AN8" t="s" s="28">
        <v>244</v>
      </c>
      <c r="AO8" s="47">
        <f>SUM(U8:Z8)-2*(6-COUNTIF(C8:H8,"P"))</f>
        <v>13</v>
      </c>
      <c r="AP8" s="38">
        <f>AO8/4+AC8+AB8+AA8-0.5*(9-COUNTIF(I8:Q8,"P"))</f>
        <v>10.25</v>
      </c>
      <c r="AQ8" s="39">
        <f>SUM(AE8:AK8)</f>
        <v>4</v>
      </c>
    </row>
    <row r="9" ht="15" customHeight="1">
      <c r="A9" s="20">
        <v>6</v>
      </c>
      <c r="B9" t="s" s="21">
        <v>251</v>
      </c>
      <c r="C9" t="s" s="21">
        <v>243</v>
      </c>
      <c r="D9" t="s" s="21">
        <v>243</v>
      </c>
      <c r="E9" t="s" s="21">
        <v>243</v>
      </c>
      <c r="F9" t="s" s="21">
        <v>243</v>
      </c>
      <c r="G9" t="s" s="21">
        <v>243</v>
      </c>
      <c r="H9" t="s" s="21">
        <v>243</v>
      </c>
      <c r="I9" t="s" s="21">
        <v>243</v>
      </c>
      <c r="J9" t="s" s="21">
        <v>243</v>
      </c>
      <c r="K9" t="s" s="21">
        <v>243</v>
      </c>
      <c r="L9" s="8"/>
      <c r="M9" t="s" s="21">
        <v>243</v>
      </c>
      <c r="N9" t="s" s="21">
        <v>243</v>
      </c>
      <c r="O9" t="s" s="21">
        <v>243</v>
      </c>
      <c r="P9" t="s" s="21">
        <v>243</v>
      </c>
      <c r="Q9" t="s" s="21">
        <v>243</v>
      </c>
      <c r="R9" t="s" s="21">
        <v>243</v>
      </c>
      <c r="S9" t="s" s="21">
        <v>243</v>
      </c>
      <c r="T9" s="8"/>
      <c r="U9" s="20">
        <v>2</v>
      </c>
      <c r="V9" s="48">
        <v>4</v>
      </c>
      <c r="W9" s="48">
        <v>3</v>
      </c>
      <c r="X9" s="48">
        <v>4</v>
      </c>
      <c r="Y9" s="20">
        <v>2</v>
      </c>
      <c r="Z9" s="52">
        <v>2</v>
      </c>
      <c r="AA9" s="53">
        <v>4</v>
      </c>
      <c r="AB9" s="53">
        <v>4</v>
      </c>
      <c r="AC9" s="53">
        <v>3</v>
      </c>
      <c r="AD9" s="55"/>
      <c r="AE9" s="20">
        <v>2</v>
      </c>
      <c r="AF9" s="8"/>
      <c r="AG9" s="8"/>
      <c r="AH9" s="8"/>
      <c r="AI9" s="8"/>
      <c r="AJ9" s="8"/>
      <c r="AK9" s="8"/>
      <c r="AL9" s="8"/>
      <c r="AM9" s="8"/>
      <c r="AN9" t="s" s="28">
        <v>252</v>
      </c>
      <c r="AO9" s="47">
        <f>SUM(U9:Z9)-2*(6-COUNTIF(C9:H9,"P"))</f>
        <v>17</v>
      </c>
      <c r="AP9" s="38">
        <f>AO9/4+AC9+AB9+AA9-0.5*(9-COUNTIF(I9:Q9,"P"))</f>
        <v>14.75</v>
      </c>
      <c r="AQ9" s="39">
        <f>SUM(AE9:AK9)</f>
        <v>2</v>
      </c>
    </row>
    <row r="10" ht="15" customHeight="1">
      <c r="A10" s="20">
        <v>7</v>
      </c>
      <c r="B10" t="s" s="21">
        <v>253</v>
      </c>
      <c r="C10" s="8"/>
      <c r="D10" t="s" s="21">
        <v>243</v>
      </c>
      <c r="E10" t="s" s="21">
        <v>243</v>
      </c>
      <c r="F10" t="s" s="21">
        <v>243</v>
      </c>
      <c r="G10" t="s" s="21">
        <v>243</v>
      </c>
      <c r="H10" t="s" s="21">
        <v>243</v>
      </c>
      <c r="I10" t="s" s="21">
        <v>243</v>
      </c>
      <c r="J10" t="s" s="21">
        <v>243</v>
      </c>
      <c r="K10" t="s" s="21">
        <v>243</v>
      </c>
      <c r="L10" t="s" s="21">
        <v>243</v>
      </c>
      <c r="M10" t="s" s="21">
        <v>243</v>
      </c>
      <c r="N10" t="s" s="21">
        <v>243</v>
      </c>
      <c r="O10" t="s" s="21">
        <v>243</v>
      </c>
      <c r="P10" t="s" s="21">
        <v>243</v>
      </c>
      <c r="Q10" t="s" s="21">
        <v>243</v>
      </c>
      <c r="R10" t="s" s="21">
        <v>243</v>
      </c>
      <c r="S10" t="s" s="21">
        <v>243</v>
      </c>
      <c r="T10" t="s" s="51">
        <v>243</v>
      </c>
      <c r="U10" s="48">
        <v>2</v>
      </c>
      <c r="V10" s="48">
        <v>4</v>
      </c>
      <c r="W10" s="20">
        <v>3</v>
      </c>
      <c r="X10" s="20">
        <v>4</v>
      </c>
      <c r="Y10" s="20">
        <v>2</v>
      </c>
      <c r="Z10" s="44">
        <v>2</v>
      </c>
      <c r="AA10" s="45">
        <v>4</v>
      </c>
      <c r="AB10" s="45">
        <v>4</v>
      </c>
      <c r="AC10" s="45">
        <v>3</v>
      </c>
      <c r="AD10" s="16"/>
      <c r="AE10" s="20">
        <v>2</v>
      </c>
      <c r="AF10" s="8"/>
      <c r="AG10" s="8"/>
      <c r="AH10" s="8"/>
      <c r="AI10" s="8"/>
      <c r="AJ10" s="8"/>
      <c r="AK10" s="8"/>
      <c r="AL10" s="8"/>
      <c r="AM10" s="8"/>
      <c r="AN10" t="s" s="28">
        <v>252</v>
      </c>
      <c r="AO10" s="47">
        <f>SUM(U10:Z10)-2*(6-COUNTIF(C10:H10,"P"))</f>
        <v>15</v>
      </c>
      <c r="AP10" s="38">
        <f>AO10/4+AC10+AB10+AA10-0.5*(9-COUNTIF(I10:Q10,"P"))</f>
        <v>14.75</v>
      </c>
      <c r="AQ10" s="39">
        <f>SUM(AE10:AK10)</f>
        <v>2</v>
      </c>
    </row>
    <row r="11" ht="15" customHeight="1">
      <c r="A11" s="20">
        <v>8</v>
      </c>
      <c r="B11" t="s" s="21">
        <v>254</v>
      </c>
      <c r="C11" s="8"/>
      <c r="D11" t="s" s="21">
        <v>243</v>
      </c>
      <c r="E11" t="s" s="21">
        <v>243</v>
      </c>
      <c r="F11" t="s" s="21">
        <v>243</v>
      </c>
      <c r="G11" t="s" s="21">
        <v>243</v>
      </c>
      <c r="H11" t="s" s="21">
        <v>243</v>
      </c>
      <c r="I11" t="s" s="21">
        <v>243</v>
      </c>
      <c r="J11" t="s" s="21">
        <v>243</v>
      </c>
      <c r="K11" t="s" s="21">
        <v>243</v>
      </c>
      <c r="L11" t="s" s="21">
        <v>243</v>
      </c>
      <c r="M11" t="s" s="21">
        <v>243</v>
      </c>
      <c r="N11" t="s" s="21">
        <v>243</v>
      </c>
      <c r="O11" t="s" s="21">
        <v>243</v>
      </c>
      <c r="P11" t="s" s="21">
        <v>243</v>
      </c>
      <c r="Q11" t="s" s="21">
        <v>243</v>
      </c>
      <c r="R11" s="8"/>
      <c r="S11" t="s" s="21">
        <v>243</v>
      </c>
      <c r="T11" t="s" s="21">
        <v>243</v>
      </c>
      <c r="U11" s="20">
        <v>1</v>
      </c>
      <c r="V11" s="48">
        <v>3</v>
      </c>
      <c r="W11" s="48">
        <v>3</v>
      </c>
      <c r="X11" s="20">
        <v>4</v>
      </c>
      <c r="Y11" s="20">
        <v>2</v>
      </c>
      <c r="Z11" s="44">
        <v>2</v>
      </c>
      <c r="AA11" s="45">
        <v>4</v>
      </c>
      <c r="AB11" s="45">
        <v>3</v>
      </c>
      <c r="AC11" s="46"/>
      <c r="AD11" s="16"/>
      <c r="AE11" s="20">
        <v>2</v>
      </c>
      <c r="AF11" s="20">
        <v>2</v>
      </c>
      <c r="AG11" s="8"/>
      <c r="AH11" s="8"/>
      <c r="AI11" s="8"/>
      <c r="AJ11" s="8"/>
      <c r="AK11" s="8"/>
      <c r="AL11" s="8"/>
      <c r="AM11" s="8"/>
      <c r="AN11" t="s" s="28">
        <v>244</v>
      </c>
      <c r="AO11" s="47">
        <f>SUM(U11:Z11)-2*(6-COUNTIF(C11:H11,"P"))</f>
        <v>13</v>
      </c>
      <c r="AP11" s="38">
        <f>AO11/4+AC11+AB11+AA11-0.5*(9-COUNTIF(I11:Q11,"P"))</f>
        <v>10.25</v>
      </c>
      <c r="AQ11" s="39">
        <f>SUM(AE11:AK11)</f>
        <v>4</v>
      </c>
    </row>
    <row r="12" ht="15" customHeight="1">
      <c r="A12" s="20">
        <v>9</v>
      </c>
      <c r="B12" t="s" s="21">
        <v>255</v>
      </c>
      <c r="C12" s="8"/>
      <c r="D12" s="8"/>
      <c r="E12" t="s" s="21">
        <v>243</v>
      </c>
      <c r="F12" t="s" s="21">
        <v>243</v>
      </c>
      <c r="G12" s="8"/>
      <c r="H12" t="s" s="21">
        <v>243</v>
      </c>
      <c r="I12" t="s" s="21">
        <v>243</v>
      </c>
      <c r="J12" t="s" s="21">
        <v>243</v>
      </c>
      <c r="K12" t="s" s="21">
        <v>243</v>
      </c>
      <c r="L12" t="s" s="21">
        <v>243</v>
      </c>
      <c r="M12" t="s" s="21">
        <v>243</v>
      </c>
      <c r="N12" t="s" s="21">
        <v>243</v>
      </c>
      <c r="O12" t="s" s="21">
        <v>243</v>
      </c>
      <c r="P12" t="s" s="21">
        <v>243</v>
      </c>
      <c r="Q12" t="s" s="21">
        <v>243</v>
      </c>
      <c r="R12" t="s" s="21">
        <v>243</v>
      </c>
      <c r="S12" s="8"/>
      <c r="T12" t="s" s="21">
        <v>243</v>
      </c>
      <c r="U12" s="20">
        <v>2</v>
      </c>
      <c r="V12" s="20">
        <v>4</v>
      </c>
      <c r="W12" s="20">
        <v>3</v>
      </c>
      <c r="X12" s="20">
        <v>4</v>
      </c>
      <c r="Y12" s="20">
        <v>2</v>
      </c>
      <c r="Z12" s="44">
        <v>2</v>
      </c>
      <c r="AA12" s="45">
        <v>4</v>
      </c>
      <c r="AB12" s="45">
        <v>4</v>
      </c>
      <c r="AC12" s="45">
        <v>3</v>
      </c>
      <c r="AD12" s="16"/>
      <c r="AE12" s="8"/>
      <c r="AF12" s="8"/>
      <c r="AG12" s="8"/>
      <c r="AH12" s="8"/>
      <c r="AI12" s="8"/>
      <c r="AJ12" s="8"/>
      <c r="AK12" s="8"/>
      <c r="AL12" s="8"/>
      <c r="AM12" s="8"/>
      <c r="AN12" t="s" s="28">
        <v>252</v>
      </c>
      <c r="AO12" s="47">
        <f>SUM(U12:Z12)-2*(6-COUNTIF(C12:H12,"P"))</f>
        <v>11</v>
      </c>
      <c r="AP12" s="38">
        <f>AO12/4+AC12+AB12+AA12-0.5*(9-COUNTIF(I12:Q12,"P"))</f>
        <v>13.75</v>
      </c>
      <c r="AQ12" s="39">
        <f>SUM(AE12:AK12)</f>
        <v>0</v>
      </c>
    </row>
    <row r="13" ht="15" customHeight="1">
      <c r="A13" s="20">
        <v>10</v>
      </c>
      <c r="B13" t="s" s="21">
        <v>256</v>
      </c>
      <c r="C13" s="8"/>
      <c r="D13" t="s" s="21">
        <v>243</v>
      </c>
      <c r="E13" t="s" s="21">
        <v>243</v>
      </c>
      <c r="F13" t="s" s="21">
        <v>243</v>
      </c>
      <c r="G13" t="s" s="21">
        <v>243</v>
      </c>
      <c r="H13" t="s" s="21">
        <v>243</v>
      </c>
      <c r="I13" t="s" s="21">
        <v>243</v>
      </c>
      <c r="J13" t="s" s="21">
        <v>243</v>
      </c>
      <c r="K13" t="s" s="21">
        <v>243</v>
      </c>
      <c r="L13" t="s" s="21">
        <v>243</v>
      </c>
      <c r="M13" t="s" s="21">
        <v>243</v>
      </c>
      <c r="N13" t="s" s="21">
        <v>243</v>
      </c>
      <c r="O13" t="s" s="21">
        <v>243</v>
      </c>
      <c r="P13" t="s" s="21">
        <v>243</v>
      </c>
      <c r="Q13" t="s" s="21">
        <v>243</v>
      </c>
      <c r="R13" t="s" s="21">
        <v>243</v>
      </c>
      <c r="S13" t="s" s="21">
        <v>243</v>
      </c>
      <c r="T13" t="s" s="21">
        <v>243</v>
      </c>
      <c r="U13" s="20">
        <v>2</v>
      </c>
      <c r="V13" s="20">
        <v>4</v>
      </c>
      <c r="W13" s="20">
        <v>3</v>
      </c>
      <c r="X13" s="20">
        <v>4</v>
      </c>
      <c r="Y13" s="20">
        <v>2</v>
      </c>
      <c r="Z13" s="44">
        <v>1</v>
      </c>
      <c r="AA13" s="45">
        <v>5</v>
      </c>
      <c r="AB13" s="45">
        <v>2.5</v>
      </c>
      <c r="AC13" s="45">
        <v>4</v>
      </c>
      <c r="AD13" s="16"/>
      <c r="AE13" s="20">
        <v>3</v>
      </c>
      <c r="AF13" s="20">
        <v>2</v>
      </c>
      <c r="AG13" s="8"/>
      <c r="AH13" s="8"/>
      <c r="AI13" s="8"/>
      <c r="AJ13" s="8"/>
      <c r="AK13" s="8"/>
      <c r="AL13" s="8"/>
      <c r="AM13" t="s" s="21">
        <v>257</v>
      </c>
      <c r="AN13" t="s" s="28">
        <v>258</v>
      </c>
      <c r="AO13" s="47">
        <f>SUM(U13:Z13)-2*(6-COUNTIF(C13:H13,"P"))+3</f>
        <v>17</v>
      </c>
      <c r="AP13" s="38">
        <f>AO13/4+AC13+AB13+AA13-0.5*(9-COUNTIF(I13:Q13,"P"))</f>
        <v>15.75</v>
      </c>
      <c r="AQ13" s="39">
        <f>SUM(AE13:AK13)</f>
        <v>5</v>
      </c>
    </row>
    <row r="14" ht="15" customHeight="1">
      <c r="A14" s="20">
        <v>11</v>
      </c>
      <c r="B14" t="s" s="51">
        <v>259</v>
      </c>
      <c r="C14" s="8"/>
      <c r="D14" s="8"/>
      <c r="E14" t="s" s="21">
        <v>243</v>
      </c>
      <c r="F14" t="s" s="21">
        <v>243</v>
      </c>
      <c r="G14" s="8"/>
      <c r="H14" t="s" s="21">
        <v>243</v>
      </c>
      <c r="I14" s="8"/>
      <c r="J14" s="8"/>
      <c r="K14" s="8"/>
      <c r="L14" t="s" s="21">
        <v>243</v>
      </c>
      <c r="M14" t="s" s="21">
        <v>243</v>
      </c>
      <c r="N14" t="s" s="21">
        <v>243</v>
      </c>
      <c r="O14" t="s" s="21">
        <v>243</v>
      </c>
      <c r="P14" t="s" s="21">
        <v>243</v>
      </c>
      <c r="Q14" s="8"/>
      <c r="R14" t="s" s="21">
        <v>243</v>
      </c>
      <c r="S14" t="s" s="21">
        <v>243</v>
      </c>
      <c r="T14" s="8"/>
      <c r="U14" s="20">
        <v>2</v>
      </c>
      <c r="V14" s="20">
        <v>4</v>
      </c>
      <c r="W14" s="48">
        <v>3</v>
      </c>
      <c r="X14" s="20">
        <v>4</v>
      </c>
      <c r="Y14" s="8"/>
      <c r="Z14" s="44">
        <v>2</v>
      </c>
      <c r="AA14" s="45">
        <v>4</v>
      </c>
      <c r="AB14" s="45">
        <v>5</v>
      </c>
      <c r="AC14" s="45">
        <v>3.5</v>
      </c>
      <c r="AD14" s="16"/>
      <c r="AE14" s="20">
        <v>2</v>
      </c>
      <c r="AF14" s="20">
        <v>1</v>
      </c>
      <c r="AG14" s="8"/>
      <c r="AH14" s="20">
        <v>2</v>
      </c>
      <c r="AI14" s="20">
        <v>1</v>
      </c>
      <c r="AJ14" s="8"/>
      <c r="AK14" s="8"/>
      <c r="AL14" s="8"/>
      <c r="AM14" t="s" s="21">
        <v>260</v>
      </c>
      <c r="AN14" t="s" s="28">
        <v>261</v>
      </c>
      <c r="AO14" s="47">
        <f>SUM(U14:Z14)-2*(6-COUNTIF(C14:H14,"P"))</f>
        <v>9</v>
      </c>
      <c r="AP14" s="38">
        <f>AO14/4+AC14+AB14+AA14-0.5*(9-COUNTIF(I14:Q14,"P"))</f>
        <v>12.75</v>
      </c>
      <c r="AQ14" s="39">
        <f>SUM(AE14:AK14)</f>
        <v>6</v>
      </c>
    </row>
    <row r="15" ht="15" customHeight="1">
      <c r="A15" s="20">
        <v>12</v>
      </c>
      <c r="B15" t="s" s="21">
        <v>262</v>
      </c>
      <c r="C15" s="8"/>
      <c r="D15" t="s" s="21">
        <v>243</v>
      </c>
      <c r="E15" s="8"/>
      <c r="F15" t="s" s="21">
        <v>243</v>
      </c>
      <c r="G15" t="s" s="21">
        <v>243</v>
      </c>
      <c r="H15" t="s" s="21">
        <v>243</v>
      </c>
      <c r="I15" t="s" s="21">
        <v>243</v>
      </c>
      <c r="J15" t="s" s="21">
        <v>243</v>
      </c>
      <c r="K15" t="s" s="21">
        <v>243</v>
      </c>
      <c r="L15" t="s" s="21">
        <v>243</v>
      </c>
      <c r="M15" t="s" s="21">
        <v>243</v>
      </c>
      <c r="N15" t="s" s="21">
        <v>243</v>
      </c>
      <c r="O15" t="s" s="21">
        <v>243</v>
      </c>
      <c r="P15" t="s" s="21">
        <v>243</v>
      </c>
      <c r="Q15" t="s" s="21">
        <v>243</v>
      </c>
      <c r="R15" t="s" s="21">
        <v>243</v>
      </c>
      <c r="S15" t="s" s="21">
        <v>243</v>
      </c>
      <c r="T15" t="s" s="21">
        <v>243</v>
      </c>
      <c r="U15" s="20">
        <v>1</v>
      </c>
      <c r="V15" s="20">
        <v>2</v>
      </c>
      <c r="W15" s="20">
        <v>2</v>
      </c>
      <c r="X15" s="20">
        <v>4</v>
      </c>
      <c r="Y15" s="20">
        <v>1</v>
      </c>
      <c r="Z15" s="44">
        <v>2</v>
      </c>
      <c r="AA15" s="45">
        <v>4</v>
      </c>
      <c r="AB15" s="45">
        <v>5</v>
      </c>
      <c r="AC15" s="45">
        <v>2.5</v>
      </c>
      <c r="AD15" s="16"/>
      <c r="AE15" s="20">
        <v>2</v>
      </c>
      <c r="AF15" s="20">
        <v>2</v>
      </c>
      <c r="AG15" s="20">
        <v>1</v>
      </c>
      <c r="AH15" s="20">
        <v>1</v>
      </c>
      <c r="AI15" s="20">
        <v>2</v>
      </c>
      <c r="AJ15" s="8"/>
      <c r="AK15" s="8"/>
      <c r="AL15" s="8"/>
      <c r="AM15" s="8"/>
      <c r="AN15" t="s" s="28">
        <v>246</v>
      </c>
      <c r="AO15" s="47">
        <f>SUM(U15:Z15)-2*(6-COUNTIF(C15:H15,"P"))</f>
        <v>8</v>
      </c>
      <c r="AP15" s="38">
        <f>AO15/4+AC15+AB15+AA15-0.5*(9-COUNTIF(I15:Q15,"P"))</f>
        <v>13.5</v>
      </c>
      <c r="AQ15" s="39">
        <f>SUM(AE15:AK15)</f>
        <v>8</v>
      </c>
    </row>
    <row r="16" ht="15" customHeight="1">
      <c r="A16" s="20">
        <v>13</v>
      </c>
      <c r="B16" t="s" s="21">
        <v>263</v>
      </c>
      <c r="C16" s="8"/>
      <c r="D16" t="s" s="21">
        <v>243</v>
      </c>
      <c r="E16" t="s" s="21">
        <v>243</v>
      </c>
      <c r="F16" t="s" s="21">
        <v>243</v>
      </c>
      <c r="G16" t="s" s="21">
        <v>243</v>
      </c>
      <c r="H16" t="s" s="21">
        <v>243</v>
      </c>
      <c r="I16" t="s" s="21">
        <v>243</v>
      </c>
      <c r="J16" t="s" s="21">
        <v>243</v>
      </c>
      <c r="K16" t="s" s="21">
        <v>243</v>
      </c>
      <c r="L16" t="s" s="21">
        <v>243</v>
      </c>
      <c r="M16" t="s" s="21">
        <v>243</v>
      </c>
      <c r="N16" t="s" s="21">
        <v>243</v>
      </c>
      <c r="O16" t="s" s="21">
        <v>243</v>
      </c>
      <c r="P16" t="s" s="21">
        <v>243</v>
      </c>
      <c r="Q16" t="s" s="21">
        <v>243</v>
      </c>
      <c r="R16" t="s" s="21">
        <v>243</v>
      </c>
      <c r="S16" t="s" s="21">
        <v>243</v>
      </c>
      <c r="T16" t="s" s="21">
        <v>243</v>
      </c>
      <c r="U16" s="20">
        <v>2</v>
      </c>
      <c r="V16" s="20">
        <v>4</v>
      </c>
      <c r="W16" s="20">
        <v>3</v>
      </c>
      <c r="X16" s="20">
        <v>4</v>
      </c>
      <c r="Y16" s="20">
        <v>2</v>
      </c>
      <c r="Z16" s="44">
        <v>1</v>
      </c>
      <c r="AA16" s="45">
        <v>5</v>
      </c>
      <c r="AB16" s="45">
        <v>2.5</v>
      </c>
      <c r="AC16" s="45">
        <v>4</v>
      </c>
      <c r="AD16" s="16"/>
      <c r="AE16" s="20">
        <v>3</v>
      </c>
      <c r="AF16" s="20">
        <v>2</v>
      </c>
      <c r="AG16" s="8"/>
      <c r="AH16" s="8"/>
      <c r="AI16" s="8"/>
      <c r="AJ16" s="8"/>
      <c r="AK16" s="8"/>
      <c r="AL16" s="8"/>
      <c r="AM16" t="s" s="21">
        <v>264</v>
      </c>
      <c r="AN16" t="s" s="28">
        <v>258</v>
      </c>
      <c r="AO16" s="47">
        <f>SUM(U16:Z16)-2*(6-COUNTIF(C16:H16,"P"))+2</f>
        <v>16</v>
      </c>
      <c r="AP16" s="38">
        <f>AO16/4+AC16+AB16+AA16-0.5*(9-COUNTIF(I16:Q16,"P"))</f>
        <v>15.5</v>
      </c>
      <c r="AQ16" s="39">
        <f>SUM(AE16:AK16)</f>
        <v>5</v>
      </c>
    </row>
    <row r="17" ht="15" customHeight="1">
      <c r="A17" s="20">
        <v>14</v>
      </c>
      <c r="B17" t="s" s="21">
        <v>265</v>
      </c>
      <c r="C17" t="s" s="21">
        <v>243</v>
      </c>
      <c r="D17" t="s" s="21">
        <v>243</v>
      </c>
      <c r="E17" t="s" s="21">
        <v>243</v>
      </c>
      <c r="F17" t="s" s="21">
        <v>243</v>
      </c>
      <c r="G17" t="s" s="21">
        <v>243</v>
      </c>
      <c r="H17" t="s" s="21">
        <v>243</v>
      </c>
      <c r="I17" t="s" s="21">
        <v>243</v>
      </c>
      <c r="J17" t="s" s="21">
        <v>243</v>
      </c>
      <c r="K17" t="s" s="21">
        <v>243</v>
      </c>
      <c r="L17" t="s" s="21">
        <v>243</v>
      </c>
      <c r="M17" t="s" s="21">
        <v>243</v>
      </c>
      <c r="N17" t="s" s="21">
        <v>243</v>
      </c>
      <c r="O17" t="s" s="21">
        <v>243</v>
      </c>
      <c r="P17" t="s" s="21">
        <v>243</v>
      </c>
      <c r="Q17" t="s" s="21">
        <v>243</v>
      </c>
      <c r="R17" t="s" s="21">
        <v>243</v>
      </c>
      <c r="S17" t="s" s="21">
        <v>243</v>
      </c>
      <c r="T17" t="s" s="21">
        <v>243</v>
      </c>
      <c r="U17" s="20">
        <v>2</v>
      </c>
      <c r="V17" s="48">
        <v>4</v>
      </c>
      <c r="W17" s="8"/>
      <c r="X17" s="20">
        <v>5</v>
      </c>
      <c r="Y17" s="20">
        <v>2</v>
      </c>
      <c r="Z17" s="44">
        <v>2</v>
      </c>
      <c r="AA17" s="45">
        <v>3</v>
      </c>
      <c r="AB17" s="45">
        <v>4</v>
      </c>
      <c r="AC17" s="45">
        <v>4</v>
      </c>
      <c r="AD17" s="16"/>
      <c r="AE17" s="20">
        <v>3</v>
      </c>
      <c r="AF17" s="20">
        <v>1</v>
      </c>
      <c r="AG17" s="20">
        <v>1</v>
      </c>
      <c r="AH17" s="8"/>
      <c r="AI17" s="8"/>
      <c r="AJ17" s="8"/>
      <c r="AK17" s="8"/>
      <c r="AL17" s="8"/>
      <c r="AM17" s="8"/>
      <c r="AN17" t="s" s="28">
        <v>249</v>
      </c>
      <c r="AO17" s="47">
        <f>SUM(U17:Z17)-2*(6-COUNTIF(C17:H17,"P"))</f>
        <v>15</v>
      </c>
      <c r="AP17" s="38">
        <f>AO17/4+AC17+AB17+AA17-0.5*(9-COUNTIF(I17:Q17,"P"))</f>
        <v>14.75</v>
      </c>
      <c r="AQ17" s="39">
        <f>SUM(AE17:AK17)</f>
        <v>5</v>
      </c>
    </row>
    <row r="18" ht="15" customHeight="1">
      <c r="A18" s="20">
        <v>15</v>
      </c>
      <c r="B18" t="s" s="21">
        <v>266</v>
      </c>
      <c r="C18" t="s" s="21">
        <v>243</v>
      </c>
      <c r="D18" t="s" s="21">
        <v>243</v>
      </c>
      <c r="E18" t="s" s="21">
        <v>243</v>
      </c>
      <c r="F18" t="s" s="21">
        <v>243</v>
      </c>
      <c r="G18" t="s" s="21">
        <v>243</v>
      </c>
      <c r="H18" t="s" s="21">
        <v>243</v>
      </c>
      <c r="I18" t="s" s="21">
        <v>243</v>
      </c>
      <c r="J18" t="s" s="21">
        <v>243</v>
      </c>
      <c r="K18" t="s" s="21">
        <v>243</v>
      </c>
      <c r="L18" t="s" s="21">
        <v>243</v>
      </c>
      <c r="M18" t="s" s="21">
        <v>243</v>
      </c>
      <c r="N18" t="s" s="21">
        <v>243</v>
      </c>
      <c r="O18" t="s" s="21">
        <v>243</v>
      </c>
      <c r="P18" t="s" s="21">
        <v>243</v>
      </c>
      <c r="Q18" t="s" s="21">
        <v>243</v>
      </c>
      <c r="R18" t="s" s="21">
        <v>243</v>
      </c>
      <c r="S18" t="s" s="21">
        <v>243</v>
      </c>
      <c r="T18" t="s" s="21">
        <v>243</v>
      </c>
      <c r="U18" s="20">
        <v>2</v>
      </c>
      <c r="V18" s="48">
        <v>4</v>
      </c>
      <c r="W18" s="20">
        <v>3</v>
      </c>
      <c r="X18" s="20">
        <v>4</v>
      </c>
      <c r="Y18" s="20">
        <v>2</v>
      </c>
      <c r="Z18" s="44">
        <v>1</v>
      </c>
      <c r="AA18" s="45">
        <v>5</v>
      </c>
      <c r="AB18" s="45">
        <v>2.5</v>
      </c>
      <c r="AC18" s="45">
        <v>4</v>
      </c>
      <c r="AD18" s="16"/>
      <c r="AE18" s="20">
        <v>3</v>
      </c>
      <c r="AF18" s="20">
        <v>2</v>
      </c>
      <c r="AG18" s="8"/>
      <c r="AH18" s="8"/>
      <c r="AI18" s="8"/>
      <c r="AJ18" s="8"/>
      <c r="AK18" s="8"/>
      <c r="AL18" s="8"/>
      <c r="AM18" s="56"/>
      <c r="AN18" t="s" s="28">
        <v>258</v>
      </c>
      <c r="AO18" s="47">
        <f>SUM(U18:Z18)-2*(6-COUNTIF(C18:H18,"P"))</f>
        <v>16</v>
      </c>
      <c r="AP18" s="38">
        <f>AO18/4+AC18+AB18+AA18-0.5*(9-COUNTIF(I18:Q18,"P"))</f>
        <v>15.5</v>
      </c>
      <c r="AQ18" s="39">
        <f>SUM(AE18:AK18)</f>
        <v>5</v>
      </c>
    </row>
    <row r="19" ht="15" customHeight="1">
      <c r="A19" s="20">
        <v>16</v>
      </c>
      <c r="B19" t="s" s="21">
        <v>267</v>
      </c>
      <c r="C19" t="s" s="21">
        <v>243</v>
      </c>
      <c r="D19" t="s" s="21">
        <v>243</v>
      </c>
      <c r="E19" t="s" s="21">
        <v>243</v>
      </c>
      <c r="F19" t="s" s="21">
        <v>243</v>
      </c>
      <c r="G19" t="s" s="21">
        <v>243</v>
      </c>
      <c r="H19" t="s" s="21">
        <v>243</v>
      </c>
      <c r="I19" s="8"/>
      <c r="J19" t="s" s="21">
        <v>243</v>
      </c>
      <c r="K19" t="s" s="21">
        <v>243</v>
      </c>
      <c r="L19" t="s" s="21">
        <v>243</v>
      </c>
      <c r="M19" t="s" s="21">
        <v>243</v>
      </c>
      <c r="N19" t="s" s="21">
        <v>243</v>
      </c>
      <c r="O19" t="s" s="21">
        <v>243</v>
      </c>
      <c r="P19" t="s" s="21">
        <v>243</v>
      </c>
      <c r="Q19" s="8"/>
      <c r="R19" s="8"/>
      <c r="S19" s="8"/>
      <c r="T19" s="8"/>
      <c r="U19" s="20">
        <v>2</v>
      </c>
      <c r="V19" s="48">
        <v>4</v>
      </c>
      <c r="W19" s="8"/>
      <c r="X19" s="20">
        <v>4</v>
      </c>
      <c r="Y19" s="8"/>
      <c r="Z19" s="44">
        <v>2</v>
      </c>
      <c r="AA19" s="45">
        <v>4</v>
      </c>
      <c r="AB19" s="45">
        <v>4</v>
      </c>
      <c r="AC19" s="45">
        <v>3</v>
      </c>
      <c r="AD19" s="16"/>
      <c r="AE19" s="20">
        <v>2</v>
      </c>
      <c r="AF19" s="8"/>
      <c r="AG19" s="8"/>
      <c r="AH19" s="8"/>
      <c r="AI19" s="8"/>
      <c r="AJ19" s="8"/>
      <c r="AK19" s="8"/>
      <c r="AL19" s="8"/>
      <c r="AM19" s="8"/>
      <c r="AN19" t="s" s="28">
        <v>252</v>
      </c>
      <c r="AO19" s="47">
        <f>SUM(U19:Z19)-2*(6-COUNTIF(C19:H19,"P"))</f>
        <v>12</v>
      </c>
      <c r="AP19" s="38">
        <f>AO19/4+AC19+AB19+AA19-0.5*(9-COUNTIF(I19:Q19,"P"))</f>
        <v>13</v>
      </c>
      <c r="AQ19" s="39">
        <f>SUM(AE19:AK19)</f>
        <v>2</v>
      </c>
    </row>
    <row r="20" ht="15" customHeight="1">
      <c r="A20" s="20">
        <v>17</v>
      </c>
      <c r="B20" t="s" s="21">
        <v>268</v>
      </c>
      <c r="C20" t="s" s="21">
        <v>243</v>
      </c>
      <c r="D20" t="s" s="21">
        <v>243</v>
      </c>
      <c r="E20" t="s" s="21">
        <v>243</v>
      </c>
      <c r="F20" t="s" s="21">
        <v>243</v>
      </c>
      <c r="G20" t="s" s="21">
        <v>243</v>
      </c>
      <c r="H20" t="s" s="21">
        <v>243</v>
      </c>
      <c r="I20" t="s" s="21">
        <v>243</v>
      </c>
      <c r="J20" t="s" s="21">
        <v>243</v>
      </c>
      <c r="K20" t="s" s="21">
        <v>243</v>
      </c>
      <c r="L20" t="s" s="21">
        <v>243</v>
      </c>
      <c r="M20" t="s" s="21">
        <v>243</v>
      </c>
      <c r="N20" t="s" s="21">
        <v>243</v>
      </c>
      <c r="O20" t="s" s="21">
        <v>243</v>
      </c>
      <c r="P20" t="s" s="21">
        <v>243</v>
      </c>
      <c r="Q20" t="s" s="21">
        <v>243</v>
      </c>
      <c r="R20" t="s" s="21">
        <v>243</v>
      </c>
      <c r="S20" t="s" s="21">
        <v>243</v>
      </c>
      <c r="T20" t="s" s="21">
        <v>243</v>
      </c>
      <c r="U20" s="20">
        <v>1</v>
      </c>
      <c r="V20" s="20">
        <v>4</v>
      </c>
      <c r="W20" s="48">
        <v>3</v>
      </c>
      <c r="X20" s="20">
        <v>4</v>
      </c>
      <c r="Y20" s="20">
        <v>2</v>
      </c>
      <c r="Z20" s="44">
        <v>2</v>
      </c>
      <c r="AA20" s="45">
        <v>4</v>
      </c>
      <c r="AB20" s="45">
        <v>4</v>
      </c>
      <c r="AC20" s="45">
        <v>3</v>
      </c>
      <c r="AD20" s="16"/>
      <c r="AE20" s="20">
        <v>2</v>
      </c>
      <c r="AF20" s="8"/>
      <c r="AG20" s="8"/>
      <c r="AH20" s="8"/>
      <c r="AI20" s="8"/>
      <c r="AJ20" s="8"/>
      <c r="AK20" s="8"/>
      <c r="AL20" s="8"/>
      <c r="AM20" s="8"/>
      <c r="AN20" t="s" s="28">
        <v>252</v>
      </c>
      <c r="AO20" s="47">
        <f>SUM(U20:Z20)-2*(6-COUNTIF(C20:H20,"P"))</f>
        <v>16</v>
      </c>
      <c r="AP20" s="38">
        <f>AO20/4+AC20+AB20+AA20-0.5*(9-COUNTIF(I20:Q20,"P"))</f>
        <v>15</v>
      </c>
      <c r="AQ20" s="39">
        <f>SUM(AE20:AK20)</f>
        <v>2</v>
      </c>
    </row>
    <row r="21" ht="15" customHeight="1">
      <c r="A21" s="20">
        <v>18</v>
      </c>
      <c r="B21" t="s" s="21">
        <v>269</v>
      </c>
      <c r="C21" t="s" s="51">
        <v>243</v>
      </c>
      <c r="D21" t="s" s="21">
        <v>243</v>
      </c>
      <c r="E21" t="s" s="21">
        <v>243</v>
      </c>
      <c r="F21" t="s" s="21">
        <v>243</v>
      </c>
      <c r="G21" t="s" s="21">
        <v>243</v>
      </c>
      <c r="H21" t="s" s="21">
        <v>243</v>
      </c>
      <c r="I21" t="s" s="21">
        <v>243</v>
      </c>
      <c r="J21" t="s" s="21">
        <v>243</v>
      </c>
      <c r="K21" t="s" s="21">
        <v>243</v>
      </c>
      <c r="L21" t="s" s="21">
        <v>243</v>
      </c>
      <c r="M21" t="s" s="21">
        <v>243</v>
      </c>
      <c r="N21" t="s" s="21">
        <v>243</v>
      </c>
      <c r="O21" t="s" s="21">
        <v>243</v>
      </c>
      <c r="P21" t="s" s="21">
        <v>243</v>
      </c>
      <c r="Q21" t="s" s="21">
        <v>243</v>
      </c>
      <c r="R21" t="s" s="21">
        <v>243</v>
      </c>
      <c r="S21" t="s" s="21">
        <v>243</v>
      </c>
      <c r="T21" t="s" s="21">
        <v>243</v>
      </c>
      <c r="U21" s="20">
        <v>2</v>
      </c>
      <c r="V21" s="48">
        <v>4</v>
      </c>
      <c r="W21" s="48">
        <v>3</v>
      </c>
      <c r="X21" s="20">
        <v>5</v>
      </c>
      <c r="Y21" s="20">
        <v>2</v>
      </c>
      <c r="Z21" s="44">
        <v>2</v>
      </c>
      <c r="AA21" s="45">
        <v>3</v>
      </c>
      <c r="AB21" s="45">
        <v>4</v>
      </c>
      <c r="AC21" s="45">
        <v>4</v>
      </c>
      <c r="AD21" s="16"/>
      <c r="AE21" s="20">
        <v>3</v>
      </c>
      <c r="AF21" s="20">
        <v>1</v>
      </c>
      <c r="AG21" s="20">
        <v>1</v>
      </c>
      <c r="AH21" s="8"/>
      <c r="AI21" s="8"/>
      <c r="AJ21" s="8"/>
      <c r="AK21" s="8"/>
      <c r="AL21" s="8"/>
      <c r="AM21" s="8"/>
      <c r="AN21" t="s" s="28">
        <v>249</v>
      </c>
      <c r="AO21" s="47">
        <f>SUM(U21:Z21)-2*(6-COUNTIF(C21:H21,"P"))</f>
        <v>18</v>
      </c>
      <c r="AP21" s="38">
        <f>AO21/4+AC21+AB21+AA21-0.5*(9-COUNTIF(I21:Q21,"P"))</f>
        <v>15.5</v>
      </c>
      <c r="AQ21" s="39">
        <f>SUM(AE21:AK21)</f>
        <v>5</v>
      </c>
    </row>
    <row r="22" ht="15" customHeight="1">
      <c r="A22" s="20">
        <v>19</v>
      </c>
      <c r="B22" t="s" s="21">
        <v>270</v>
      </c>
      <c r="C22" t="s" s="21">
        <v>243</v>
      </c>
      <c r="D22" t="s" s="21">
        <v>243</v>
      </c>
      <c r="E22" t="s" s="21">
        <v>243</v>
      </c>
      <c r="F22" t="s" s="21">
        <v>243</v>
      </c>
      <c r="G22" t="s" s="21">
        <v>243</v>
      </c>
      <c r="H22" t="s" s="21">
        <v>243</v>
      </c>
      <c r="I22" t="s" s="21">
        <v>243</v>
      </c>
      <c r="J22" t="s" s="21">
        <v>243</v>
      </c>
      <c r="K22" t="s" s="21">
        <v>243</v>
      </c>
      <c r="L22" t="s" s="21">
        <v>243</v>
      </c>
      <c r="M22" t="s" s="21">
        <v>243</v>
      </c>
      <c r="N22" s="8"/>
      <c r="O22" t="s" s="21">
        <v>243</v>
      </c>
      <c r="P22" t="s" s="21">
        <v>243</v>
      </c>
      <c r="Q22" s="8"/>
      <c r="R22" t="s" s="21">
        <v>243</v>
      </c>
      <c r="S22" t="s" s="21">
        <v>243</v>
      </c>
      <c r="T22" t="s" s="21">
        <v>243</v>
      </c>
      <c r="U22" s="20">
        <v>1</v>
      </c>
      <c r="V22" s="20">
        <v>3</v>
      </c>
      <c r="W22" s="48">
        <v>3</v>
      </c>
      <c r="X22" s="20">
        <v>5</v>
      </c>
      <c r="Y22" s="20">
        <v>2</v>
      </c>
      <c r="Z22" s="44">
        <v>2</v>
      </c>
      <c r="AA22" s="45">
        <v>3</v>
      </c>
      <c r="AB22" s="45">
        <v>4</v>
      </c>
      <c r="AC22" s="45">
        <v>4</v>
      </c>
      <c r="AD22" s="16"/>
      <c r="AE22" s="20">
        <v>3</v>
      </c>
      <c r="AF22" s="20">
        <v>1</v>
      </c>
      <c r="AG22" s="20">
        <v>1</v>
      </c>
      <c r="AH22" s="8"/>
      <c r="AI22" s="8"/>
      <c r="AJ22" s="8"/>
      <c r="AK22" s="8"/>
      <c r="AL22" s="8"/>
      <c r="AM22" s="8"/>
      <c r="AN22" t="s" s="28">
        <v>249</v>
      </c>
      <c r="AO22" s="47">
        <f>SUM(U22:Z22)-2*(6-COUNTIF(C22:H22,"P"))</f>
        <v>16</v>
      </c>
      <c r="AP22" s="38">
        <f>AO22/4+AC22+AB22+AA22-0.5*(9-COUNTIF(I22:Q22,"P"))</f>
        <v>14</v>
      </c>
      <c r="AQ22" s="39">
        <f>SUM(AE22:AK22)</f>
        <v>5</v>
      </c>
    </row>
    <row r="23" ht="15" customHeight="1">
      <c r="A23" s="20">
        <v>20</v>
      </c>
      <c r="B23" t="s" s="21">
        <v>271</v>
      </c>
      <c r="C23" s="8"/>
      <c r="D23" t="s" s="21">
        <v>243</v>
      </c>
      <c r="E23" t="s" s="21">
        <v>243</v>
      </c>
      <c r="F23" t="s" s="21">
        <v>243</v>
      </c>
      <c r="G23" t="s" s="21">
        <v>243</v>
      </c>
      <c r="H23" t="s" s="21">
        <v>243</v>
      </c>
      <c r="I23" t="s" s="21">
        <v>243</v>
      </c>
      <c r="J23" t="s" s="21">
        <v>243</v>
      </c>
      <c r="K23" t="s" s="21">
        <v>243</v>
      </c>
      <c r="L23" t="s" s="21">
        <v>243</v>
      </c>
      <c r="M23" t="s" s="21">
        <v>243</v>
      </c>
      <c r="N23" t="s" s="21">
        <v>243</v>
      </c>
      <c r="O23" t="s" s="21">
        <v>243</v>
      </c>
      <c r="P23" t="s" s="21">
        <v>243</v>
      </c>
      <c r="Q23" t="s" s="21">
        <v>243</v>
      </c>
      <c r="R23" t="s" s="21">
        <v>243</v>
      </c>
      <c r="S23" t="s" s="21">
        <v>243</v>
      </c>
      <c r="T23" t="s" s="21">
        <v>243</v>
      </c>
      <c r="U23" s="20">
        <v>2</v>
      </c>
      <c r="V23" s="20">
        <v>4</v>
      </c>
      <c r="W23" s="48">
        <v>3</v>
      </c>
      <c r="X23" s="20">
        <v>4</v>
      </c>
      <c r="Y23" s="20">
        <v>2</v>
      </c>
      <c r="Z23" s="44">
        <v>2</v>
      </c>
      <c r="AA23" s="45">
        <v>4</v>
      </c>
      <c r="AB23" s="45">
        <v>5</v>
      </c>
      <c r="AC23" s="45">
        <v>2.5</v>
      </c>
      <c r="AD23" s="16"/>
      <c r="AE23" s="20">
        <v>2</v>
      </c>
      <c r="AF23" s="20">
        <v>2</v>
      </c>
      <c r="AG23" s="20">
        <v>1</v>
      </c>
      <c r="AH23" s="20">
        <v>1</v>
      </c>
      <c r="AI23" s="20">
        <v>2</v>
      </c>
      <c r="AJ23" s="8"/>
      <c r="AK23" s="8"/>
      <c r="AL23" s="8"/>
      <c r="AM23" s="8"/>
      <c r="AN23" t="s" s="28">
        <v>246</v>
      </c>
      <c r="AO23" s="47">
        <f>SUM(U23:Z23)-2*(6-COUNTIF(C23:H23,"P"))</f>
        <v>15</v>
      </c>
      <c r="AP23" s="38">
        <f>AO23/4+AC23+AB23+AA23-0.5*(9-COUNTIF(I23:Q23,"P"))</f>
        <v>15.25</v>
      </c>
      <c r="AQ23" s="39">
        <f>SUM(AE23:AK23)</f>
        <v>8</v>
      </c>
    </row>
    <row r="24" ht="15" customHeight="1">
      <c r="A24" s="20">
        <v>21</v>
      </c>
      <c r="B24" t="s" s="21">
        <v>272</v>
      </c>
      <c r="C24" t="s" s="21">
        <v>243</v>
      </c>
      <c r="D24" t="s" s="21">
        <v>243</v>
      </c>
      <c r="E24" t="s" s="21">
        <v>243</v>
      </c>
      <c r="F24" t="s" s="21">
        <v>243</v>
      </c>
      <c r="G24" t="s" s="21">
        <v>243</v>
      </c>
      <c r="H24" t="s" s="21">
        <v>243</v>
      </c>
      <c r="I24" s="8"/>
      <c r="J24" t="s" s="21">
        <v>243</v>
      </c>
      <c r="K24" t="s" s="21">
        <v>243</v>
      </c>
      <c r="L24" t="s" s="21">
        <v>243</v>
      </c>
      <c r="M24" t="s" s="21">
        <v>243</v>
      </c>
      <c r="N24" t="s" s="21">
        <v>243</v>
      </c>
      <c r="O24" t="s" s="21">
        <v>243</v>
      </c>
      <c r="P24" t="s" s="21">
        <v>243</v>
      </c>
      <c r="Q24" t="s" s="21">
        <v>243</v>
      </c>
      <c r="R24" t="s" s="21">
        <v>243</v>
      </c>
      <c r="S24" t="s" s="21">
        <v>243</v>
      </c>
      <c r="T24" t="s" s="21">
        <v>243</v>
      </c>
      <c r="U24" s="20">
        <v>2</v>
      </c>
      <c r="V24" s="20">
        <v>3</v>
      </c>
      <c r="W24" s="48">
        <v>2</v>
      </c>
      <c r="X24" s="48">
        <v>5</v>
      </c>
      <c r="Y24" s="20">
        <v>2</v>
      </c>
      <c r="Z24" s="44">
        <v>2</v>
      </c>
      <c r="AA24" s="45">
        <v>3</v>
      </c>
      <c r="AB24" s="45">
        <v>4</v>
      </c>
      <c r="AC24" s="45">
        <v>4</v>
      </c>
      <c r="AD24" s="16"/>
      <c r="AE24" s="20">
        <v>3</v>
      </c>
      <c r="AF24" s="20">
        <v>1</v>
      </c>
      <c r="AG24" s="20">
        <v>1</v>
      </c>
      <c r="AH24" s="8"/>
      <c r="AI24" s="20">
        <v>2</v>
      </c>
      <c r="AJ24" s="8"/>
      <c r="AK24" s="8"/>
      <c r="AL24" s="8"/>
      <c r="AM24" s="8"/>
      <c r="AN24" t="s" s="28">
        <v>246</v>
      </c>
      <c r="AO24" s="47">
        <f>SUM(U24:Z24)-2*(6-COUNTIF(C24:H24,"P"))</f>
        <v>16</v>
      </c>
      <c r="AP24" s="38">
        <f>AO24/4+AC24+AB24+AA24-0.5*(9-COUNTIF(I24:Q24,"P"))</f>
        <v>14.5</v>
      </c>
      <c r="AQ24" s="39">
        <f>SUM(AE24:AK24)</f>
        <v>7</v>
      </c>
    </row>
    <row r="25" ht="15" customHeight="1">
      <c r="A25" s="20">
        <v>22</v>
      </c>
      <c r="B25" t="s" s="21">
        <v>273</v>
      </c>
      <c r="C25" s="8"/>
      <c r="D25" t="s" s="21">
        <v>243</v>
      </c>
      <c r="E25" t="s" s="21">
        <v>243</v>
      </c>
      <c r="F25" t="s" s="21">
        <v>243</v>
      </c>
      <c r="G25" t="s" s="21">
        <v>243</v>
      </c>
      <c r="H25" t="s" s="21">
        <v>243</v>
      </c>
      <c r="I25" t="s" s="21">
        <v>243</v>
      </c>
      <c r="J25" t="s" s="21">
        <v>243</v>
      </c>
      <c r="K25" s="8"/>
      <c r="L25" t="s" s="21">
        <v>243</v>
      </c>
      <c r="M25" s="8"/>
      <c r="N25" t="s" s="21">
        <v>243</v>
      </c>
      <c r="O25" s="8"/>
      <c r="P25" t="s" s="21">
        <v>243</v>
      </c>
      <c r="Q25" s="8"/>
      <c r="R25" s="8"/>
      <c r="S25" t="s" s="21">
        <v>243</v>
      </c>
      <c r="T25" t="s" s="21">
        <v>243</v>
      </c>
      <c r="U25" s="20">
        <v>2</v>
      </c>
      <c r="V25" s="20">
        <v>4</v>
      </c>
      <c r="W25" s="20">
        <v>3</v>
      </c>
      <c r="X25" s="20">
        <v>4</v>
      </c>
      <c r="Y25" s="20">
        <v>2</v>
      </c>
      <c r="Z25" s="44">
        <v>2</v>
      </c>
      <c r="AA25" s="45">
        <v>4</v>
      </c>
      <c r="AB25" s="45">
        <v>5</v>
      </c>
      <c r="AC25" s="45">
        <v>3.5</v>
      </c>
      <c r="AD25" s="16"/>
      <c r="AE25" s="20">
        <v>2</v>
      </c>
      <c r="AF25" s="20">
        <v>1</v>
      </c>
      <c r="AG25" s="8"/>
      <c r="AH25" s="20">
        <v>2</v>
      </c>
      <c r="AI25" s="20">
        <v>1</v>
      </c>
      <c r="AJ25" s="8"/>
      <c r="AK25" s="8"/>
      <c r="AL25" s="8"/>
      <c r="AM25" t="s" s="21">
        <v>260</v>
      </c>
      <c r="AN25" t="s" s="28">
        <v>261</v>
      </c>
      <c r="AO25" s="47">
        <f>SUM(U25:Z25)-2*(6-COUNTIF(C25:H25,"P"))</f>
        <v>15</v>
      </c>
      <c r="AP25" s="38">
        <f>AO25/4+AC25+AB25+AA25-0.5*(9-COUNTIF(I25:Q25,"P"))</f>
        <v>14.25</v>
      </c>
      <c r="AQ25" s="39">
        <f>SUM(AE25:AK25)</f>
        <v>6</v>
      </c>
    </row>
    <row r="26" ht="15" customHeight="1">
      <c r="A26" s="20">
        <v>23</v>
      </c>
      <c r="B26" t="s" s="21">
        <v>274</v>
      </c>
      <c r="C26" t="s" s="21">
        <v>243</v>
      </c>
      <c r="D26" t="s" s="21">
        <v>243</v>
      </c>
      <c r="E26" t="s" s="21">
        <v>243</v>
      </c>
      <c r="F26" t="s" s="21">
        <v>243</v>
      </c>
      <c r="G26" t="s" s="21">
        <v>243</v>
      </c>
      <c r="H26" t="s" s="21">
        <v>243</v>
      </c>
      <c r="I26" t="s" s="21">
        <v>243</v>
      </c>
      <c r="J26" t="s" s="21">
        <v>243</v>
      </c>
      <c r="K26" t="s" s="21">
        <v>243</v>
      </c>
      <c r="L26" t="s" s="21">
        <v>243</v>
      </c>
      <c r="M26" t="s" s="21">
        <v>243</v>
      </c>
      <c r="N26" t="s" s="21">
        <v>243</v>
      </c>
      <c r="O26" t="s" s="21">
        <v>243</v>
      </c>
      <c r="P26" t="s" s="21">
        <v>243</v>
      </c>
      <c r="Q26" t="s" s="21">
        <v>243</v>
      </c>
      <c r="R26" t="s" s="21">
        <v>243</v>
      </c>
      <c r="S26" t="s" s="21">
        <v>243</v>
      </c>
      <c r="T26" t="s" s="21">
        <v>243</v>
      </c>
      <c r="U26" s="20">
        <v>2</v>
      </c>
      <c r="V26" s="20">
        <v>4</v>
      </c>
      <c r="W26" s="20">
        <v>3</v>
      </c>
      <c r="X26" s="20">
        <v>4</v>
      </c>
      <c r="Y26" s="20">
        <v>2</v>
      </c>
      <c r="Z26" s="44">
        <v>2</v>
      </c>
      <c r="AA26" s="45">
        <v>4</v>
      </c>
      <c r="AB26" s="45">
        <v>5</v>
      </c>
      <c r="AC26" s="45">
        <v>2.5</v>
      </c>
      <c r="AD26" s="16"/>
      <c r="AE26" s="20">
        <v>2</v>
      </c>
      <c r="AF26" s="20">
        <v>2</v>
      </c>
      <c r="AG26" s="20">
        <v>1</v>
      </c>
      <c r="AH26" s="20">
        <v>1</v>
      </c>
      <c r="AI26" s="20">
        <v>2</v>
      </c>
      <c r="AJ26" s="8"/>
      <c r="AK26" s="8"/>
      <c r="AL26" s="8"/>
      <c r="AM26" s="8"/>
      <c r="AN26" t="s" s="28">
        <v>246</v>
      </c>
      <c r="AO26" s="47">
        <f>SUM(U26:Z26)-2*(6-COUNTIF(C26:H26,"P"))</f>
        <v>17</v>
      </c>
      <c r="AP26" s="38">
        <f>AO26/4+AC26+AB26+AA26-0.5*(9-COUNTIF(I26:Q26,"P"))</f>
        <v>15.75</v>
      </c>
      <c r="AQ26" s="39">
        <f>SUM(AE26:AK26)</f>
        <v>8</v>
      </c>
    </row>
    <row r="27" ht="15" customHeight="1">
      <c r="A27" s="8"/>
      <c r="B27" s="8"/>
      <c r="C27" s="8"/>
      <c r="D27" s="8"/>
      <c r="E27" s="8"/>
      <c r="F27" s="8"/>
      <c r="G27" s="8"/>
      <c r="H27" s="8"/>
      <c r="I27" s="8"/>
      <c r="J27" s="8"/>
      <c r="K27" s="8"/>
      <c r="L27" s="8"/>
      <c r="M27" s="8"/>
      <c r="N27" s="8"/>
      <c r="O27" s="8"/>
      <c r="P27" s="8"/>
      <c r="Q27" s="8"/>
      <c r="R27" s="8"/>
      <c r="S27" s="8"/>
      <c r="T27" s="8"/>
      <c r="U27" s="8"/>
      <c r="V27" s="8"/>
      <c r="W27" s="56"/>
      <c r="X27" s="8"/>
      <c r="Y27" s="8"/>
      <c r="Z27" s="33"/>
      <c r="AA27" s="46"/>
      <c r="AB27" s="46"/>
      <c r="AC27" s="46"/>
      <c r="AD27" s="16"/>
      <c r="AE27" s="8"/>
      <c r="AF27" s="8"/>
      <c r="AG27" s="8"/>
      <c r="AH27" s="8"/>
      <c r="AI27" s="8"/>
      <c r="AJ27" s="8"/>
      <c r="AK27" s="8"/>
      <c r="AL27" s="8"/>
      <c r="AM27" s="8"/>
      <c r="AN27" s="33"/>
      <c r="AO27" s="46"/>
      <c r="AP27" s="57"/>
      <c r="AQ27" s="58"/>
    </row>
    <row r="28" ht="15" customHeight="1">
      <c r="A28" t="s" s="21">
        <v>275</v>
      </c>
      <c r="B28" s="8"/>
      <c r="C28" t="s" s="21">
        <v>276</v>
      </c>
      <c r="D28" s="8"/>
      <c r="E28" s="8"/>
      <c r="F28" s="8"/>
      <c r="G28" s="8"/>
      <c r="H28" s="8"/>
      <c r="I28" s="8"/>
      <c r="J28" s="8"/>
      <c r="K28" s="8"/>
      <c r="L28" s="8"/>
      <c r="M28" s="8"/>
      <c r="N28" s="8"/>
      <c r="O28" s="8"/>
      <c r="P28" s="8"/>
      <c r="Q28" s="8"/>
      <c r="R28" s="8"/>
      <c r="S28" s="8"/>
      <c r="T28" s="8"/>
      <c r="U28" t="s" s="21">
        <v>206</v>
      </c>
      <c r="V28" t="s" s="21">
        <v>207</v>
      </c>
      <c r="W28" t="s" s="21">
        <v>208</v>
      </c>
      <c r="X28" t="s" s="21">
        <v>209</v>
      </c>
      <c r="Y28" t="s" s="21">
        <v>210</v>
      </c>
      <c r="Z28" t="s" s="28">
        <v>211</v>
      </c>
      <c r="AA28" t="s" s="36">
        <v>212</v>
      </c>
      <c r="AB28" t="s" s="36">
        <v>277</v>
      </c>
      <c r="AC28" t="s" s="36">
        <v>214</v>
      </c>
      <c r="AD28" s="16"/>
      <c r="AE28" t="s" s="21">
        <v>215</v>
      </c>
      <c r="AF28" t="s" s="21">
        <v>216</v>
      </c>
      <c r="AG28" t="s" s="21">
        <v>217</v>
      </c>
      <c r="AH28" t="s" s="21">
        <v>218</v>
      </c>
      <c r="AI28" t="s" s="21">
        <v>219</v>
      </c>
      <c r="AJ28" t="s" s="21">
        <v>220</v>
      </c>
      <c r="AK28" t="s" s="21">
        <v>221</v>
      </c>
      <c r="AL28" s="8"/>
      <c r="AM28" s="8"/>
      <c r="AN28" s="33"/>
      <c r="AO28" s="37">
        <v>0.2</v>
      </c>
      <c r="AP28" s="38"/>
      <c r="AQ28" s="39"/>
    </row>
    <row r="29" ht="15" customHeight="1">
      <c r="A29" s="8"/>
      <c r="B29" s="8"/>
      <c r="C29" s="8"/>
      <c r="D29" s="8"/>
      <c r="E29" s="8"/>
      <c r="F29" s="8"/>
      <c r="G29" s="8"/>
      <c r="H29" s="8"/>
      <c r="I29" s="8"/>
      <c r="J29" s="8"/>
      <c r="K29" s="8"/>
      <c r="L29" s="8"/>
      <c r="M29" s="8"/>
      <c r="N29" s="8"/>
      <c r="O29" s="8"/>
      <c r="P29" s="8"/>
      <c r="Q29" s="8"/>
      <c r="R29" s="8"/>
      <c r="S29" s="8"/>
      <c r="T29" s="8"/>
      <c r="U29" t="s" s="21">
        <v>222</v>
      </c>
      <c r="V29" t="s" s="21">
        <v>223</v>
      </c>
      <c r="W29" t="s" s="21">
        <v>224</v>
      </c>
      <c r="X29" t="s" s="21">
        <v>225</v>
      </c>
      <c r="Y29" t="s" s="21">
        <v>226</v>
      </c>
      <c r="Z29" t="s" s="28">
        <v>227</v>
      </c>
      <c r="AA29" t="s" s="36">
        <v>228</v>
      </c>
      <c r="AB29" t="s" s="36">
        <v>229</v>
      </c>
      <c r="AC29" t="s" s="36">
        <v>230</v>
      </c>
      <c r="AD29" t="s" s="40">
        <v>231</v>
      </c>
      <c r="AE29" t="s" s="21">
        <v>232</v>
      </c>
      <c r="AF29" t="s" s="21">
        <v>233</v>
      </c>
      <c r="AG29" s="8"/>
      <c r="AH29" t="s" s="21">
        <v>234</v>
      </c>
      <c r="AI29" t="s" s="21">
        <v>235</v>
      </c>
      <c r="AJ29" t="s" s="21">
        <v>236</v>
      </c>
      <c r="AK29" t="s" s="21">
        <v>237</v>
      </c>
      <c r="AL29" t="s" s="21">
        <v>231</v>
      </c>
      <c r="AM29" t="s" s="21">
        <v>238</v>
      </c>
      <c r="AN29" t="s" s="28">
        <v>239</v>
      </c>
      <c r="AO29" t="s" s="41">
        <v>240</v>
      </c>
      <c r="AP29" s="38"/>
      <c r="AQ29" s="39"/>
    </row>
    <row r="30" ht="15" customHeight="1">
      <c r="A30" s="20">
        <v>1</v>
      </c>
      <c r="B30" t="s" s="21">
        <v>278</v>
      </c>
      <c r="C30" t="s" s="21">
        <v>243</v>
      </c>
      <c r="D30" t="s" s="21">
        <v>243</v>
      </c>
      <c r="E30" t="s" s="21">
        <v>243</v>
      </c>
      <c r="F30" t="s" s="21">
        <v>243</v>
      </c>
      <c r="G30" t="s" s="21">
        <v>243</v>
      </c>
      <c r="H30" t="s" s="21">
        <v>243</v>
      </c>
      <c r="I30" t="s" s="21">
        <v>243</v>
      </c>
      <c r="J30" t="s" s="21">
        <v>243</v>
      </c>
      <c r="K30" t="s" s="21">
        <v>243</v>
      </c>
      <c r="L30" t="s" s="21">
        <v>243</v>
      </c>
      <c r="M30" t="s" s="21">
        <v>243</v>
      </c>
      <c r="N30" t="s" s="21">
        <v>243</v>
      </c>
      <c r="O30" t="s" s="21">
        <v>243</v>
      </c>
      <c r="P30" t="s" s="21">
        <v>243</v>
      </c>
      <c r="Q30" t="s" s="21">
        <v>243</v>
      </c>
      <c r="R30" t="s" s="21">
        <v>243</v>
      </c>
      <c r="S30" t="s" s="21">
        <v>243</v>
      </c>
      <c r="T30" t="s" s="21">
        <v>243</v>
      </c>
      <c r="U30" s="20">
        <v>1</v>
      </c>
      <c r="V30" s="20">
        <v>3</v>
      </c>
      <c r="W30" s="20">
        <v>3</v>
      </c>
      <c r="X30" s="20">
        <v>4</v>
      </c>
      <c r="Y30" s="20">
        <v>2</v>
      </c>
      <c r="Z30" s="44">
        <v>2</v>
      </c>
      <c r="AA30" s="45">
        <v>5</v>
      </c>
      <c r="AB30" s="45">
        <v>4.5</v>
      </c>
      <c r="AC30" s="45">
        <v>4</v>
      </c>
      <c r="AD30" s="16"/>
      <c r="AE30" s="20">
        <v>3</v>
      </c>
      <c r="AF30" s="20">
        <v>2</v>
      </c>
      <c r="AG30" s="20">
        <v>1</v>
      </c>
      <c r="AH30" s="59"/>
      <c r="AI30" s="59"/>
      <c r="AJ30" s="59"/>
      <c r="AK30" s="59"/>
      <c r="AL30" s="59"/>
      <c r="AM30" s="8"/>
      <c r="AN30" t="s" s="28">
        <v>279</v>
      </c>
      <c r="AO30" s="47">
        <f>SUM(U30:Z30)-2*(5-COUNTIF(C30:H30,"P"))</f>
        <v>17</v>
      </c>
      <c r="AP30" s="38">
        <f>AO30/4+AC30+AB30+AA30-0.5*(9-COUNTIF(I30:Q30,"P"))</f>
        <v>17.75</v>
      </c>
      <c r="AQ30" s="39">
        <f>SUM(AE30:AK30)</f>
        <v>6</v>
      </c>
    </row>
    <row r="31" ht="15" customHeight="1">
      <c r="A31" s="20">
        <v>2</v>
      </c>
      <c r="B31" t="s" s="21">
        <v>280</v>
      </c>
      <c r="C31" t="s" s="21">
        <v>243</v>
      </c>
      <c r="D31" t="s" s="21">
        <v>243</v>
      </c>
      <c r="E31" t="s" s="21">
        <v>243</v>
      </c>
      <c r="F31" t="s" s="21">
        <v>243</v>
      </c>
      <c r="G31" t="s" s="21">
        <v>243</v>
      </c>
      <c r="H31" t="s" s="21">
        <v>243</v>
      </c>
      <c r="I31" t="s" s="21">
        <v>243</v>
      </c>
      <c r="J31" t="s" s="21">
        <v>243</v>
      </c>
      <c r="K31" t="s" s="21">
        <v>243</v>
      </c>
      <c r="L31" t="s" s="21">
        <v>243</v>
      </c>
      <c r="M31" t="s" s="21">
        <v>243</v>
      </c>
      <c r="N31" t="s" s="21">
        <v>243</v>
      </c>
      <c r="O31" t="s" s="21">
        <v>243</v>
      </c>
      <c r="P31" t="s" s="21">
        <v>243</v>
      </c>
      <c r="Q31" t="s" s="21">
        <v>243</v>
      </c>
      <c r="R31" t="s" s="21">
        <v>243</v>
      </c>
      <c r="S31" t="s" s="21">
        <v>243</v>
      </c>
      <c r="T31" t="s" s="21">
        <v>243</v>
      </c>
      <c r="U31" s="20">
        <v>2</v>
      </c>
      <c r="V31" s="48">
        <v>4</v>
      </c>
      <c r="W31" s="20">
        <v>3</v>
      </c>
      <c r="X31" s="8"/>
      <c r="Y31" s="20">
        <v>2</v>
      </c>
      <c r="Z31" s="44">
        <v>1</v>
      </c>
      <c r="AA31" s="45">
        <v>5</v>
      </c>
      <c r="AB31" s="45">
        <v>5</v>
      </c>
      <c r="AC31" s="45">
        <v>3</v>
      </c>
      <c r="AD31" s="16"/>
      <c r="AE31" s="20">
        <v>2</v>
      </c>
      <c r="AF31" s="8"/>
      <c r="AG31" s="8"/>
      <c r="AH31" s="8"/>
      <c r="AI31" s="8"/>
      <c r="AJ31" s="8"/>
      <c r="AK31" s="8"/>
      <c r="AL31" s="8"/>
      <c r="AM31" s="8"/>
      <c r="AN31" t="s" s="28">
        <v>281</v>
      </c>
      <c r="AO31" s="47">
        <f>SUM(U31:Z31)-2*(5-COUNTIF(C31:H31,"P"))</f>
        <v>14</v>
      </c>
      <c r="AP31" s="38">
        <f>AO31/4+AC31+AB31+AA31-0.5*(9-COUNTIF(I31:Q31,"P"))</f>
        <v>16.5</v>
      </c>
      <c r="AQ31" s="39">
        <f>SUM(AE31:AK31)</f>
        <v>2</v>
      </c>
    </row>
    <row r="32" ht="15" customHeight="1">
      <c r="A32" s="20">
        <v>3</v>
      </c>
      <c r="B32" t="s" s="21">
        <v>282</v>
      </c>
      <c r="C32" t="s" s="21">
        <v>243</v>
      </c>
      <c r="D32" t="s" s="51">
        <v>243</v>
      </c>
      <c r="E32" t="s" s="21">
        <v>243</v>
      </c>
      <c r="F32" t="s" s="21">
        <v>243</v>
      </c>
      <c r="G32" t="s" s="21">
        <v>243</v>
      </c>
      <c r="H32" t="s" s="21">
        <v>243</v>
      </c>
      <c r="I32" t="s" s="21">
        <v>243</v>
      </c>
      <c r="J32" t="s" s="21">
        <v>243</v>
      </c>
      <c r="K32" t="s" s="21">
        <v>243</v>
      </c>
      <c r="L32" t="s" s="21">
        <v>243</v>
      </c>
      <c r="M32" t="s" s="21">
        <v>243</v>
      </c>
      <c r="N32" t="s" s="21">
        <v>243</v>
      </c>
      <c r="O32" t="s" s="21">
        <v>243</v>
      </c>
      <c r="P32" t="s" s="21">
        <v>243</v>
      </c>
      <c r="Q32" t="s" s="21">
        <v>243</v>
      </c>
      <c r="R32" t="s" s="21">
        <v>243</v>
      </c>
      <c r="S32" t="s" s="21">
        <v>243</v>
      </c>
      <c r="T32" t="s" s="21">
        <v>243</v>
      </c>
      <c r="U32" s="20">
        <v>2</v>
      </c>
      <c r="V32" s="20">
        <v>3</v>
      </c>
      <c r="W32" s="8"/>
      <c r="X32" s="20">
        <v>4</v>
      </c>
      <c r="Y32" s="8"/>
      <c r="Z32" s="44">
        <v>2</v>
      </c>
      <c r="AA32" s="45">
        <v>5</v>
      </c>
      <c r="AB32" s="45">
        <v>4.5</v>
      </c>
      <c r="AC32" s="45">
        <v>4</v>
      </c>
      <c r="AD32" s="16"/>
      <c r="AE32" s="20">
        <v>3</v>
      </c>
      <c r="AF32" s="20">
        <v>2</v>
      </c>
      <c r="AG32" s="20">
        <v>1</v>
      </c>
      <c r="AH32" s="8"/>
      <c r="AI32" s="8"/>
      <c r="AJ32" s="8"/>
      <c r="AK32" s="8"/>
      <c r="AL32" s="8"/>
      <c r="AM32" s="8"/>
      <c r="AN32" t="s" s="28">
        <v>279</v>
      </c>
      <c r="AO32" s="47">
        <f>SUM(U32:Z32)-2*(5-COUNTIF(C32:H32,"P"))</f>
        <v>13</v>
      </c>
      <c r="AP32" s="38">
        <f>AO32/4+AC32+AB32+AA32-0.5*(9-COUNTIF(I32:Q32,"P"))</f>
        <v>16.75</v>
      </c>
      <c r="AQ32" s="39">
        <f>SUM(AE32:AK32)</f>
        <v>6</v>
      </c>
    </row>
    <row r="33" ht="15" customHeight="1">
      <c r="A33" s="20">
        <v>4</v>
      </c>
      <c r="B33" t="s" s="21">
        <v>283</v>
      </c>
      <c r="C33" t="s" s="21">
        <v>243</v>
      </c>
      <c r="D33" t="s" s="21">
        <v>243</v>
      </c>
      <c r="E33" t="s" s="21">
        <v>243</v>
      </c>
      <c r="F33" t="s" s="21">
        <v>243</v>
      </c>
      <c r="G33" t="s" s="21">
        <v>243</v>
      </c>
      <c r="H33" t="s" s="21">
        <v>243</v>
      </c>
      <c r="I33" t="s" s="21">
        <v>243</v>
      </c>
      <c r="J33" t="s" s="21">
        <v>243</v>
      </c>
      <c r="K33" s="8"/>
      <c r="L33" t="s" s="21">
        <v>243</v>
      </c>
      <c r="M33" t="s" s="21">
        <v>243</v>
      </c>
      <c r="N33" t="s" s="21">
        <v>243</v>
      </c>
      <c r="O33" t="s" s="21">
        <v>243</v>
      </c>
      <c r="P33" t="s" s="21">
        <v>243</v>
      </c>
      <c r="Q33" t="s" s="21">
        <v>243</v>
      </c>
      <c r="R33" t="s" s="21">
        <v>243</v>
      </c>
      <c r="S33" t="s" s="21">
        <v>243</v>
      </c>
      <c r="T33" t="s" s="21">
        <v>243</v>
      </c>
      <c r="U33" s="20">
        <v>1</v>
      </c>
      <c r="V33" s="20">
        <v>3</v>
      </c>
      <c r="W33" s="20">
        <v>3</v>
      </c>
      <c r="X33" s="8"/>
      <c r="Y33" s="20">
        <v>2</v>
      </c>
      <c r="Z33" s="44">
        <v>1</v>
      </c>
      <c r="AA33" s="45">
        <v>5</v>
      </c>
      <c r="AB33" s="45">
        <v>5</v>
      </c>
      <c r="AC33" s="45">
        <v>3</v>
      </c>
      <c r="AD33" s="16"/>
      <c r="AE33" s="20">
        <v>2</v>
      </c>
      <c r="AF33" s="8"/>
      <c r="AG33" s="8"/>
      <c r="AH33" s="8"/>
      <c r="AI33" s="8"/>
      <c r="AJ33" s="8"/>
      <c r="AK33" s="8"/>
      <c r="AL33" s="8"/>
      <c r="AM33" s="8"/>
      <c r="AN33" t="s" s="28">
        <v>281</v>
      </c>
      <c r="AO33" s="47">
        <f>SUM(U33:Z33)-2*(5-COUNTIF(C33:H33,"P"))</f>
        <v>12</v>
      </c>
      <c r="AP33" s="38">
        <f>AO33/4+AC33+AB33+AA33-0.5*(9-COUNTIF(I33:Q33,"P"))</f>
        <v>15.5</v>
      </c>
      <c r="AQ33" s="39">
        <f>SUM(AE33:AK33)</f>
        <v>2</v>
      </c>
    </row>
    <row r="34" ht="15" customHeight="1">
      <c r="A34" s="20">
        <v>5</v>
      </c>
      <c r="B34" t="s" s="21">
        <v>284</v>
      </c>
      <c r="C34" s="8"/>
      <c r="D34" s="8"/>
      <c r="E34" s="8"/>
      <c r="F34" t="s" s="21">
        <v>243</v>
      </c>
      <c r="G34" t="s" s="21">
        <v>243</v>
      </c>
      <c r="H34" s="8"/>
      <c r="I34" s="8"/>
      <c r="J34" s="8"/>
      <c r="K34" t="s" s="21">
        <v>243</v>
      </c>
      <c r="L34" s="8"/>
      <c r="M34" s="8"/>
      <c r="N34" s="8"/>
      <c r="O34" s="8"/>
      <c r="P34" s="8"/>
      <c r="Q34" s="8"/>
      <c r="R34" s="8"/>
      <c r="S34" s="8"/>
      <c r="T34" s="8"/>
      <c r="U34" s="8"/>
      <c r="V34" s="8"/>
      <c r="W34" s="8"/>
      <c r="X34" s="8"/>
      <c r="Y34" s="8"/>
      <c r="Z34" s="33"/>
      <c r="AA34" s="46"/>
      <c r="AB34" s="46"/>
      <c r="AC34" s="46"/>
      <c r="AD34" s="16"/>
      <c r="AE34" s="8"/>
      <c r="AF34" s="8"/>
      <c r="AG34" s="8"/>
      <c r="AH34" s="8"/>
      <c r="AI34" s="8"/>
      <c r="AJ34" s="8"/>
      <c r="AK34" s="8"/>
      <c r="AL34" s="8"/>
      <c r="AM34" s="8"/>
      <c r="AN34" s="33"/>
      <c r="AO34" s="47">
        <f>SUM(U34:Z34)-2*(5-COUNTIF(C34:H34,"P"))</f>
        <v>-6</v>
      </c>
      <c r="AP34" t="s" s="42">
        <v>285</v>
      </c>
      <c r="AQ34" s="39">
        <f>SUM(AE34:AK34)</f>
        <v>0</v>
      </c>
    </row>
    <row r="35" ht="15" customHeight="1">
      <c r="A35" s="20">
        <v>6</v>
      </c>
      <c r="B35" t="s" s="21">
        <v>286</v>
      </c>
      <c r="C35" s="8"/>
      <c r="D35" t="s" s="51">
        <v>243</v>
      </c>
      <c r="E35" t="s" s="21">
        <v>243</v>
      </c>
      <c r="F35" t="s" s="21">
        <v>243</v>
      </c>
      <c r="G35" t="s" s="21">
        <v>243</v>
      </c>
      <c r="H35" t="s" s="21">
        <v>243</v>
      </c>
      <c r="I35" t="s" s="21">
        <v>243</v>
      </c>
      <c r="J35" t="s" s="21">
        <v>243</v>
      </c>
      <c r="K35" s="8"/>
      <c r="L35" t="s" s="21">
        <v>243</v>
      </c>
      <c r="M35" t="s" s="21">
        <v>243</v>
      </c>
      <c r="N35" t="s" s="21">
        <v>243</v>
      </c>
      <c r="O35" t="s" s="21">
        <v>243</v>
      </c>
      <c r="P35" t="s" s="21">
        <v>243</v>
      </c>
      <c r="Q35" t="s" s="21">
        <v>243</v>
      </c>
      <c r="R35" t="s" s="21">
        <v>243</v>
      </c>
      <c r="S35" t="s" s="21">
        <v>243</v>
      </c>
      <c r="T35" t="s" s="21">
        <v>243</v>
      </c>
      <c r="U35" s="20">
        <v>1</v>
      </c>
      <c r="V35" s="48">
        <v>3</v>
      </c>
      <c r="W35" s="48">
        <v>2</v>
      </c>
      <c r="X35" s="8"/>
      <c r="Y35" s="48">
        <v>2</v>
      </c>
      <c r="Z35" s="52">
        <v>1</v>
      </c>
      <c r="AA35" s="53">
        <v>5</v>
      </c>
      <c r="AB35" s="53">
        <v>5</v>
      </c>
      <c r="AC35" s="53">
        <v>3</v>
      </c>
      <c r="AD35" s="55"/>
      <c r="AE35" s="20">
        <v>2</v>
      </c>
      <c r="AF35" s="8"/>
      <c r="AG35" s="8"/>
      <c r="AH35" s="8"/>
      <c r="AI35" s="8"/>
      <c r="AJ35" s="8"/>
      <c r="AK35" s="8"/>
      <c r="AL35" s="8"/>
      <c r="AM35" s="8"/>
      <c r="AN35" t="s" s="28">
        <v>281</v>
      </c>
      <c r="AO35" s="47">
        <f>SUM(U35:Z35)-2*(5-COUNTIF(C35:H35,"P"))</f>
        <v>9</v>
      </c>
      <c r="AP35" s="38">
        <f>AO35/4+AC35+AB35+AA35-0.5*(9-COUNTIF(I35:Q35,"P"))</f>
        <v>14.75</v>
      </c>
      <c r="AQ35" s="39">
        <f>SUM(AE35:AK35)</f>
        <v>2</v>
      </c>
    </row>
    <row r="36" ht="15" customHeight="1">
      <c r="A36" s="20">
        <v>7</v>
      </c>
      <c r="B36" t="s" s="21">
        <v>287</v>
      </c>
      <c r="C36" t="s" s="21">
        <v>243</v>
      </c>
      <c r="D36" t="s" s="21">
        <v>243</v>
      </c>
      <c r="E36" t="s" s="21">
        <v>243</v>
      </c>
      <c r="F36" t="s" s="21">
        <v>243</v>
      </c>
      <c r="G36" s="8"/>
      <c r="H36" t="s" s="21">
        <v>243</v>
      </c>
      <c r="I36" s="8"/>
      <c r="J36" t="s" s="21">
        <v>243</v>
      </c>
      <c r="K36" t="s" s="21">
        <v>243</v>
      </c>
      <c r="L36" t="s" s="21">
        <v>243</v>
      </c>
      <c r="M36" t="s" s="21">
        <v>243</v>
      </c>
      <c r="N36" t="s" s="21">
        <v>243</v>
      </c>
      <c r="O36" t="s" s="21">
        <v>243</v>
      </c>
      <c r="P36" t="s" s="21">
        <v>243</v>
      </c>
      <c r="Q36" s="8"/>
      <c r="R36" t="s" s="21">
        <v>243</v>
      </c>
      <c r="S36" t="s" s="21">
        <v>243</v>
      </c>
      <c r="T36" t="s" s="21">
        <v>243</v>
      </c>
      <c r="U36" s="20">
        <v>2</v>
      </c>
      <c r="V36" s="20">
        <v>4</v>
      </c>
      <c r="W36" s="48">
        <v>3</v>
      </c>
      <c r="X36" s="20">
        <v>4</v>
      </c>
      <c r="Y36" s="8"/>
      <c r="Z36" s="44">
        <v>2</v>
      </c>
      <c r="AA36" s="45">
        <v>5</v>
      </c>
      <c r="AB36" s="45">
        <v>4.5</v>
      </c>
      <c r="AC36" s="45">
        <v>4</v>
      </c>
      <c r="AD36" s="16"/>
      <c r="AE36" s="20">
        <v>3</v>
      </c>
      <c r="AF36" s="20">
        <v>2</v>
      </c>
      <c r="AG36" s="20">
        <v>1</v>
      </c>
      <c r="AH36" s="8"/>
      <c r="AI36" s="8"/>
      <c r="AJ36" s="8"/>
      <c r="AK36" s="8"/>
      <c r="AL36" s="8"/>
      <c r="AM36" s="8"/>
      <c r="AN36" t="s" s="28">
        <v>279</v>
      </c>
      <c r="AO36" s="47">
        <f>SUM(U36:Z36)-2*(5-COUNTIF(C36:H36,"P"))</f>
        <v>15</v>
      </c>
      <c r="AP36" s="38">
        <f>AO36/4+AC36+AB36+AA36-0.5*(9-COUNTIF(I36:Q36,"P"))</f>
        <v>16.25</v>
      </c>
      <c r="AQ36" s="39">
        <f>SUM(AE36:AK36)</f>
        <v>6</v>
      </c>
    </row>
    <row r="37" ht="15" customHeight="1">
      <c r="A37" s="20">
        <v>8</v>
      </c>
      <c r="B37" t="s" s="21">
        <v>288</v>
      </c>
      <c r="C37" t="s" s="21">
        <v>243</v>
      </c>
      <c r="D37" t="s" s="21">
        <v>243</v>
      </c>
      <c r="E37" s="8"/>
      <c r="F37" t="s" s="21">
        <v>243</v>
      </c>
      <c r="G37" t="s" s="21">
        <v>243</v>
      </c>
      <c r="H37" s="8"/>
      <c r="I37" t="s" s="21">
        <v>243</v>
      </c>
      <c r="J37" t="s" s="21">
        <v>243</v>
      </c>
      <c r="K37" s="8"/>
      <c r="L37" s="8"/>
      <c r="M37" t="s" s="21">
        <v>243</v>
      </c>
      <c r="N37" s="8"/>
      <c r="O37" t="s" s="21">
        <v>243</v>
      </c>
      <c r="P37" t="s" s="21">
        <v>243</v>
      </c>
      <c r="Q37" s="8"/>
      <c r="R37" t="s" s="21">
        <v>243</v>
      </c>
      <c r="S37" s="8"/>
      <c r="T37" t="s" s="21">
        <v>243</v>
      </c>
      <c r="U37" s="20">
        <v>2</v>
      </c>
      <c r="V37" s="48">
        <v>4</v>
      </c>
      <c r="W37" s="20">
        <v>2</v>
      </c>
      <c r="X37" s="20">
        <v>4</v>
      </c>
      <c r="Y37" s="20">
        <v>2</v>
      </c>
      <c r="Z37" s="44">
        <v>2</v>
      </c>
      <c r="AA37" s="45">
        <v>4</v>
      </c>
      <c r="AB37" s="45">
        <v>5</v>
      </c>
      <c r="AC37" s="45">
        <v>3.5</v>
      </c>
      <c r="AD37" s="16"/>
      <c r="AE37" s="20">
        <v>2</v>
      </c>
      <c r="AF37" s="20">
        <v>1</v>
      </c>
      <c r="AG37" s="8"/>
      <c r="AH37" s="20">
        <v>2</v>
      </c>
      <c r="AI37" s="20">
        <v>1</v>
      </c>
      <c r="AJ37" s="8"/>
      <c r="AK37" s="8"/>
      <c r="AL37" s="8"/>
      <c r="AM37" s="8"/>
      <c r="AN37" t="s" s="28">
        <v>261</v>
      </c>
      <c r="AO37" s="47">
        <f>SUM(U37:Z37)-2*(6-COUNTIF(C37:H37,"P"))</f>
        <v>12</v>
      </c>
      <c r="AP37" s="38">
        <f>AO37/4+AC37+AB37+AA37-0.5*(9-COUNTIF(I37:Q37,"P"))</f>
        <v>13.5</v>
      </c>
      <c r="AQ37" s="39">
        <f>SUM(AE37:AK37)</f>
        <v>6</v>
      </c>
    </row>
    <row r="38" ht="15" customHeight="1">
      <c r="A38" s="20">
        <v>9</v>
      </c>
      <c r="B38" t="s" s="21">
        <v>289</v>
      </c>
      <c r="C38" s="8"/>
      <c r="D38" t="s" s="21">
        <v>243</v>
      </c>
      <c r="E38" t="s" s="21">
        <v>243</v>
      </c>
      <c r="F38" t="s" s="21">
        <v>243</v>
      </c>
      <c r="G38" t="s" s="21">
        <v>243</v>
      </c>
      <c r="H38" t="s" s="21">
        <v>243</v>
      </c>
      <c r="I38" t="s" s="21">
        <v>243</v>
      </c>
      <c r="J38" t="s" s="21">
        <v>243</v>
      </c>
      <c r="K38" t="s" s="21">
        <v>243</v>
      </c>
      <c r="L38" t="s" s="21">
        <v>243</v>
      </c>
      <c r="M38" t="s" s="21">
        <v>243</v>
      </c>
      <c r="N38" s="8"/>
      <c r="O38" t="s" s="21">
        <v>243</v>
      </c>
      <c r="P38" t="s" s="21">
        <v>243</v>
      </c>
      <c r="Q38" t="s" s="21">
        <v>243</v>
      </c>
      <c r="R38" s="8"/>
      <c r="S38" t="s" s="21">
        <v>243</v>
      </c>
      <c r="T38" s="8"/>
      <c r="U38" s="20">
        <v>1</v>
      </c>
      <c r="V38" s="20">
        <v>3</v>
      </c>
      <c r="W38" s="20">
        <v>2</v>
      </c>
      <c r="X38" s="20">
        <v>4</v>
      </c>
      <c r="Y38" s="20">
        <v>1</v>
      </c>
      <c r="Z38" s="44">
        <v>2</v>
      </c>
      <c r="AA38" s="45">
        <v>5</v>
      </c>
      <c r="AB38" s="45">
        <v>4.5</v>
      </c>
      <c r="AC38" s="45">
        <v>4</v>
      </c>
      <c r="AD38" s="16"/>
      <c r="AE38" s="20">
        <v>3</v>
      </c>
      <c r="AF38" s="20">
        <v>2</v>
      </c>
      <c r="AG38" s="20">
        <v>1</v>
      </c>
      <c r="AH38" s="8"/>
      <c r="AI38" s="8"/>
      <c r="AJ38" s="8"/>
      <c r="AK38" s="8"/>
      <c r="AL38" s="8"/>
      <c r="AM38" s="8"/>
      <c r="AN38" t="s" s="28">
        <v>279</v>
      </c>
      <c r="AO38" s="47">
        <f>SUM(U38:Z38)-2*(5-COUNTIF(C38:H38,"P"))</f>
        <v>13</v>
      </c>
      <c r="AP38" s="38">
        <f>AO38/4+AC38+AB38+AA38-0.5*(9-COUNTIF(I38:Q38,"P"))</f>
        <v>16.25</v>
      </c>
      <c r="AQ38" s="39">
        <f>SUM(AE38:AK38)</f>
        <v>6</v>
      </c>
    </row>
    <row r="39" ht="15" customHeight="1">
      <c r="A39" s="20">
        <v>10</v>
      </c>
      <c r="B39" t="s" s="21">
        <v>290</v>
      </c>
      <c r="C39" t="s" s="21">
        <v>243</v>
      </c>
      <c r="D39" t="s" s="21">
        <v>243</v>
      </c>
      <c r="E39" t="s" s="21">
        <v>243</v>
      </c>
      <c r="F39" t="s" s="21">
        <v>243</v>
      </c>
      <c r="G39" t="s" s="21">
        <v>243</v>
      </c>
      <c r="H39" s="8"/>
      <c r="I39" t="s" s="21">
        <v>243</v>
      </c>
      <c r="J39" t="s" s="21">
        <v>243</v>
      </c>
      <c r="K39" s="8"/>
      <c r="L39" t="s" s="21">
        <v>243</v>
      </c>
      <c r="M39" t="s" s="21">
        <v>243</v>
      </c>
      <c r="N39" s="8"/>
      <c r="O39" t="s" s="21">
        <v>243</v>
      </c>
      <c r="P39" t="s" s="21">
        <v>243</v>
      </c>
      <c r="Q39" s="8"/>
      <c r="R39" s="8"/>
      <c r="S39" s="8"/>
      <c r="T39" t="s" s="21">
        <v>243</v>
      </c>
      <c r="U39" s="20">
        <v>1</v>
      </c>
      <c r="V39" s="20">
        <v>4</v>
      </c>
      <c r="W39" s="20">
        <v>3</v>
      </c>
      <c r="X39" s="48">
        <v>3</v>
      </c>
      <c r="Y39" s="48">
        <v>2</v>
      </c>
      <c r="Z39" s="52">
        <v>1</v>
      </c>
      <c r="AA39" s="53">
        <v>5</v>
      </c>
      <c r="AB39" s="53">
        <v>4</v>
      </c>
      <c r="AC39" s="53">
        <v>3.5</v>
      </c>
      <c r="AD39" s="55"/>
      <c r="AE39" s="8"/>
      <c r="AF39" s="8"/>
      <c r="AG39" s="8"/>
      <c r="AH39" s="8"/>
      <c r="AI39" s="8"/>
      <c r="AJ39" s="8"/>
      <c r="AK39" s="8"/>
      <c r="AL39" s="8"/>
      <c r="AM39" s="8"/>
      <c r="AN39" t="s" s="28">
        <v>291</v>
      </c>
      <c r="AO39" s="47">
        <f>SUM(U39:Z39)-2*(5-COUNTIF(C39:H39,"P"))</f>
        <v>14</v>
      </c>
      <c r="AP39" s="38">
        <f>AO39/4+AC39+AB39+AA39-0.5*(9-COUNTIF(I39:Q39,"P"))</f>
        <v>14.5</v>
      </c>
      <c r="AQ39" s="39">
        <f>SUM(AE39:AK39)</f>
        <v>0</v>
      </c>
    </row>
    <row r="40" ht="15" customHeight="1">
      <c r="A40" s="20">
        <v>11</v>
      </c>
      <c r="B40" t="s" s="21">
        <v>292</v>
      </c>
      <c r="C40" t="s" s="21">
        <v>243</v>
      </c>
      <c r="D40" t="s" s="21">
        <v>243</v>
      </c>
      <c r="E40" t="s" s="21">
        <v>243</v>
      </c>
      <c r="F40" t="s" s="21">
        <v>243</v>
      </c>
      <c r="G40" t="s" s="21">
        <v>243</v>
      </c>
      <c r="H40" t="s" s="21">
        <v>243</v>
      </c>
      <c r="I40" t="s" s="21">
        <v>243</v>
      </c>
      <c r="J40" t="s" s="21">
        <v>243</v>
      </c>
      <c r="K40" t="s" s="21">
        <v>243</v>
      </c>
      <c r="L40" t="s" s="21">
        <v>243</v>
      </c>
      <c r="M40" t="s" s="21">
        <v>243</v>
      </c>
      <c r="N40" t="s" s="21">
        <v>243</v>
      </c>
      <c r="O40" t="s" s="21">
        <v>243</v>
      </c>
      <c r="P40" t="s" s="21">
        <v>243</v>
      </c>
      <c r="Q40" t="s" s="21">
        <v>243</v>
      </c>
      <c r="R40" t="s" s="21">
        <v>243</v>
      </c>
      <c r="S40" t="s" s="21">
        <v>243</v>
      </c>
      <c r="T40" t="s" s="21">
        <v>243</v>
      </c>
      <c r="U40" s="20">
        <v>2</v>
      </c>
      <c r="V40" s="20">
        <v>3</v>
      </c>
      <c r="W40" s="20">
        <v>3</v>
      </c>
      <c r="X40" s="20">
        <v>4</v>
      </c>
      <c r="Y40" s="20">
        <v>2</v>
      </c>
      <c r="Z40" s="44">
        <v>2</v>
      </c>
      <c r="AA40" s="45">
        <v>5</v>
      </c>
      <c r="AB40" s="45">
        <v>4.5</v>
      </c>
      <c r="AC40" s="45">
        <v>4</v>
      </c>
      <c r="AD40" s="16"/>
      <c r="AE40" s="20">
        <v>3</v>
      </c>
      <c r="AF40" s="20">
        <v>2</v>
      </c>
      <c r="AG40" s="20">
        <v>1</v>
      </c>
      <c r="AH40" s="8"/>
      <c r="AI40" s="8"/>
      <c r="AJ40" s="8"/>
      <c r="AK40" s="8"/>
      <c r="AL40" s="8"/>
      <c r="AM40" s="8"/>
      <c r="AN40" t="s" s="28">
        <v>279</v>
      </c>
      <c r="AO40" s="47">
        <f>SUM(U40:Z40)-2*(5-COUNTIF(C40:H40,"P"))</f>
        <v>18</v>
      </c>
      <c r="AP40" s="38">
        <f>AO40/4+AC40+AB40+AA40-0.5*(9-COUNTIF(I40:Q40,"P"))</f>
        <v>18</v>
      </c>
      <c r="AQ40" s="39">
        <f>SUM(AE40:AK40)</f>
        <v>6</v>
      </c>
    </row>
    <row r="41" ht="15" customHeight="1">
      <c r="A41" s="20">
        <v>12</v>
      </c>
      <c r="B41" t="s" s="21">
        <v>293</v>
      </c>
      <c r="C41" s="8"/>
      <c r="D41" t="s" s="21">
        <v>243</v>
      </c>
      <c r="E41" t="s" s="21">
        <v>243</v>
      </c>
      <c r="F41" s="8"/>
      <c r="G41" t="s" s="21">
        <v>243</v>
      </c>
      <c r="H41" t="s" s="21">
        <v>243</v>
      </c>
      <c r="I41" t="s" s="51">
        <v>243</v>
      </c>
      <c r="J41" s="8"/>
      <c r="K41" t="s" s="21">
        <v>243</v>
      </c>
      <c r="L41" t="s" s="21">
        <v>243</v>
      </c>
      <c r="M41" s="8"/>
      <c r="N41" s="8"/>
      <c r="O41" t="s" s="21">
        <v>243</v>
      </c>
      <c r="P41" t="s" s="21">
        <v>243</v>
      </c>
      <c r="Q41" t="s" s="21">
        <v>243</v>
      </c>
      <c r="R41" t="s" s="21">
        <v>243</v>
      </c>
      <c r="S41" t="s" s="21">
        <v>243</v>
      </c>
      <c r="T41" t="s" s="21">
        <v>243</v>
      </c>
      <c r="U41" s="20">
        <v>1</v>
      </c>
      <c r="V41" s="48">
        <v>3</v>
      </c>
      <c r="W41" s="48">
        <v>3</v>
      </c>
      <c r="X41" s="20">
        <v>4</v>
      </c>
      <c r="Y41" s="48">
        <v>2</v>
      </c>
      <c r="Z41" s="52">
        <v>2</v>
      </c>
      <c r="AA41" s="53">
        <v>4</v>
      </c>
      <c r="AB41" s="53">
        <v>5</v>
      </c>
      <c r="AC41" s="53">
        <v>3.5</v>
      </c>
      <c r="AD41" s="55"/>
      <c r="AE41" s="20">
        <v>2</v>
      </c>
      <c r="AF41" s="20">
        <v>1</v>
      </c>
      <c r="AG41" s="8"/>
      <c r="AH41" s="20">
        <v>2</v>
      </c>
      <c r="AI41" s="20">
        <v>1</v>
      </c>
      <c r="AJ41" s="8"/>
      <c r="AK41" s="8"/>
      <c r="AL41" s="8"/>
      <c r="AM41" s="8"/>
      <c r="AN41" t="s" s="28">
        <v>261</v>
      </c>
      <c r="AO41" s="47">
        <f>SUM(U41:Z41)-2*(5-COUNTIF(C41:H41,"P"))</f>
        <v>13</v>
      </c>
      <c r="AP41" s="38">
        <f>AO41/4+AC41+AB41+AA41-0.5*(9-COUNTIF(I41:Q41,"P"))</f>
        <v>14.25</v>
      </c>
      <c r="AQ41" s="39">
        <f>SUM(AE41:AK41)</f>
        <v>6</v>
      </c>
    </row>
    <row r="42" ht="15" customHeight="1">
      <c r="A42" s="20">
        <v>13</v>
      </c>
      <c r="B42" t="s" s="21">
        <v>294</v>
      </c>
      <c r="C42" s="8"/>
      <c r="D42" t="s" s="21">
        <v>243</v>
      </c>
      <c r="E42" t="s" s="21">
        <v>243</v>
      </c>
      <c r="F42" t="s" s="21">
        <v>243</v>
      </c>
      <c r="G42" t="s" s="21">
        <v>243</v>
      </c>
      <c r="H42" t="s" s="21">
        <v>243</v>
      </c>
      <c r="I42" t="s" s="21">
        <v>243</v>
      </c>
      <c r="J42" t="s" s="21">
        <v>243</v>
      </c>
      <c r="K42" t="s" s="21">
        <v>243</v>
      </c>
      <c r="L42" t="s" s="21">
        <v>243</v>
      </c>
      <c r="M42" t="s" s="21">
        <v>243</v>
      </c>
      <c r="N42" t="s" s="21">
        <v>243</v>
      </c>
      <c r="O42" t="s" s="21">
        <v>243</v>
      </c>
      <c r="P42" t="s" s="21">
        <v>243</v>
      </c>
      <c r="Q42" t="s" s="21">
        <v>243</v>
      </c>
      <c r="R42" t="s" s="21">
        <v>243</v>
      </c>
      <c r="S42" t="s" s="21">
        <v>243</v>
      </c>
      <c r="T42" t="s" s="21">
        <v>243</v>
      </c>
      <c r="U42" s="20">
        <v>1</v>
      </c>
      <c r="V42" s="20">
        <v>3</v>
      </c>
      <c r="W42" s="20">
        <v>3</v>
      </c>
      <c r="X42" s="20">
        <v>3</v>
      </c>
      <c r="Y42" s="20">
        <v>2</v>
      </c>
      <c r="Z42" s="44">
        <v>1</v>
      </c>
      <c r="AA42" s="45">
        <v>5</v>
      </c>
      <c r="AB42" s="53">
        <v>4</v>
      </c>
      <c r="AC42" s="53">
        <v>3.5</v>
      </c>
      <c r="AD42" s="55"/>
      <c r="AE42" s="8"/>
      <c r="AF42" s="8"/>
      <c r="AG42" s="8"/>
      <c r="AH42" s="8"/>
      <c r="AI42" s="8"/>
      <c r="AJ42" s="8"/>
      <c r="AK42" s="8"/>
      <c r="AL42" s="8"/>
      <c r="AM42" s="8"/>
      <c r="AN42" t="s" s="28">
        <v>291</v>
      </c>
      <c r="AO42" s="47">
        <f>SUM(U42:Z42)-2*(5-COUNTIF(C42:H42,"P"))</f>
        <v>13</v>
      </c>
      <c r="AP42" s="38">
        <f>AO42/4+AC42+AB42+AA42-0.5*(9-COUNTIF(I42:Q42,"P"))</f>
        <v>15.75</v>
      </c>
      <c r="AQ42" s="39">
        <f>SUM(AE42:AK42)</f>
        <v>0</v>
      </c>
    </row>
    <row r="43" ht="15" customHeight="1">
      <c r="A43" s="20">
        <v>14</v>
      </c>
      <c r="B43" t="s" s="21">
        <v>295</v>
      </c>
      <c r="C43" t="s" s="21">
        <v>243</v>
      </c>
      <c r="D43" t="s" s="21">
        <v>243</v>
      </c>
      <c r="E43" t="s" s="21">
        <v>243</v>
      </c>
      <c r="F43" t="s" s="21">
        <v>243</v>
      </c>
      <c r="G43" t="s" s="21">
        <v>243</v>
      </c>
      <c r="H43" t="s" s="21">
        <v>243</v>
      </c>
      <c r="I43" t="s" s="21">
        <v>243</v>
      </c>
      <c r="J43" t="s" s="21">
        <v>243</v>
      </c>
      <c r="K43" t="s" s="21">
        <v>243</v>
      </c>
      <c r="L43" t="s" s="21">
        <v>243</v>
      </c>
      <c r="M43" t="s" s="21">
        <v>243</v>
      </c>
      <c r="N43" t="s" s="21">
        <v>243</v>
      </c>
      <c r="O43" t="s" s="21">
        <v>243</v>
      </c>
      <c r="P43" t="s" s="21">
        <v>243</v>
      </c>
      <c r="Q43" t="s" s="21">
        <v>243</v>
      </c>
      <c r="R43" t="s" s="21">
        <v>243</v>
      </c>
      <c r="S43" t="s" s="21">
        <v>243</v>
      </c>
      <c r="T43" t="s" s="51">
        <v>243</v>
      </c>
      <c r="U43" s="48">
        <v>1</v>
      </c>
      <c r="V43" s="20">
        <v>4</v>
      </c>
      <c r="W43" s="48">
        <v>3</v>
      </c>
      <c r="X43" s="56"/>
      <c r="Y43" s="48">
        <v>2</v>
      </c>
      <c r="Z43" s="52">
        <v>1</v>
      </c>
      <c r="AA43" s="53">
        <v>5</v>
      </c>
      <c r="AB43" s="53">
        <v>5</v>
      </c>
      <c r="AC43" s="53">
        <v>3</v>
      </c>
      <c r="AD43" s="55"/>
      <c r="AE43" s="20">
        <v>2</v>
      </c>
      <c r="AF43" s="8"/>
      <c r="AG43" s="8"/>
      <c r="AH43" s="8"/>
      <c r="AI43" s="8"/>
      <c r="AJ43" s="8"/>
      <c r="AK43" s="8"/>
      <c r="AL43" s="8"/>
      <c r="AM43" s="8"/>
      <c r="AN43" t="s" s="28">
        <v>281</v>
      </c>
      <c r="AO43" s="47">
        <f>SUM(U43:Z43)-2*(5-COUNTIF(C43:H43,"P"))</f>
        <v>13</v>
      </c>
      <c r="AP43" s="38">
        <f>AO43/4+AC43+AB43+AA43-0.5*(9-COUNTIF(I43:Q43,"P"))</f>
        <v>16.25</v>
      </c>
      <c r="AQ43" s="39">
        <f>SUM(AE43:AK43)</f>
        <v>2</v>
      </c>
    </row>
    <row r="44" ht="15" customHeight="1">
      <c r="A44" s="20">
        <v>15</v>
      </c>
      <c r="B44" t="s" s="21">
        <v>296</v>
      </c>
      <c r="C44" t="s" s="21">
        <v>243</v>
      </c>
      <c r="D44" t="s" s="21">
        <v>243</v>
      </c>
      <c r="E44" t="s" s="21">
        <v>243</v>
      </c>
      <c r="F44" t="s" s="21">
        <v>243</v>
      </c>
      <c r="G44" s="8"/>
      <c r="H44" t="s" s="21">
        <v>243</v>
      </c>
      <c r="I44" t="s" s="21">
        <v>243</v>
      </c>
      <c r="J44" t="s" s="21">
        <v>243</v>
      </c>
      <c r="K44" t="s" s="21">
        <v>243</v>
      </c>
      <c r="L44" t="s" s="21">
        <v>243</v>
      </c>
      <c r="M44" t="s" s="21">
        <v>243</v>
      </c>
      <c r="N44" t="s" s="21">
        <v>243</v>
      </c>
      <c r="O44" t="s" s="21">
        <v>243</v>
      </c>
      <c r="P44" t="s" s="21">
        <v>243</v>
      </c>
      <c r="Q44" t="s" s="21">
        <v>243</v>
      </c>
      <c r="R44" t="s" s="21">
        <v>243</v>
      </c>
      <c r="S44" t="s" s="21">
        <v>243</v>
      </c>
      <c r="T44" t="s" s="21">
        <v>243</v>
      </c>
      <c r="U44" s="20">
        <v>1</v>
      </c>
      <c r="V44" s="20">
        <v>4</v>
      </c>
      <c r="W44" s="20">
        <v>3</v>
      </c>
      <c r="X44" s="20">
        <v>4</v>
      </c>
      <c r="Y44" s="20">
        <v>1</v>
      </c>
      <c r="Z44" s="44">
        <v>2</v>
      </c>
      <c r="AA44" s="45">
        <v>5</v>
      </c>
      <c r="AB44" s="45">
        <v>4.5</v>
      </c>
      <c r="AC44" s="45">
        <v>4</v>
      </c>
      <c r="AD44" s="16"/>
      <c r="AE44" s="20">
        <v>3</v>
      </c>
      <c r="AF44" s="20">
        <v>2</v>
      </c>
      <c r="AG44" s="20">
        <v>1</v>
      </c>
      <c r="AH44" s="8"/>
      <c r="AI44" s="8"/>
      <c r="AJ44" s="8"/>
      <c r="AK44" s="8"/>
      <c r="AL44" s="8"/>
      <c r="AM44" s="8"/>
      <c r="AN44" t="s" s="28">
        <v>279</v>
      </c>
      <c r="AO44" s="47">
        <f>SUM(U44:Z44)-2*(5-COUNTIF(C44:H44,"P"))</f>
        <v>15</v>
      </c>
      <c r="AP44" s="38">
        <f>AO44/4+AC44+AB44+AA44-0.5*(9-COUNTIF(I44:Q44,"P"))</f>
        <v>17.25</v>
      </c>
      <c r="AQ44" s="39">
        <f>SUM(AE44:AK44)</f>
        <v>6</v>
      </c>
    </row>
    <row r="45" ht="15" customHeight="1">
      <c r="A45" s="8"/>
      <c r="B45" s="8"/>
      <c r="C45" s="8"/>
      <c r="D45" s="8"/>
      <c r="E45" s="8"/>
      <c r="F45" s="8"/>
      <c r="G45" s="8"/>
      <c r="H45" s="8"/>
      <c r="I45" t="s" s="21">
        <v>243</v>
      </c>
      <c r="J45" t="s" s="21">
        <v>243</v>
      </c>
      <c r="K45" t="s" s="21">
        <v>243</v>
      </c>
      <c r="L45" t="s" s="21">
        <v>243</v>
      </c>
      <c r="M45" t="s" s="21">
        <v>243</v>
      </c>
      <c r="N45" t="s" s="21">
        <v>243</v>
      </c>
      <c r="O45" t="s" s="21">
        <v>243</v>
      </c>
      <c r="P45" t="s" s="21">
        <v>243</v>
      </c>
      <c r="Q45" t="s" s="21">
        <v>243</v>
      </c>
      <c r="R45" t="s" s="21">
        <v>243</v>
      </c>
      <c r="S45" t="s" s="21">
        <v>243</v>
      </c>
      <c r="T45" s="8"/>
      <c r="U45" s="8"/>
      <c r="V45" s="56"/>
      <c r="W45" s="8"/>
      <c r="X45" s="8"/>
      <c r="Y45" s="8"/>
      <c r="Z45" s="33"/>
      <c r="AA45" s="45">
        <v>5</v>
      </c>
      <c r="AB45" s="45">
        <v>5</v>
      </c>
      <c r="AC45" s="45">
        <v>5</v>
      </c>
      <c r="AD45" s="16"/>
      <c r="AE45" s="8"/>
      <c r="AF45" s="8"/>
      <c r="AG45" s="8"/>
      <c r="AH45" s="8"/>
      <c r="AI45" s="8"/>
      <c r="AJ45" s="8"/>
      <c r="AK45" s="8"/>
      <c r="AL45" s="8"/>
      <c r="AM45" s="8"/>
      <c r="AN45" s="33"/>
      <c r="AO45" s="47">
        <v>20</v>
      </c>
      <c r="AP45" s="38">
        <f>AO45/4+AC45+AB45+AA45-0.5*(9-COUNTIF(I45:Q45,"P"))</f>
        <v>20</v>
      </c>
      <c r="AQ45" s="58"/>
    </row>
    <row r="46" ht="15" customHeight="1">
      <c r="A46" t="s" s="21">
        <v>297</v>
      </c>
      <c r="B46" s="8"/>
      <c r="C46" t="s" s="21">
        <v>298</v>
      </c>
      <c r="D46" s="8"/>
      <c r="E46" s="8"/>
      <c r="F46" s="8"/>
      <c r="G46" s="8"/>
      <c r="H46" s="8"/>
      <c r="I46" s="8"/>
      <c r="J46" s="8"/>
      <c r="K46" s="8"/>
      <c r="L46" s="8"/>
      <c r="M46" s="8"/>
      <c r="N46" s="8"/>
      <c r="O46" s="8"/>
      <c r="P46" s="8"/>
      <c r="Q46" s="8"/>
      <c r="R46" s="8"/>
      <c r="S46" s="8"/>
      <c r="T46" s="8"/>
      <c r="U46" t="s" s="21">
        <v>206</v>
      </c>
      <c r="V46" t="s" s="21">
        <v>207</v>
      </c>
      <c r="W46" t="s" s="21">
        <v>208</v>
      </c>
      <c r="X46" t="s" s="21">
        <v>209</v>
      </c>
      <c r="Y46" t="s" s="21">
        <v>210</v>
      </c>
      <c r="Z46" t="s" s="28">
        <v>211</v>
      </c>
      <c r="AA46" t="s" s="36">
        <v>212</v>
      </c>
      <c r="AB46" t="s" s="36">
        <v>277</v>
      </c>
      <c r="AC46" t="s" s="36">
        <v>214</v>
      </c>
      <c r="AD46" s="16"/>
      <c r="AE46" t="s" s="21">
        <v>215</v>
      </c>
      <c r="AF46" t="s" s="21">
        <v>216</v>
      </c>
      <c r="AG46" t="s" s="21">
        <v>217</v>
      </c>
      <c r="AH46" t="s" s="21">
        <v>218</v>
      </c>
      <c r="AI46" t="s" s="21">
        <v>219</v>
      </c>
      <c r="AJ46" t="s" s="21">
        <v>220</v>
      </c>
      <c r="AK46" t="s" s="21">
        <v>221</v>
      </c>
      <c r="AL46" s="8"/>
      <c r="AM46" s="8"/>
      <c r="AN46" s="33"/>
      <c r="AO46" s="37">
        <v>0.2</v>
      </c>
      <c r="AP46" s="38"/>
      <c r="AQ46" s="39"/>
    </row>
    <row r="47" ht="15" customHeight="1">
      <c r="A47" s="8"/>
      <c r="B47" s="8"/>
      <c r="C47" s="8"/>
      <c r="D47" s="8"/>
      <c r="E47" s="8"/>
      <c r="F47" s="8"/>
      <c r="G47" s="8"/>
      <c r="H47" s="8"/>
      <c r="I47" s="8"/>
      <c r="J47" s="8"/>
      <c r="K47" s="8"/>
      <c r="L47" s="8"/>
      <c r="M47" s="8"/>
      <c r="N47" s="8"/>
      <c r="O47" s="8"/>
      <c r="P47" s="8"/>
      <c r="Q47" s="8"/>
      <c r="R47" s="8"/>
      <c r="S47" s="8"/>
      <c r="T47" s="8"/>
      <c r="U47" t="s" s="21">
        <v>222</v>
      </c>
      <c r="V47" t="s" s="21">
        <v>223</v>
      </c>
      <c r="W47" t="s" s="21">
        <v>224</v>
      </c>
      <c r="X47" t="s" s="21">
        <v>225</v>
      </c>
      <c r="Y47" t="s" s="21">
        <v>226</v>
      </c>
      <c r="Z47" t="s" s="28">
        <v>227</v>
      </c>
      <c r="AA47" t="s" s="36">
        <v>228</v>
      </c>
      <c r="AB47" t="s" s="36">
        <v>229</v>
      </c>
      <c r="AC47" t="s" s="36">
        <v>230</v>
      </c>
      <c r="AD47" t="s" s="40">
        <v>231</v>
      </c>
      <c r="AE47" t="s" s="21">
        <v>232</v>
      </c>
      <c r="AF47" t="s" s="21">
        <v>233</v>
      </c>
      <c r="AG47" s="8"/>
      <c r="AH47" t="s" s="21">
        <v>234</v>
      </c>
      <c r="AI47" t="s" s="21">
        <v>235</v>
      </c>
      <c r="AJ47" t="s" s="21">
        <v>236</v>
      </c>
      <c r="AK47" t="s" s="21">
        <v>237</v>
      </c>
      <c r="AL47" t="s" s="21">
        <v>231</v>
      </c>
      <c r="AM47" t="s" s="21">
        <v>238</v>
      </c>
      <c r="AN47" t="s" s="28">
        <v>239</v>
      </c>
      <c r="AO47" t="s" s="41">
        <v>240</v>
      </c>
      <c r="AP47" s="38"/>
      <c r="AQ47" s="39"/>
    </row>
    <row r="48" ht="15" customHeight="1">
      <c r="A48" s="20">
        <v>1</v>
      </c>
      <c r="B48" t="s" s="21">
        <v>299</v>
      </c>
      <c r="C48" t="s" s="21">
        <v>243</v>
      </c>
      <c r="D48" t="s" s="21">
        <v>243</v>
      </c>
      <c r="E48" t="s" s="21">
        <v>243</v>
      </c>
      <c r="F48" t="s" s="21">
        <v>243</v>
      </c>
      <c r="G48" t="s" s="21">
        <v>243</v>
      </c>
      <c r="H48" t="s" s="21">
        <v>243</v>
      </c>
      <c r="I48" t="s" s="21">
        <v>243</v>
      </c>
      <c r="J48" t="s" s="21">
        <v>243</v>
      </c>
      <c r="K48" t="s" s="21">
        <v>243</v>
      </c>
      <c r="L48" t="s" s="21">
        <v>243</v>
      </c>
      <c r="M48" t="s" s="21">
        <v>243</v>
      </c>
      <c r="N48" s="8"/>
      <c r="O48" t="s" s="21">
        <v>243</v>
      </c>
      <c r="P48" t="s" s="21">
        <v>243</v>
      </c>
      <c r="Q48" t="s" s="21">
        <v>243</v>
      </c>
      <c r="R48" t="s" s="21">
        <v>243</v>
      </c>
      <c r="S48" t="s" s="21">
        <v>243</v>
      </c>
      <c r="T48" s="8"/>
      <c r="U48" s="20">
        <v>2</v>
      </c>
      <c r="V48" s="20">
        <v>3</v>
      </c>
      <c r="W48" s="20">
        <v>3</v>
      </c>
      <c r="X48" s="20">
        <v>4</v>
      </c>
      <c r="Y48" s="8"/>
      <c r="Z48" s="44">
        <v>1</v>
      </c>
      <c r="AA48" s="45">
        <v>4</v>
      </c>
      <c r="AB48" s="45">
        <v>4</v>
      </c>
      <c r="AC48" s="45">
        <v>2.5</v>
      </c>
      <c r="AD48" s="16"/>
      <c r="AE48" s="8"/>
      <c r="AF48" s="8"/>
      <c r="AG48" s="8"/>
      <c r="AH48" s="8"/>
      <c r="AI48" s="8"/>
      <c r="AJ48" s="8"/>
      <c r="AK48" s="8"/>
      <c r="AL48" s="8"/>
      <c r="AM48" s="8"/>
      <c r="AN48" t="s" s="28">
        <v>300</v>
      </c>
      <c r="AO48" s="47">
        <f>SUM(U48:Z48)-2*(6-COUNTIF(C48:H48,"P"))</f>
        <v>13</v>
      </c>
      <c r="AP48" s="38">
        <f>AO48/4+AC48+AB48+AA48-0.5*(9-COUNTIF(I48:Q48,"P"))</f>
        <v>13.25</v>
      </c>
      <c r="AQ48" s="39">
        <f>SUM(AE48:AK48)</f>
        <v>0</v>
      </c>
    </row>
    <row r="49" ht="15" customHeight="1">
      <c r="A49" s="20">
        <v>2</v>
      </c>
      <c r="B49" t="s" s="21">
        <v>301</v>
      </c>
      <c r="C49" t="s" s="21">
        <v>243</v>
      </c>
      <c r="D49" t="s" s="21">
        <v>243</v>
      </c>
      <c r="E49" t="s" s="21">
        <v>243</v>
      </c>
      <c r="F49" t="s" s="21">
        <v>243</v>
      </c>
      <c r="G49" t="s" s="21">
        <v>243</v>
      </c>
      <c r="H49" t="s" s="21">
        <v>243</v>
      </c>
      <c r="I49" t="s" s="21">
        <v>243</v>
      </c>
      <c r="J49" t="s" s="21">
        <v>243</v>
      </c>
      <c r="K49" t="s" s="21">
        <v>243</v>
      </c>
      <c r="L49" t="s" s="21">
        <v>243</v>
      </c>
      <c r="M49" t="s" s="21">
        <v>243</v>
      </c>
      <c r="N49" t="s" s="21">
        <v>243</v>
      </c>
      <c r="O49" t="s" s="21">
        <v>243</v>
      </c>
      <c r="P49" t="s" s="21">
        <v>243</v>
      </c>
      <c r="Q49" s="8"/>
      <c r="R49" s="8"/>
      <c r="S49" s="8"/>
      <c r="T49" s="8"/>
      <c r="U49" s="20">
        <v>2</v>
      </c>
      <c r="V49" s="20">
        <v>3</v>
      </c>
      <c r="W49" s="20">
        <v>3</v>
      </c>
      <c r="X49" s="8"/>
      <c r="Y49" s="20">
        <v>2</v>
      </c>
      <c r="Z49" s="44">
        <v>1</v>
      </c>
      <c r="AA49" s="46"/>
      <c r="AB49" s="46"/>
      <c r="AC49" s="46"/>
      <c r="AD49" s="16"/>
      <c r="AE49" s="8"/>
      <c r="AF49" s="8"/>
      <c r="AG49" s="8"/>
      <c r="AH49" s="8"/>
      <c r="AI49" s="8"/>
      <c r="AJ49" s="8"/>
      <c r="AK49" s="8"/>
      <c r="AL49" s="8"/>
      <c r="AM49" s="8"/>
      <c r="AN49" t="s" s="28">
        <v>302</v>
      </c>
      <c r="AO49" s="47">
        <f>SUM(U49:Z49)-2*(6-COUNTIF(C49:H49,"P"))</f>
        <v>11</v>
      </c>
      <c r="AP49" s="38">
        <f>AO49/4+AC49+AB49+AA49-0.5*(9-COUNTIF(I49:Q49,"P"))</f>
        <v>2.25</v>
      </c>
      <c r="AQ49" s="39">
        <f>SUM(AE49:AK49)</f>
        <v>0</v>
      </c>
    </row>
    <row r="50" ht="15" customHeight="1">
      <c r="A50" s="20">
        <v>3</v>
      </c>
      <c r="B50" t="s" s="21">
        <v>303</v>
      </c>
      <c r="C50" t="s" s="21">
        <v>243</v>
      </c>
      <c r="D50" t="s" s="21">
        <v>243</v>
      </c>
      <c r="E50" t="s" s="21">
        <v>243</v>
      </c>
      <c r="F50" t="s" s="21">
        <v>243</v>
      </c>
      <c r="G50" t="s" s="21">
        <v>243</v>
      </c>
      <c r="H50" t="s" s="21">
        <v>243</v>
      </c>
      <c r="I50" t="s" s="21">
        <v>243</v>
      </c>
      <c r="J50" t="s" s="21">
        <v>243</v>
      </c>
      <c r="K50" t="s" s="21">
        <v>243</v>
      </c>
      <c r="L50" t="s" s="21">
        <v>243</v>
      </c>
      <c r="M50" t="s" s="21">
        <v>243</v>
      </c>
      <c r="N50" t="s" s="21">
        <v>243</v>
      </c>
      <c r="O50" t="s" s="21">
        <v>243</v>
      </c>
      <c r="P50" s="8"/>
      <c r="Q50" t="s" s="21">
        <v>243</v>
      </c>
      <c r="R50" t="s" s="21">
        <v>243</v>
      </c>
      <c r="S50" t="s" s="21">
        <v>243</v>
      </c>
      <c r="T50" s="8"/>
      <c r="U50" s="20">
        <v>1</v>
      </c>
      <c r="V50" s="20">
        <v>3</v>
      </c>
      <c r="W50" s="48">
        <v>3</v>
      </c>
      <c r="X50" s="20">
        <v>4</v>
      </c>
      <c r="Y50" s="20">
        <v>2</v>
      </c>
      <c r="Z50" s="44">
        <v>2</v>
      </c>
      <c r="AA50" s="45">
        <v>3</v>
      </c>
      <c r="AB50" s="45">
        <v>4</v>
      </c>
      <c r="AC50" s="45">
        <v>3</v>
      </c>
      <c r="AD50" s="16"/>
      <c r="AE50" s="20">
        <v>3</v>
      </c>
      <c r="AF50" s="20">
        <v>2</v>
      </c>
      <c r="AG50" s="20">
        <v>1</v>
      </c>
      <c r="AH50" s="8"/>
      <c r="AI50" s="8"/>
      <c r="AJ50" s="8"/>
      <c r="AK50" s="8"/>
      <c r="AL50" s="8"/>
      <c r="AM50" s="8"/>
      <c r="AN50" t="s" s="28">
        <v>304</v>
      </c>
      <c r="AO50" s="47">
        <f>SUM(U50:Z50)-2*(6-COUNTIF(C50:H50,"P"))</f>
        <v>15</v>
      </c>
      <c r="AP50" s="38">
        <f>AO50/4+AC50+AB50+AA50-0.5*(9-COUNTIF(I50:Q50,"P"))</f>
        <v>13.25</v>
      </c>
      <c r="AQ50" s="39">
        <f>SUM(AE50:AK50)</f>
        <v>6</v>
      </c>
    </row>
    <row r="51" ht="15" customHeight="1">
      <c r="A51" s="20">
        <v>4</v>
      </c>
      <c r="B51" t="s" s="21">
        <v>305</v>
      </c>
      <c r="C51" t="s" s="21">
        <v>243</v>
      </c>
      <c r="D51" t="s" s="21">
        <v>243</v>
      </c>
      <c r="E51" t="s" s="21">
        <v>243</v>
      </c>
      <c r="F51" t="s" s="21">
        <v>243</v>
      </c>
      <c r="G51" s="8"/>
      <c r="H51" t="s" s="21">
        <v>243</v>
      </c>
      <c r="I51" t="s" s="21">
        <v>243</v>
      </c>
      <c r="J51" t="s" s="21">
        <v>243</v>
      </c>
      <c r="K51" t="s" s="21">
        <v>243</v>
      </c>
      <c r="L51" t="s" s="21">
        <v>243</v>
      </c>
      <c r="M51" t="s" s="21">
        <v>243</v>
      </c>
      <c r="N51" t="s" s="21">
        <v>243</v>
      </c>
      <c r="O51" s="8"/>
      <c r="P51" s="8"/>
      <c r="Q51" t="s" s="21">
        <v>243</v>
      </c>
      <c r="R51" t="s" s="21">
        <v>243</v>
      </c>
      <c r="S51" t="s" s="21">
        <v>243</v>
      </c>
      <c r="T51" s="8"/>
      <c r="U51" s="20">
        <v>2</v>
      </c>
      <c r="V51" s="20">
        <v>4</v>
      </c>
      <c r="W51" s="20">
        <v>3</v>
      </c>
      <c r="X51" s="20">
        <v>4</v>
      </c>
      <c r="Y51" s="20">
        <v>2</v>
      </c>
      <c r="Z51" s="44">
        <v>2</v>
      </c>
      <c r="AA51" s="45">
        <v>3</v>
      </c>
      <c r="AB51" s="45">
        <v>4</v>
      </c>
      <c r="AC51" s="45">
        <v>3</v>
      </c>
      <c r="AD51" s="16"/>
      <c r="AE51" s="20">
        <v>3</v>
      </c>
      <c r="AF51" s="20">
        <v>2</v>
      </c>
      <c r="AG51" s="20">
        <v>1</v>
      </c>
      <c r="AH51" s="8"/>
      <c r="AI51" s="8"/>
      <c r="AJ51" s="8"/>
      <c r="AK51" s="8"/>
      <c r="AL51" s="8"/>
      <c r="AM51" s="8"/>
      <c r="AN51" t="s" s="28">
        <v>304</v>
      </c>
      <c r="AO51" s="47">
        <f>SUM(U51:Z51)-2*(6-COUNTIF(C51:H51,"P"))</f>
        <v>15</v>
      </c>
      <c r="AP51" s="38">
        <f>AO51/4+AC51+AB51+AA51-0.5*(9-COUNTIF(I51:Q51,"P"))</f>
        <v>12.75</v>
      </c>
      <c r="AQ51" s="39">
        <f>SUM(AE51:AK51)</f>
        <v>6</v>
      </c>
    </row>
    <row r="52" ht="15" customHeight="1">
      <c r="A52" s="20">
        <v>5</v>
      </c>
      <c r="B52" t="s" s="21">
        <v>306</v>
      </c>
      <c r="C52" t="s" s="21">
        <v>243</v>
      </c>
      <c r="D52" t="s" s="21">
        <v>243</v>
      </c>
      <c r="E52" t="s" s="21">
        <v>243</v>
      </c>
      <c r="F52" t="s" s="21">
        <v>243</v>
      </c>
      <c r="G52" t="s" s="21">
        <v>243</v>
      </c>
      <c r="H52" t="s" s="21">
        <v>243</v>
      </c>
      <c r="I52" t="s" s="21">
        <v>243</v>
      </c>
      <c r="J52" t="s" s="21">
        <v>243</v>
      </c>
      <c r="K52" s="8"/>
      <c r="L52" t="s" s="21">
        <v>243</v>
      </c>
      <c r="M52" t="s" s="21">
        <v>243</v>
      </c>
      <c r="N52" t="s" s="21">
        <v>243</v>
      </c>
      <c r="O52" t="s" s="21">
        <v>243</v>
      </c>
      <c r="P52" t="s" s="21">
        <v>243</v>
      </c>
      <c r="Q52" t="s" s="21">
        <v>243</v>
      </c>
      <c r="R52" t="s" s="21">
        <v>243</v>
      </c>
      <c r="S52" t="s" s="21">
        <v>243</v>
      </c>
      <c r="T52" s="8"/>
      <c r="U52" s="20">
        <v>1</v>
      </c>
      <c r="V52" s="20">
        <v>3</v>
      </c>
      <c r="W52" s="20">
        <v>2</v>
      </c>
      <c r="X52" s="20">
        <v>4</v>
      </c>
      <c r="Y52" s="8"/>
      <c r="Z52" s="44">
        <v>1</v>
      </c>
      <c r="AA52" s="45">
        <v>4</v>
      </c>
      <c r="AB52" s="45">
        <v>4</v>
      </c>
      <c r="AC52" s="45">
        <v>2.5</v>
      </c>
      <c r="AD52" s="16"/>
      <c r="AE52" s="8"/>
      <c r="AF52" s="8"/>
      <c r="AG52" s="8"/>
      <c r="AH52" s="8"/>
      <c r="AI52" s="8"/>
      <c r="AJ52" s="8"/>
      <c r="AK52" s="8"/>
      <c r="AL52" s="8"/>
      <c r="AM52" s="8"/>
      <c r="AN52" t="s" s="28">
        <v>300</v>
      </c>
      <c r="AO52" s="47">
        <f>SUM(U52:Z52)-2*(6-COUNTIF(C52:H52,"P"))</f>
        <v>11</v>
      </c>
      <c r="AP52" s="38">
        <f>AO52/4+AC52+AB52+AA52-0.5*(9-COUNTIF(I52:Q52,"P"))</f>
        <v>12.75</v>
      </c>
      <c r="AQ52" s="39">
        <f>SUM(AE52:AK52)</f>
        <v>0</v>
      </c>
    </row>
    <row r="53" ht="15" customHeight="1">
      <c r="A53" s="20">
        <v>6</v>
      </c>
      <c r="B53" t="s" s="21">
        <v>307</v>
      </c>
      <c r="C53" t="s" s="21">
        <v>243</v>
      </c>
      <c r="D53" t="s" s="21">
        <v>243</v>
      </c>
      <c r="E53" t="s" s="21">
        <v>243</v>
      </c>
      <c r="F53" t="s" s="21">
        <v>243</v>
      </c>
      <c r="G53" s="8"/>
      <c r="H53" s="8"/>
      <c r="I53" t="s" s="21">
        <v>243</v>
      </c>
      <c r="J53" t="s" s="21">
        <v>243</v>
      </c>
      <c r="K53" t="s" s="21">
        <v>243</v>
      </c>
      <c r="L53" t="s" s="21">
        <v>243</v>
      </c>
      <c r="M53" t="s" s="21">
        <v>243</v>
      </c>
      <c r="N53" t="s" s="21">
        <v>243</v>
      </c>
      <c r="O53" t="s" s="21">
        <v>243</v>
      </c>
      <c r="P53" s="8"/>
      <c r="Q53" s="8"/>
      <c r="R53" t="s" s="21">
        <v>243</v>
      </c>
      <c r="S53" t="s" s="21">
        <v>243</v>
      </c>
      <c r="T53" s="8"/>
      <c r="U53" s="20">
        <v>2</v>
      </c>
      <c r="V53" s="20">
        <v>4</v>
      </c>
      <c r="W53" s="48">
        <v>3</v>
      </c>
      <c r="X53" s="20">
        <v>4</v>
      </c>
      <c r="Y53" s="20">
        <v>2</v>
      </c>
      <c r="Z53" s="44">
        <v>2</v>
      </c>
      <c r="AA53" s="45">
        <v>3</v>
      </c>
      <c r="AB53" s="45">
        <v>4</v>
      </c>
      <c r="AC53" s="45">
        <v>3</v>
      </c>
      <c r="AD53" s="16"/>
      <c r="AE53" s="20">
        <v>3</v>
      </c>
      <c r="AF53" s="20">
        <v>2</v>
      </c>
      <c r="AG53" s="20">
        <v>1</v>
      </c>
      <c r="AH53" s="8"/>
      <c r="AI53" s="8"/>
      <c r="AJ53" s="8"/>
      <c r="AK53" s="8"/>
      <c r="AL53" s="8"/>
      <c r="AM53" s="8"/>
      <c r="AN53" t="s" s="28">
        <v>304</v>
      </c>
      <c r="AO53" s="47">
        <f>SUM(U53:Z53)-2*(6-COUNTIF(C53:H53,"P"))</f>
        <v>13</v>
      </c>
      <c r="AP53" s="38">
        <f>AO53/4+AC53+AB53+AA53-0.5*(9-COUNTIF(I53:Q53,"P"))</f>
        <v>12.25</v>
      </c>
      <c r="AQ53" s="39">
        <f>SUM(AE53:AK53)</f>
        <v>6</v>
      </c>
    </row>
    <row r="54" ht="15" customHeight="1">
      <c r="A54" s="20">
        <v>7</v>
      </c>
      <c r="B54" t="s" s="21">
        <v>308</v>
      </c>
      <c r="C54" t="s" s="21">
        <v>243</v>
      </c>
      <c r="D54" t="s" s="21">
        <v>243</v>
      </c>
      <c r="E54" t="s" s="21">
        <v>243</v>
      </c>
      <c r="F54" t="s" s="21">
        <v>243</v>
      </c>
      <c r="G54" s="8"/>
      <c r="H54" t="s" s="21">
        <v>243</v>
      </c>
      <c r="I54" t="s" s="21">
        <v>243</v>
      </c>
      <c r="J54" s="8"/>
      <c r="K54" t="s" s="21">
        <v>243</v>
      </c>
      <c r="L54" t="s" s="21">
        <v>243</v>
      </c>
      <c r="M54" t="s" s="21">
        <v>243</v>
      </c>
      <c r="N54" t="s" s="21">
        <v>243</v>
      </c>
      <c r="O54" s="8"/>
      <c r="P54" s="8"/>
      <c r="Q54" t="s" s="21">
        <v>243</v>
      </c>
      <c r="R54" t="s" s="21">
        <v>243</v>
      </c>
      <c r="S54" s="8"/>
      <c r="T54" s="8"/>
      <c r="U54" s="20">
        <v>2</v>
      </c>
      <c r="V54" s="48">
        <v>4</v>
      </c>
      <c r="W54" s="20">
        <v>3</v>
      </c>
      <c r="X54" s="20">
        <v>4</v>
      </c>
      <c r="Y54" s="20">
        <v>2</v>
      </c>
      <c r="Z54" s="44">
        <v>2</v>
      </c>
      <c r="AA54" s="45">
        <v>3</v>
      </c>
      <c r="AB54" s="45">
        <v>4</v>
      </c>
      <c r="AC54" s="45">
        <v>3</v>
      </c>
      <c r="AD54" s="16"/>
      <c r="AE54" s="20">
        <v>3</v>
      </c>
      <c r="AF54" s="20">
        <v>2</v>
      </c>
      <c r="AG54" s="20">
        <v>1</v>
      </c>
      <c r="AH54" s="8"/>
      <c r="AI54" s="8"/>
      <c r="AJ54" s="8"/>
      <c r="AK54" s="8"/>
      <c r="AL54" s="8"/>
      <c r="AM54" s="8"/>
      <c r="AN54" t="s" s="28">
        <v>304</v>
      </c>
      <c r="AO54" s="47">
        <f>SUM(U54:Z54)-2*(6-COUNTIF(C54:H54,"P"))</f>
        <v>15</v>
      </c>
      <c r="AP54" s="38">
        <f>AO54/4+AC54+AB54+AA54-0.5*(9-COUNTIF(I54:Q54,"P"))</f>
        <v>12.25</v>
      </c>
      <c r="AQ54" s="39">
        <f>SUM(AE54:AK54)</f>
        <v>6</v>
      </c>
    </row>
    <row r="55" ht="15" customHeight="1">
      <c r="A55" s="20">
        <v>8</v>
      </c>
      <c r="B55" t="s" s="21">
        <v>309</v>
      </c>
      <c r="C55" s="8"/>
      <c r="D55" t="s" s="21">
        <v>243</v>
      </c>
      <c r="E55" t="s" s="21">
        <v>243</v>
      </c>
      <c r="F55" t="s" s="21">
        <v>243</v>
      </c>
      <c r="G55" t="s" s="21">
        <v>243</v>
      </c>
      <c r="H55" t="s" s="21">
        <v>243</v>
      </c>
      <c r="I55" t="s" s="21">
        <v>243</v>
      </c>
      <c r="J55" s="8"/>
      <c r="K55" s="8"/>
      <c r="L55" t="s" s="21">
        <v>243</v>
      </c>
      <c r="M55" t="s" s="21">
        <v>243</v>
      </c>
      <c r="N55" t="s" s="21">
        <v>243</v>
      </c>
      <c r="O55" s="8"/>
      <c r="P55" t="s" s="21">
        <v>243</v>
      </c>
      <c r="Q55" s="8"/>
      <c r="R55" t="s" s="21">
        <v>243</v>
      </c>
      <c r="S55" t="s" s="21">
        <v>243</v>
      </c>
      <c r="T55" s="8"/>
      <c r="U55" s="20">
        <v>2</v>
      </c>
      <c r="V55" s="48">
        <v>4</v>
      </c>
      <c r="W55" s="20">
        <v>3</v>
      </c>
      <c r="X55" s="20">
        <v>4</v>
      </c>
      <c r="Y55" s="20">
        <v>2</v>
      </c>
      <c r="Z55" s="44">
        <v>1</v>
      </c>
      <c r="AA55" s="45">
        <v>3</v>
      </c>
      <c r="AB55" s="46"/>
      <c r="AC55" s="45">
        <v>3</v>
      </c>
      <c r="AD55" s="16"/>
      <c r="AE55" s="20">
        <v>2.5</v>
      </c>
      <c r="AF55" s="8"/>
      <c r="AG55" s="8"/>
      <c r="AH55" s="8"/>
      <c r="AI55" s="8"/>
      <c r="AJ55" s="8"/>
      <c r="AK55" s="8"/>
      <c r="AL55" s="8"/>
      <c r="AM55" s="8"/>
      <c r="AN55" t="s" s="28">
        <v>310</v>
      </c>
      <c r="AO55" s="47">
        <f>SUM(U55:Z55)-2*(6-COUNTIF(C55:H55,"P"))</f>
        <v>14</v>
      </c>
      <c r="AP55" s="38">
        <f>AO55/4+AC55+AB55+AA55-0.5*(9-COUNTIF(I55:Q55,"P"))</f>
        <v>7.5</v>
      </c>
      <c r="AQ55" s="39">
        <f>SUM(AE55:AK55)</f>
        <v>2.5</v>
      </c>
    </row>
    <row r="56" ht="15" customHeight="1">
      <c r="A56" s="20">
        <v>9</v>
      </c>
      <c r="B56" t="s" s="51">
        <v>311</v>
      </c>
      <c r="C56" s="8"/>
      <c r="D56" s="8"/>
      <c r="E56" t="s" s="21">
        <v>243</v>
      </c>
      <c r="F56" s="8"/>
      <c r="G56" s="8"/>
      <c r="H56" s="8"/>
      <c r="I56" s="8"/>
      <c r="J56" s="8"/>
      <c r="K56" s="8"/>
      <c r="L56" s="8"/>
      <c r="M56" s="8"/>
      <c r="N56" s="8"/>
      <c r="O56" s="8"/>
      <c r="P56" s="8"/>
      <c r="Q56" s="8"/>
      <c r="R56" s="8"/>
      <c r="S56" s="8"/>
      <c r="T56" s="8"/>
      <c r="U56" s="20">
        <v>1</v>
      </c>
      <c r="V56" s="48">
        <v>3</v>
      </c>
      <c r="W56" s="56"/>
      <c r="X56" s="20">
        <v>4</v>
      </c>
      <c r="Y56" s="8"/>
      <c r="Z56" s="44">
        <v>1</v>
      </c>
      <c r="AA56" s="45">
        <v>0</v>
      </c>
      <c r="AB56" s="45">
        <v>0</v>
      </c>
      <c r="AC56" s="46"/>
      <c r="AD56" s="16"/>
      <c r="AE56" s="8"/>
      <c r="AF56" s="8"/>
      <c r="AG56" s="8"/>
      <c r="AH56" s="8"/>
      <c r="AI56" s="8"/>
      <c r="AJ56" s="8"/>
      <c r="AK56" s="8"/>
      <c r="AL56" s="8"/>
      <c r="AM56" s="8"/>
      <c r="AN56" t="s" s="28">
        <v>312</v>
      </c>
      <c r="AO56" s="47">
        <f>SUM(U56:Z56)-2*(6-COUNTIF(C56:H56,"P"))</f>
        <v>-1</v>
      </c>
      <c r="AP56" t="s" s="42">
        <v>285</v>
      </c>
      <c r="AQ56" s="39">
        <f>SUM(AE56:AK56)</f>
        <v>0</v>
      </c>
    </row>
    <row r="57" ht="15" customHeight="1">
      <c r="A57" s="20">
        <v>10</v>
      </c>
      <c r="B57" t="s" s="21">
        <v>313</v>
      </c>
      <c r="C57" t="s" s="21">
        <v>243</v>
      </c>
      <c r="D57" t="s" s="21">
        <v>243</v>
      </c>
      <c r="E57" t="s" s="21">
        <v>243</v>
      </c>
      <c r="F57" t="s" s="21">
        <v>243</v>
      </c>
      <c r="G57" t="s" s="21">
        <v>243</v>
      </c>
      <c r="H57" s="8"/>
      <c r="I57" t="s" s="21">
        <v>243</v>
      </c>
      <c r="J57" s="8"/>
      <c r="K57" s="8"/>
      <c r="L57" s="8"/>
      <c r="M57" s="8"/>
      <c r="N57" t="s" s="21">
        <v>243</v>
      </c>
      <c r="O57" s="8"/>
      <c r="P57" s="8"/>
      <c r="Q57" s="8"/>
      <c r="R57" s="8"/>
      <c r="S57" s="8"/>
      <c r="T57" s="8"/>
      <c r="U57" s="20">
        <v>2</v>
      </c>
      <c r="V57" s="48">
        <v>4</v>
      </c>
      <c r="W57" s="20">
        <v>3</v>
      </c>
      <c r="X57" s="20">
        <v>4</v>
      </c>
      <c r="Y57" s="20">
        <v>2</v>
      </c>
      <c r="Z57" s="44">
        <v>1</v>
      </c>
      <c r="AA57" s="45">
        <v>0</v>
      </c>
      <c r="AB57" s="45">
        <v>0</v>
      </c>
      <c r="AC57" s="46"/>
      <c r="AD57" s="16"/>
      <c r="AE57" s="8"/>
      <c r="AF57" s="8"/>
      <c r="AG57" s="8"/>
      <c r="AH57" s="8"/>
      <c r="AI57" s="8"/>
      <c r="AJ57" s="8"/>
      <c r="AK57" s="8"/>
      <c r="AL57" s="8"/>
      <c r="AM57" s="8"/>
      <c r="AN57" t="s" s="28">
        <v>312</v>
      </c>
      <c r="AO57" s="47">
        <f>SUM(U57:Z57)-2*(6-COUNTIF(C57:H57,"P"))</f>
        <v>14</v>
      </c>
      <c r="AP57" s="38">
        <f>AO57/4+AC57+AB57+AA57-0.5*(9-COUNTIF(I57:Q57,"P"))</f>
        <v>0</v>
      </c>
      <c r="AQ57" s="39">
        <f>SUM(AE57:AK57)</f>
        <v>0</v>
      </c>
    </row>
    <row r="58" ht="15" customHeight="1">
      <c r="A58" s="20">
        <v>11</v>
      </c>
      <c r="B58" t="s" s="21">
        <v>314</v>
      </c>
      <c r="C58" t="s" s="21">
        <v>243</v>
      </c>
      <c r="D58" t="s" s="21">
        <v>243</v>
      </c>
      <c r="E58" t="s" s="21">
        <v>243</v>
      </c>
      <c r="F58" t="s" s="21">
        <v>243</v>
      </c>
      <c r="G58" t="s" s="21">
        <v>243</v>
      </c>
      <c r="H58" t="s" s="21">
        <v>243</v>
      </c>
      <c r="I58" t="s" s="21">
        <v>243</v>
      </c>
      <c r="J58" t="s" s="21">
        <v>243</v>
      </c>
      <c r="K58" t="s" s="21">
        <v>243</v>
      </c>
      <c r="L58" t="s" s="21">
        <v>243</v>
      </c>
      <c r="M58" t="s" s="21">
        <v>243</v>
      </c>
      <c r="N58" s="8"/>
      <c r="O58" t="s" s="21">
        <v>243</v>
      </c>
      <c r="P58" t="s" s="21">
        <v>243</v>
      </c>
      <c r="Q58" t="s" s="21">
        <v>243</v>
      </c>
      <c r="R58" t="s" s="21">
        <v>243</v>
      </c>
      <c r="S58" t="s" s="21">
        <v>243</v>
      </c>
      <c r="T58" s="8"/>
      <c r="U58" s="20">
        <v>2</v>
      </c>
      <c r="V58" s="48">
        <v>4</v>
      </c>
      <c r="W58" s="20">
        <v>3</v>
      </c>
      <c r="X58" s="20">
        <v>4</v>
      </c>
      <c r="Y58" s="20">
        <v>2</v>
      </c>
      <c r="Z58" s="44">
        <v>1</v>
      </c>
      <c r="AA58" s="60">
        <v>4</v>
      </c>
      <c r="AB58" s="60">
        <v>4</v>
      </c>
      <c r="AC58" s="60">
        <v>2.5</v>
      </c>
      <c r="AD58" s="16"/>
      <c r="AE58" s="8"/>
      <c r="AF58" s="8"/>
      <c r="AG58" s="8"/>
      <c r="AH58" s="8"/>
      <c r="AI58" s="8"/>
      <c r="AJ58" s="8"/>
      <c r="AK58" s="8"/>
      <c r="AL58" s="8"/>
      <c r="AM58" s="8"/>
      <c r="AN58" t="s" s="28">
        <v>300</v>
      </c>
      <c r="AO58" s="61">
        <f>SUM(U58:Z58)-2*(6-COUNTIF(C58:H58,"P"))</f>
        <v>16</v>
      </c>
      <c r="AP58" s="62">
        <f>AO58/4+AC58+AB58+AA58-0.5*(9-COUNTIF(I58:Q58,"P"))</f>
        <v>14</v>
      </c>
      <c r="AQ58" s="63">
        <f>SUM(AE58:AK58)</f>
        <v>0</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G88"/>
  <sheetViews>
    <sheetView workbookViewId="0" showGridLines="0" defaultGridColor="1"/>
  </sheetViews>
  <sheetFormatPr defaultColWidth="10.8333" defaultRowHeight="15" customHeight="1" outlineLevelRow="0" outlineLevelCol="0"/>
  <cols>
    <col min="1" max="1" width="6" style="64" customWidth="1"/>
    <col min="2" max="2" width="31.5" style="64" customWidth="1"/>
    <col min="3" max="3" width="5.5" style="64" customWidth="1"/>
    <col min="4" max="4" width="7.67188" style="64" customWidth="1"/>
    <col min="5" max="5" width="7" style="64" customWidth="1"/>
    <col min="6" max="6" width="33.3516" style="64" customWidth="1"/>
    <col min="7" max="7" width="7.35156" style="64" customWidth="1"/>
    <col min="8" max="256" width="10.8516" style="64" customWidth="1"/>
  </cols>
  <sheetData>
    <row r="1" ht="15" customHeight="1">
      <c r="A1" s="8"/>
      <c r="B1" s="8"/>
      <c r="C1" t="s" s="21">
        <v>240</v>
      </c>
      <c r="D1" s="8"/>
      <c r="E1" s="8"/>
      <c r="F1" s="8"/>
      <c r="G1" t="s" s="21">
        <v>241</v>
      </c>
    </row>
    <row r="2" ht="15" customHeight="1">
      <c r="A2" s="20">
        <v>1</v>
      </c>
      <c r="B2" t="s" s="21">
        <v>316</v>
      </c>
      <c r="C2" s="20">
        <v>13</v>
      </c>
      <c r="D2" s="8"/>
      <c r="E2" s="20">
        <v>1</v>
      </c>
      <c r="F2" t="s" s="21">
        <v>299</v>
      </c>
      <c r="G2" s="20">
        <v>13</v>
      </c>
    </row>
    <row r="3" ht="15" customHeight="1">
      <c r="A3" s="20">
        <v>2</v>
      </c>
      <c r="B3" t="s" s="21">
        <v>242</v>
      </c>
      <c r="C3" s="20">
        <v>17</v>
      </c>
      <c r="D3" s="8"/>
      <c r="E3" s="20">
        <v>2</v>
      </c>
      <c r="F3" t="s" s="21">
        <v>242</v>
      </c>
      <c r="G3" s="20">
        <v>11</v>
      </c>
    </row>
    <row r="4" ht="15" customHeight="1">
      <c r="A4" s="20">
        <v>3</v>
      </c>
      <c r="B4" t="s" s="65">
        <v>245</v>
      </c>
      <c r="C4" s="20">
        <v>9</v>
      </c>
      <c r="D4" s="8"/>
      <c r="E4" s="20">
        <v>3</v>
      </c>
      <c r="F4" t="s" s="21">
        <v>245</v>
      </c>
      <c r="G4" s="20">
        <v>14</v>
      </c>
    </row>
    <row r="5" ht="16" customHeight="1">
      <c r="A5" s="44">
        <v>4</v>
      </c>
      <c r="B5" t="s" s="66">
        <v>31</v>
      </c>
      <c r="C5" s="67">
        <v>17</v>
      </c>
      <c r="D5" s="8"/>
      <c r="E5" t="s" s="23">
        <v>317</v>
      </c>
      <c r="F5" t="s" s="23">
        <v>31</v>
      </c>
      <c r="G5" s="25">
        <v>14</v>
      </c>
    </row>
    <row r="6" ht="15" customHeight="1">
      <c r="A6" s="44">
        <v>5</v>
      </c>
      <c r="B6" t="s" s="68">
        <v>35</v>
      </c>
      <c r="C6" s="67">
        <v>6</v>
      </c>
      <c r="D6" s="8"/>
      <c r="E6" s="20">
        <v>4</v>
      </c>
      <c r="F6" t="s" s="21">
        <v>301</v>
      </c>
      <c r="G6" s="20">
        <v>2</v>
      </c>
    </row>
    <row r="7" ht="16" customHeight="1">
      <c r="A7" s="44">
        <v>6</v>
      </c>
      <c r="B7" t="s" s="66">
        <v>39</v>
      </c>
      <c r="C7" s="67">
        <v>20</v>
      </c>
      <c r="D7" s="8"/>
      <c r="E7" t="s" s="23">
        <v>318</v>
      </c>
      <c r="F7" t="s" s="23">
        <v>39</v>
      </c>
      <c r="G7" s="25">
        <v>17</v>
      </c>
    </row>
    <row r="8" ht="15" customHeight="1">
      <c r="A8" s="20">
        <v>7</v>
      </c>
      <c r="B8" t="s" s="69">
        <v>247</v>
      </c>
      <c r="C8" s="20">
        <v>12</v>
      </c>
      <c r="D8" s="8"/>
      <c r="E8" s="20">
        <v>5</v>
      </c>
      <c r="F8" t="s" s="65">
        <v>247</v>
      </c>
      <c r="G8" s="20">
        <v>10</v>
      </c>
    </row>
    <row r="9" ht="15" customHeight="1">
      <c r="A9" s="44">
        <v>8</v>
      </c>
      <c r="B9" t="s" s="70">
        <v>34</v>
      </c>
      <c r="C9" s="67">
        <v>6</v>
      </c>
      <c r="D9" s="8"/>
      <c r="E9" s="33"/>
      <c r="F9" t="s" s="70">
        <v>34</v>
      </c>
      <c r="G9" s="67">
        <v>13</v>
      </c>
    </row>
    <row r="10" ht="15" customHeight="1">
      <c r="A10" s="20">
        <v>9</v>
      </c>
      <c r="B10" t="s" s="69">
        <v>248</v>
      </c>
      <c r="C10" s="20">
        <v>17</v>
      </c>
      <c r="D10" s="8"/>
      <c r="E10" s="20">
        <v>6</v>
      </c>
      <c r="F10" t="s" s="17">
        <v>248</v>
      </c>
      <c r="G10" s="20">
        <v>14</v>
      </c>
    </row>
    <row r="11" ht="16" customHeight="1">
      <c r="A11" s="44">
        <v>10</v>
      </c>
      <c r="B11" t="s" s="66">
        <v>53</v>
      </c>
      <c r="C11" s="67">
        <v>14</v>
      </c>
      <c r="D11" s="8"/>
      <c r="E11" t="s" s="23">
        <v>319</v>
      </c>
      <c r="F11" t="s" s="23">
        <v>53</v>
      </c>
      <c r="G11" s="25">
        <v>14</v>
      </c>
    </row>
    <row r="12" ht="15" customHeight="1">
      <c r="A12" s="20">
        <v>11</v>
      </c>
      <c r="B12" t="s" s="17">
        <v>278</v>
      </c>
      <c r="C12" s="20">
        <v>15</v>
      </c>
      <c r="D12" s="8"/>
      <c r="E12" s="20">
        <v>7</v>
      </c>
      <c r="F12" t="s" s="21">
        <v>278</v>
      </c>
      <c r="G12" s="20">
        <v>18</v>
      </c>
    </row>
    <row r="13" ht="15" customHeight="1">
      <c r="A13" s="20">
        <v>12</v>
      </c>
      <c r="B13" t="s" s="21">
        <v>250</v>
      </c>
      <c r="C13" s="20">
        <v>13</v>
      </c>
      <c r="D13" s="8"/>
      <c r="E13" s="20">
        <v>8</v>
      </c>
      <c r="F13" t="s" s="21">
        <v>250</v>
      </c>
      <c r="G13" s="20">
        <v>10</v>
      </c>
    </row>
    <row r="14" ht="15" customHeight="1">
      <c r="A14" s="20">
        <v>13</v>
      </c>
      <c r="B14" t="s" s="65">
        <v>280</v>
      </c>
      <c r="C14" s="20">
        <v>12</v>
      </c>
      <c r="D14" s="8"/>
      <c r="E14" s="20">
        <v>9</v>
      </c>
      <c r="F14" t="s" s="21">
        <v>280</v>
      </c>
      <c r="G14" s="20">
        <v>17</v>
      </c>
    </row>
    <row r="15" ht="16" customHeight="1">
      <c r="A15" s="44">
        <v>14</v>
      </c>
      <c r="B15" t="s" s="68">
        <v>65</v>
      </c>
      <c r="C15" s="67">
        <v>6</v>
      </c>
      <c r="D15" s="8"/>
      <c r="E15" t="s" s="23">
        <v>320</v>
      </c>
      <c r="F15" t="s" s="71">
        <v>65</v>
      </c>
      <c r="G15" s="25">
        <v>17</v>
      </c>
    </row>
    <row r="16" ht="15" customHeight="1">
      <c r="A16" s="44">
        <v>15</v>
      </c>
      <c r="B16" t="s" s="72">
        <v>69</v>
      </c>
      <c r="C16" s="67">
        <v>10</v>
      </c>
      <c r="D16" s="8"/>
      <c r="E16" s="33"/>
      <c r="F16" t="s" s="72">
        <v>69</v>
      </c>
      <c r="G16" s="67">
        <v>12</v>
      </c>
    </row>
    <row r="17" ht="16" customHeight="1">
      <c r="A17" s="44">
        <v>16</v>
      </c>
      <c r="B17" t="s" s="66">
        <v>73</v>
      </c>
      <c r="C17" s="67">
        <v>12</v>
      </c>
      <c r="D17" s="8"/>
      <c r="E17" t="s" s="23">
        <v>321</v>
      </c>
      <c r="F17" t="s" s="73">
        <v>73</v>
      </c>
      <c r="G17" s="25">
        <v>19</v>
      </c>
    </row>
    <row r="18" ht="15" customHeight="1">
      <c r="A18" s="20">
        <v>17</v>
      </c>
      <c r="B18" t="s" s="17">
        <v>303</v>
      </c>
      <c r="C18" s="20">
        <v>15</v>
      </c>
      <c r="D18" s="8"/>
      <c r="E18" s="20">
        <v>10</v>
      </c>
      <c r="F18" t="s" s="21">
        <v>303</v>
      </c>
      <c r="G18" s="20">
        <v>6</v>
      </c>
    </row>
    <row r="19" ht="15" customHeight="1">
      <c r="A19" s="20">
        <v>18</v>
      </c>
      <c r="B19" t="s" s="21">
        <v>282</v>
      </c>
      <c r="C19" s="20">
        <v>6</v>
      </c>
      <c r="D19" s="8"/>
      <c r="E19" s="20">
        <v>11</v>
      </c>
      <c r="F19" t="s" s="21">
        <v>282</v>
      </c>
      <c r="G19" s="20">
        <v>17</v>
      </c>
    </row>
    <row r="20" ht="15" customHeight="1">
      <c r="A20" s="20">
        <v>19</v>
      </c>
      <c r="B20" t="s" s="21">
        <v>251</v>
      </c>
      <c r="C20" s="20">
        <v>17</v>
      </c>
      <c r="D20" s="8"/>
      <c r="E20" s="20">
        <v>12</v>
      </c>
      <c r="F20" t="s" s="21">
        <v>251</v>
      </c>
      <c r="G20" s="20">
        <v>15</v>
      </c>
    </row>
    <row r="21" ht="15" customHeight="1">
      <c r="A21" s="20">
        <v>20</v>
      </c>
      <c r="B21" t="s" s="21">
        <v>305</v>
      </c>
      <c r="C21" s="20">
        <v>15</v>
      </c>
      <c r="D21" s="8"/>
      <c r="E21" s="20">
        <v>13</v>
      </c>
      <c r="F21" t="s" s="21">
        <v>305</v>
      </c>
      <c r="G21" s="20">
        <v>6</v>
      </c>
    </row>
    <row r="22" ht="15" customHeight="1">
      <c r="A22" s="20">
        <v>21</v>
      </c>
      <c r="B22" t="s" s="21">
        <v>283</v>
      </c>
      <c r="C22" s="20">
        <v>12</v>
      </c>
      <c r="D22" s="8"/>
      <c r="E22" s="20">
        <v>14</v>
      </c>
      <c r="F22" t="s" s="21">
        <v>283</v>
      </c>
      <c r="G22" s="20">
        <v>16</v>
      </c>
    </row>
    <row r="23" ht="15" customHeight="1">
      <c r="A23" s="20">
        <v>22</v>
      </c>
      <c r="B23" t="s" s="65">
        <v>253</v>
      </c>
      <c r="C23" s="20">
        <v>15</v>
      </c>
      <c r="D23" s="8"/>
      <c r="E23" s="20">
        <v>15</v>
      </c>
      <c r="F23" t="s" s="65">
        <v>253</v>
      </c>
      <c r="G23" s="20">
        <v>15</v>
      </c>
    </row>
    <row r="24" ht="15" customHeight="1">
      <c r="A24" s="44">
        <v>23</v>
      </c>
      <c r="B24" t="s" s="70">
        <v>38</v>
      </c>
      <c r="C24" s="67">
        <v>9</v>
      </c>
      <c r="D24" s="8"/>
      <c r="E24" s="33"/>
      <c r="F24" t="s" s="70">
        <v>38</v>
      </c>
      <c r="G24" s="67">
        <v>13</v>
      </c>
    </row>
    <row r="25" ht="16" customHeight="1">
      <c r="A25" s="44">
        <v>24</v>
      </c>
      <c r="B25" t="s" s="66">
        <v>104</v>
      </c>
      <c r="C25" s="67">
        <v>11</v>
      </c>
      <c r="D25" s="8"/>
      <c r="E25" t="s" s="23">
        <v>322</v>
      </c>
      <c r="F25" t="s" s="73">
        <v>104</v>
      </c>
      <c r="G25" s="25">
        <v>14</v>
      </c>
    </row>
    <row r="26" ht="15" customHeight="1">
      <c r="A26" s="20">
        <v>25</v>
      </c>
      <c r="B26" t="s" s="17">
        <v>284</v>
      </c>
      <c r="C26" s="20">
        <v>-6</v>
      </c>
      <c r="D26" s="8"/>
      <c r="E26" s="20">
        <v>16</v>
      </c>
      <c r="F26" t="s" s="21">
        <v>284</v>
      </c>
      <c r="G26" t="s" s="21">
        <v>285</v>
      </c>
    </row>
    <row r="27" ht="15" customHeight="1">
      <c r="A27" s="20">
        <v>26</v>
      </c>
      <c r="B27" t="s" s="65">
        <v>286</v>
      </c>
      <c r="C27" s="20">
        <v>9</v>
      </c>
      <c r="D27" s="8"/>
      <c r="E27" s="20">
        <v>17</v>
      </c>
      <c r="F27" t="s" s="65">
        <v>286</v>
      </c>
      <c r="G27" s="20">
        <v>15</v>
      </c>
    </row>
    <row r="28" ht="15" customHeight="1">
      <c r="A28" s="44">
        <v>27</v>
      </c>
      <c r="B28" t="s" s="72">
        <v>111</v>
      </c>
      <c r="C28" s="67">
        <v>5</v>
      </c>
      <c r="D28" s="8"/>
      <c r="E28" s="33"/>
      <c r="F28" t="s" s="72">
        <v>111</v>
      </c>
      <c r="G28" s="67">
        <v>4</v>
      </c>
    </row>
    <row r="29" ht="15" customHeight="1">
      <c r="A29" s="20">
        <v>29</v>
      </c>
      <c r="B29" t="s" s="17">
        <v>306</v>
      </c>
      <c r="C29" s="20">
        <v>11</v>
      </c>
      <c r="D29" s="8"/>
      <c r="E29" s="20">
        <v>18</v>
      </c>
      <c r="F29" t="s" s="17">
        <v>306</v>
      </c>
      <c r="G29" s="20">
        <v>13</v>
      </c>
    </row>
    <row r="30" ht="15" customHeight="1">
      <c r="A30" s="20">
        <v>30</v>
      </c>
      <c r="B30" t="s" s="21">
        <v>254</v>
      </c>
      <c r="C30" s="20">
        <v>13</v>
      </c>
      <c r="D30" s="8"/>
      <c r="E30" s="20">
        <v>19</v>
      </c>
      <c r="F30" t="s" s="21">
        <v>254</v>
      </c>
      <c r="G30" s="20">
        <v>10</v>
      </c>
    </row>
    <row r="31" ht="15" customHeight="1">
      <c r="A31" s="20">
        <v>31</v>
      </c>
      <c r="B31" t="s" s="21">
        <v>255</v>
      </c>
      <c r="C31" s="20">
        <v>11</v>
      </c>
      <c r="D31" s="8"/>
      <c r="E31" s="20">
        <v>20</v>
      </c>
      <c r="F31" t="s" s="21">
        <v>255</v>
      </c>
      <c r="G31" s="20">
        <v>14</v>
      </c>
    </row>
    <row r="32" ht="15" customHeight="1">
      <c r="A32" s="20">
        <v>32</v>
      </c>
      <c r="B32" t="s" s="21">
        <v>256</v>
      </c>
      <c r="C32" s="20">
        <v>17</v>
      </c>
      <c r="D32" s="8"/>
      <c r="E32" s="20">
        <v>21</v>
      </c>
      <c r="F32" t="s" s="21">
        <v>256</v>
      </c>
      <c r="G32" s="20">
        <v>16</v>
      </c>
    </row>
    <row r="33" ht="15" customHeight="1">
      <c r="A33" s="20">
        <v>33</v>
      </c>
      <c r="B33" t="s" s="51">
        <v>259</v>
      </c>
      <c r="C33" s="20">
        <v>9</v>
      </c>
      <c r="D33" s="8"/>
      <c r="E33" s="20">
        <v>22</v>
      </c>
      <c r="F33" t="s" s="51">
        <v>259</v>
      </c>
      <c r="G33" s="20">
        <v>13</v>
      </c>
    </row>
    <row r="34" ht="15" customHeight="1">
      <c r="A34" s="20">
        <v>34</v>
      </c>
      <c r="B34" t="s" s="65">
        <v>307</v>
      </c>
      <c r="C34" s="20">
        <v>13</v>
      </c>
      <c r="D34" s="8"/>
      <c r="E34" s="20">
        <v>23</v>
      </c>
      <c r="F34" t="s" s="21">
        <v>307</v>
      </c>
      <c r="G34" s="20">
        <v>5</v>
      </c>
    </row>
    <row r="35" ht="16" customHeight="1">
      <c r="A35" s="44">
        <v>35</v>
      </c>
      <c r="B35" t="s" s="66">
        <v>115</v>
      </c>
      <c r="C35" s="67">
        <v>17</v>
      </c>
      <c r="D35" s="8"/>
      <c r="E35" t="s" s="23">
        <v>323</v>
      </c>
      <c r="F35" t="s" s="23">
        <v>115</v>
      </c>
      <c r="G35" s="25">
        <v>14</v>
      </c>
    </row>
    <row r="36" ht="16" customHeight="1">
      <c r="A36" s="44">
        <v>36</v>
      </c>
      <c r="B36" t="s" s="66">
        <v>117</v>
      </c>
      <c r="C36" s="67">
        <v>9</v>
      </c>
      <c r="D36" s="8"/>
      <c r="E36" t="s" s="23">
        <v>324</v>
      </c>
      <c r="F36" t="s" s="23">
        <v>117</v>
      </c>
      <c r="G36" s="25">
        <v>16</v>
      </c>
    </row>
    <row r="37" ht="15" customHeight="1">
      <c r="A37" s="20">
        <v>37</v>
      </c>
      <c r="B37" t="s" s="17">
        <v>287</v>
      </c>
      <c r="C37" s="20">
        <v>13</v>
      </c>
      <c r="D37" s="8"/>
      <c r="E37" s="20">
        <v>24</v>
      </c>
      <c r="F37" t="s" s="21">
        <v>287</v>
      </c>
      <c r="G37" s="20">
        <v>16</v>
      </c>
    </row>
    <row r="38" ht="15" customHeight="1">
      <c r="A38" s="20">
        <v>38</v>
      </c>
      <c r="B38" t="s" s="65">
        <v>288</v>
      </c>
      <c r="C38" s="20">
        <v>12</v>
      </c>
      <c r="D38" s="8"/>
      <c r="E38" s="20">
        <v>25</v>
      </c>
      <c r="F38" t="s" s="65">
        <v>288</v>
      </c>
      <c r="G38" s="20">
        <v>14</v>
      </c>
    </row>
    <row r="39" ht="15" customHeight="1">
      <c r="A39" s="44">
        <v>39</v>
      </c>
      <c r="B39" t="s" s="70">
        <v>64</v>
      </c>
      <c r="C39" s="67">
        <v>20</v>
      </c>
      <c r="D39" s="8"/>
      <c r="E39" s="33"/>
      <c r="F39" t="s" s="70">
        <v>64</v>
      </c>
      <c r="G39" s="67">
        <v>17</v>
      </c>
    </row>
    <row r="40" ht="15" customHeight="1">
      <c r="A40" s="20">
        <v>40</v>
      </c>
      <c r="B40" t="s" s="17">
        <v>289</v>
      </c>
      <c r="C40" s="20">
        <v>10</v>
      </c>
      <c r="D40" s="8"/>
      <c r="E40" s="20">
        <v>26</v>
      </c>
      <c r="F40" t="s" s="17">
        <v>289</v>
      </c>
      <c r="G40" s="20">
        <v>16</v>
      </c>
    </row>
    <row r="41" ht="15" customHeight="1">
      <c r="A41" s="20">
        <v>41</v>
      </c>
      <c r="B41" t="s" s="21">
        <v>262</v>
      </c>
      <c r="C41" s="20">
        <v>8</v>
      </c>
      <c r="D41" s="8"/>
      <c r="E41" s="20">
        <v>27</v>
      </c>
      <c r="F41" t="s" s="21">
        <v>262</v>
      </c>
      <c r="G41" s="20">
        <v>14</v>
      </c>
    </row>
    <row r="42" ht="15" customHeight="1">
      <c r="A42" s="20">
        <v>42</v>
      </c>
      <c r="B42" t="s" s="65">
        <v>308</v>
      </c>
      <c r="C42" s="20">
        <v>15</v>
      </c>
      <c r="D42" s="8"/>
      <c r="E42" s="20">
        <v>28</v>
      </c>
      <c r="F42" t="s" s="21">
        <v>308</v>
      </c>
      <c r="G42" s="20">
        <v>5</v>
      </c>
    </row>
    <row r="43" ht="16" customHeight="1">
      <c r="A43" s="44">
        <v>43</v>
      </c>
      <c r="B43" t="s" s="68">
        <v>125</v>
      </c>
      <c r="C43" s="67">
        <v>5</v>
      </c>
      <c r="D43" s="8"/>
      <c r="E43" t="s" s="23">
        <v>325</v>
      </c>
      <c r="F43" t="s" s="23">
        <v>125</v>
      </c>
      <c r="G43" s="24">
        <v>0</v>
      </c>
    </row>
    <row r="44" ht="15" customHeight="1">
      <c r="A44" s="20">
        <v>44</v>
      </c>
      <c r="B44" t="s" s="69">
        <v>290</v>
      </c>
      <c r="C44" s="20">
        <v>13</v>
      </c>
      <c r="D44" s="8"/>
      <c r="E44" s="20">
        <v>29</v>
      </c>
      <c r="F44" t="s" s="21">
        <v>290</v>
      </c>
      <c r="G44" s="20">
        <v>15</v>
      </c>
    </row>
    <row r="45" ht="16" customHeight="1">
      <c r="A45" s="44">
        <v>45</v>
      </c>
      <c r="B45" t="s" s="66">
        <v>129</v>
      </c>
      <c r="C45" s="67">
        <v>5</v>
      </c>
      <c r="D45" s="8"/>
      <c r="E45" t="s" s="23">
        <v>326</v>
      </c>
      <c r="F45" t="s" s="23">
        <v>129</v>
      </c>
      <c r="G45" s="24">
        <v>0</v>
      </c>
    </row>
    <row r="46" ht="15" customHeight="1">
      <c r="A46" s="20">
        <v>46</v>
      </c>
      <c r="B46" t="s" s="69">
        <v>263</v>
      </c>
      <c r="C46" s="20">
        <v>16</v>
      </c>
      <c r="D46" s="8"/>
      <c r="E46" s="20">
        <v>30</v>
      </c>
      <c r="F46" t="s" s="21">
        <v>263</v>
      </c>
      <c r="G46" s="20">
        <v>16</v>
      </c>
    </row>
    <row r="47" ht="16" customHeight="1">
      <c r="A47" s="44">
        <v>47</v>
      </c>
      <c r="B47" t="s" s="66">
        <v>132</v>
      </c>
      <c r="C47" s="67">
        <v>20</v>
      </c>
      <c r="D47" s="8"/>
      <c r="E47" t="s" s="23">
        <v>327</v>
      </c>
      <c r="F47" t="s" s="71">
        <v>132</v>
      </c>
      <c r="G47" s="25">
        <v>14</v>
      </c>
    </row>
    <row r="48" ht="15" customHeight="1">
      <c r="A48" s="44">
        <v>48</v>
      </c>
      <c r="B48" t="s" s="70">
        <v>84</v>
      </c>
      <c r="C48" s="67">
        <v>16</v>
      </c>
      <c r="D48" s="8"/>
      <c r="E48" s="33"/>
      <c r="F48" t="s" s="70">
        <v>84</v>
      </c>
      <c r="G48" s="67">
        <v>13</v>
      </c>
    </row>
    <row r="49" ht="16" customHeight="1">
      <c r="A49" s="44">
        <v>49</v>
      </c>
      <c r="B49" t="s" s="66">
        <v>135</v>
      </c>
      <c r="C49" s="67">
        <v>7</v>
      </c>
      <c r="D49" s="8"/>
      <c r="E49" t="s" s="23">
        <v>328</v>
      </c>
      <c r="F49" t="s" s="73">
        <v>135</v>
      </c>
      <c r="G49" s="24">
        <v>0</v>
      </c>
    </row>
    <row r="50" ht="15" customHeight="1">
      <c r="A50" s="20">
        <v>50</v>
      </c>
      <c r="B50" t="s" s="69">
        <v>292</v>
      </c>
      <c r="C50" s="20">
        <v>16</v>
      </c>
      <c r="D50" s="8"/>
      <c r="E50" s="20">
        <v>31</v>
      </c>
      <c r="F50" t="s" s="21">
        <v>292</v>
      </c>
      <c r="G50" s="20">
        <v>18</v>
      </c>
    </row>
    <row r="51" ht="16" customHeight="1">
      <c r="A51" s="44">
        <v>51</v>
      </c>
      <c r="B51" t="s" s="74">
        <v>139</v>
      </c>
      <c r="C51" s="67">
        <v>6</v>
      </c>
      <c r="D51" s="8"/>
      <c r="E51" t="s" s="23">
        <v>329</v>
      </c>
      <c r="F51" t="s" s="23">
        <v>139</v>
      </c>
      <c r="G51" s="25">
        <v>13</v>
      </c>
    </row>
    <row r="52" ht="15" customHeight="1">
      <c r="A52" s="75">
        <v>52</v>
      </c>
      <c r="B52" t="s" s="76">
        <v>265</v>
      </c>
      <c r="C52" s="77">
        <v>15</v>
      </c>
      <c r="D52" s="8"/>
      <c r="E52" s="20">
        <v>32</v>
      </c>
      <c r="F52" t="s" s="21">
        <v>265</v>
      </c>
      <c r="G52" s="20">
        <v>15</v>
      </c>
    </row>
    <row r="53" ht="16" customHeight="1">
      <c r="A53" s="75">
        <v>53</v>
      </c>
      <c r="B53" t="s" s="78">
        <v>143</v>
      </c>
      <c r="C53" s="77">
        <v>5</v>
      </c>
      <c r="D53" s="8"/>
      <c r="E53" t="s" s="23">
        <v>330</v>
      </c>
      <c r="F53" t="s" s="79">
        <v>143</v>
      </c>
      <c r="G53" s="24">
        <v>0</v>
      </c>
    </row>
    <row r="54" ht="16" customHeight="1">
      <c r="A54" s="75">
        <v>54</v>
      </c>
      <c r="B54" t="s" s="78">
        <v>145</v>
      </c>
      <c r="C54" s="77">
        <v>11</v>
      </c>
      <c r="D54" s="8"/>
      <c r="E54" t="s" s="80">
        <v>331</v>
      </c>
      <c r="F54" t="s" s="81">
        <v>145</v>
      </c>
      <c r="G54" s="82">
        <v>16</v>
      </c>
    </row>
    <row r="55" ht="15" customHeight="1">
      <c r="A55" s="75">
        <v>55</v>
      </c>
      <c r="B55" t="s" s="76">
        <v>266</v>
      </c>
      <c r="C55" s="77">
        <v>16</v>
      </c>
      <c r="D55" s="8"/>
      <c r="E55" s="75">
        <v>33</v>
      </c>
      <c r="F55" t="s" s="76">
        <v>266</v>
      </c>
      <c r="G55" s="77">
        <v>16</v>
      </c>
    </row>
    <row r="56" ht="15" customHeight="1">
      <c r="A56" s="75">
        <v>56</v>
      </c>
      <c r="B56" t="s" s="76">
        <v>309</v>
      </c>
      <c r="C56" s="77">
        <v>13</v>
      </c>
      <c r="D56" s="8"/>
      <c r="E56" s="20">
        <v>34</v>
      </c>
      <c r="F56" t="s" s="83">
        <v>309</v>
      </c>
      <c r="G56" s="20">
        <v>8</v>
      </c>
    </row>
    <row r="57" ht="16" customHeight="1">
      <c r="A57" s="75">
        <v>57</v>
      </c>
      <c r="B57" t="s" s="78">
        <v>149</v>
      </c>
      <c r="C57" s="77">
        <v>15</v>
      </c>
      <c r="D57" s="8"/>
      <c r="E57" t="s" s="23">
        <v>332</v>
      </c>
      <c r="F57" t="s" s="23">
        <v>149</v>
      </c>
      <c r="G57" s="25">
        <v>17</v>
      </c>
    </row>
    <row r="58" ht="15" customHeight="1">
      <c r="A58" s="20">
        <v>58</v>
      </c>
      <c r="B58" t="s" s="84">
        <v>293</v>
      </c>
      <c r="C58" s="20">
        <v>13</v>
      </c>
      <c r="D58" s="8"/>
      <c r="E58" s="20">
        <v>35</v>
      </c>
      <c r="F58" t="s" s="21">
        <v>293</v>
      </c>
      <c r="G58" s="20">
        <v>14</v>
      </c>
    </row>
    <row r="59" ht="15" customHeight="1">
      <c r="A59" s="75">
        <v>59</v>
      </c>
      <c r="B59" t="s" s="76">
        <v>267</v>
      </c>
      <c r="C59" s="77">
        <v>12</v>
      </c>
      <c r="D59" s="8"/>
      <c r="E59" s="20">
        <v>36</v>
      </c>
      <c r="F59" t="s" s="21">
        <v>267</v>
      </c>
      <c r="G59" s="20">
        <v>13</v>
      </c>
    </row>
    <row r="60" ht="15" customHeight="1">
      <c r="A60" s="75">
        <v>60</v>
      </c>
      <c r="B60" t="s" s="76">
        <v>268</v>
      </c>
      <c r="C60" s="77">
        <v>16</v>
      </c>
      <c r="D60" s="8"/>
      <c r="E60" s="20">
        <v>37</v>
      </c>
      <c r="F60" t="s" s="21">
        <v>268</v>
      </c>
      <c r="G60" s="20">
        <v>15</v>
      </c>
    </row>
    <row r="61" ht="15" customHeight="1">
      <c r="A61" s="75">
        <v>61</v>
      </c>
      <c r="B61" t="s" s="85">
        <v>311</v>
      </c>
      <c r="C61" s="77">
        <v>-1</v>
      </c>
      <c r="D61" s="8"/>
      <c r="E61" s="20">
        <v>38</v>
      </c>
      <c r="F61" t="s" s="51">
        <v>311</v>
      </c>
      <c r="G61" t="s" s="21">
        <v>285</v>
      </c>
    </row>
    <row r="62" ht="16" customHeight="1">
      <c r="A62" s="75">
        <v>62</v>
      </c>
      <c r="B62" t="s" s="78">
        <v>159</v>
      </c>
      <c r="C62" s="77">
        <v>11</v>
      </c>
      <c r="D62" s="8"/>
      <c r="E62" t="s" s="23">
        <v>333</v>
      </c>
      <c r="F62" t="s" s="23">
        <v>159</v>
      </c>
      <c r="G62" s="25">
        <v>18</v>
      </c>
    </row>
    <row r="63" ht="15" customHeight="1">
      <c r="A63" s="75">
        <v>63</v>
      </c>
      <c r="B63" t="s" s="76">
        <v>313</v>
      </c>
      <c r="C63" s="77">
        <v>14</v>
      </c>
      <c r="D63" s="8"/>
      <c r="E63" s="20">
        <v>39</v>
      </c>
      <c r="F63" t="s" s="65">
        <v>313</v>
      </c>
      <c r="G63" s="20">
        <v>0</v>
      </c>
    </row>
    <row r="64" ht="15" customHeight="1">
      <c r="A64" s="75">
        <v>64</v>
      </c>
      <c r="B64" t="s" s="86">
        <v>100</v>
      </c>
      <c r="C64" s="77">
        <v>10</v>
      </c>
      <c r="D64" s="8"/>
      <c r="E64" s="33"/>
      <c r="F64" t="s" s="70">
        <v>100</v>
      </c>
      <c r="G64" s="67">
        <v>18</v>
      </c>
    </row>
    <row r="65" ht="15" customHeight="1">
      <c r="A65" s="75">
        <v>65</v>
      </c>
      <c r="B65" t="s" s="76">
        <v>269</v>
      </c>
      <c r="C65" s="77">
        <v>18</v>
      </c>
      <c r="D65" s="8"/>
      <c r="E65" s="20">
        <v>40</v>
      </c>
      <c r="F65" t="s" s="17">
        <v>269</v>
      </c>
      <c r="G65" s="20">
        <v>16</v>
      </c>
    </row>
    <row r="66" ht="16" customHeight="1">
      <c r="A66" s="75">
        <v>66</v>
      </c>
      <c r="B66" t="s" s="78">
        <v>170</v>
      </c>
      <c r="C66" s="77">
        <v>15</v>
      </c>
      <c r="D66" s="8"/>
      <c r="E66" t="s" s="23">
        <v>334</v>
      </c>
      <c r="F66" t="s" s="23">
        <v>170</v>
      </c>
      <c r="G66" s="25">
        <v>19</v>
      </c>
    </row>
    <row r="67" ht="15" customHeight="1">
      <c r="A67" s="75">
        <v>67</v>
      </c>
      <c r="B67" t="s" s="76">
        <v>294</v>
      </c>
      <c r="C67" s="77">
        <v>12</v>
      </c>
      <c r="D67" s="8"/>
      <c r="E67" s="20">
        <v>41</v>
      </c>
      <c r="F67" t="s" s="21">
        <v>294</v>
      </c>
      <c r="G67" s="20">
        <v>16</v>
      </c>
    </row>
    <row r="68" ht="16" customHeight="1">
      <c r="A68" s="75">
        <v>68</v>
      </c>
      <c r="B68" t="s" s="78">
        <v>174</v>
      </c>
      <c r="C68" s="77">
        <v>8</v>
      </c>
      <c r="D68" s="8"/>
      <c r="E68" t="s" s="23">
        <v>335</v>
      </c>
      <c r="F68" t="s" s="23">
        <v>174</v>
      </c>
      <c r="G68" s="25">
        <v>18</v>
      </c>
    </row>
    <row r="69" ht="16" customHeight="1">
      <c r="A69" s="75">
        <v>69</v>
      </c>
      <c r="B69" t="s" s="78">
        <v>178</v>
      </c>
      <c r="C69" s="77">
        <v>18</v>
      </c>
      <c r="D69" s="8"/>
      <c r="E69" t="s" s="23">
        <v>336</v>
      </c>
      <c r="F69" t="s" s="71">
        <v>178</v>
      </c>
      <c r="G69" s="25">
        <v>14</v>
      </c>
    </row>
    <row r="70" ht="15" customHeight="1">
      <c r="A70" s="75">
        <v>70</v>
      </c>
      <c r="B70" t="s" s="86">
        <v>103</v>
      </c>
      <c r="C70" s="77">
        <v>8</v>
      </c>
      <c r="D70" s="8"/>
      <c r="E70" s="33"/>
      <c r="F70" t="s" s="70">
        <v>103</v>
      </c>
      <c r="G70" s="67">
        <v>16</v>
      </c>
    </row>
    <row r="71" ht="15" customHeight="1">
      <c r="A71" s="75">
        <v>71</v>
      </c>
      <c r="B71" t="s" s="76">
        <v>270</v>
      </c>
      <c r="C71" s="77">
        <v>16</v>
      </c>
      <c r="D71" s="8"/>
      <c r="E71" s="20">
        <v>42</v>
      </c>
      <c r="F71" t="s" s="17">
        <v>270</v>
      </c>
      <c r="G71" s="20">
        <v>14</v>
      </c>
    </row>
    <row r="72" ht="16" customHeight="1">
      <c r="A72" s="75">
        <v>72</v>
      </c>
      <c r="B72" t="s" s="78">
        <v>186</v>
      </c>
      <c r="C72" s="77">
        <v>18</v>
      </c>
      <c r="D72" s="8"/>
      <c r="E72" t="s" s="23">
        <v>337</v>
      </c>
      <c r="F72" t="s" s="23">
        <v>186</v>
      </c>
      <c r="G72" s="25">
        <v>17</v>
      </c>
    </row>
    <row r="73" ht="15" customHeight="1">
      <c r="A73" s="75">
        <v>73</v>
      </c>
      <c r="B73" t="s" s="76">
        <v>271</v>
      </c>
      <c r="C73" s="77">
        <v>15</v>
      </c>
      <c r="D73" s="8"/>
      <c r="E73" s="20">
        <v>43</v>
      </c>
      <c r="F73" t="s" s="21">
        <v>271</v>
      </c>
      <c r="G73" s="20">
        <v>15</v>
      </c>
    </row>
    <row r="74" ht="16" customHeight="1">
      <c r="A74" s="75">
        <v>74</v>
      </c>
      <c r="B74" t="s" s="78">
        <v>189</v>
      </c>
      <c r="C74" s="77">
        <v>6</v>
      </c>
      <c r="D74" s="8"/>
      <c r="E74" t="s" s="23">
        <v>338</v>
      </c>
      <c r="F74" t="s" s="23">
        <v>189</v>
      </c>
      <c r="G74" s="25">
        <v>13</v>
      </c>
    </row>
    <row r="75" ht="16" customHeight="1">
      <c r="A75" s="75">
        <v>75</v>
      </c>
      <c r="B75" t="s" s="78">
        <v>190</v>
      </c>
      <c r="C75" s="77">
        <v>14</v>
      </c>
      <c r="D75" s="8"/>
      <c r="E75" t="s" s="23">
        <v>339</v>
      </c>
      <c r="F75" t="s" s="23">
        <v>190</v>
      </c>
      <c r="G75" s="25">
        <v>14</v>
      </c>
    </row>
    <row r="76" ht="16" customHeight="1">
      <c r="A76" s="75">
        <v>76</v>
      </c>
      <c r="B76" t="s" s="78">
        <v>191</v>
      </c>
      <c r="C76" s="77">
        <v>15</v>
      </c>
      <c r="D76" s="8"/>
      <c r="E76" t="s" s="23">
        <v>340</v>
      </c>
      <c r="F76" t="s" s="23">
        <v>191</v>
      </c>
      <c r="G76" s="25">
        <v>17</v>
      </c>
    </row>
    <row r="77" ht="16" customHeight="1">
      <c r="A77" s="75">
        <v>77</v>
      </c>
      <c r="B77" t="s" s="78">
        <v>192</v>
      </c>
      <c r="C77" s="77">
        <v>6</v>
      </c>
      <c r="D77" s="8"/>
      <c r="E77" t="s" s="23">
        <v>341</v>
      </c>
      <c r="F77" t="s" s="23">
        <v>192</v>
      </c>
      <c r="G77" s="25">
        <v>13</v>
      </c>
    </row>
    <row r="78" ht="15" customHeight="1">
      <c r="A78" s="75">
        <v>78</v>
      </c>
      <c r="B78" t="s" s="76">
        <v>272</v>
      </c>
      <c r="C78" s="77">
        <v>16</v>
      </c>
      <c r="D78" s="8"/>
      <c r="E78" s="20">
        <v>44</v>
      </c>
      <c r="F78" t="s" s="21">
        <v>272</v>
      </c>
      <c r="G78" s="20">
        <v>15</v>
      </c>
    </row>
    <row r="79" ht="15" customHeight="1">
      <c r="A79" s="75">
        <v>79</v>
      </c>
      <c r="B79" t="s" s="76">
        <v>295</v>
      </c>
      <c r="C79" s="77">
        <v>13</v>
      </c>
      <c r="D79" s="8"/>
      <c r="E79" s="20">
        <v>45</v>
      </c>
      <c r="F79" t="s" s="21">
        <v>295</v>
      </c>
      <c r="G79" s="20">
        <v>16</v>
      </c>
    </row>
    <row r="80" ht="15" customHeight="1">
      <c r="A80" s="75">
        <v>80</v>
      </c>
      <c r="B80" t="s" s="76">
        <v>273</v>
      </c>
      <c r="C80" s="77">
        <v>15</v>
      </c>
      <c r="D80" s="8"/>
      <c r="E80" s="20">
        <v>46</v>
      </c>
      <c r="F80" t="s" s="21">
        <v>273</v>
      </c>
      <c r="G80" s="20">
        <v>14</v>
      </c>
    </row>
    <row r="81" ht="15" customHeight="1">
      <c r="A81" s="75">
        <v>81</v>
      </c>
      <c r="B81" t="s" s="76">
        <v>274</v>
      </c>
      <c r="C81" s="77">
        <v>17</v>
      </c>
      <c r="D81" s="8"/>
      <c r="E81" s="20">
        <v>47</v>
      </c>
      <c r="F81" t="s" s="21">
        <v>274</v>
      </c>
      <c r="G81" s="20">
        <v>16</v>
      </c>
    </row>
    <row r="82" ht="15" customHeight="1">
      <c r="A82" s="75">
        <v>82</v>
      </c>
      <c r="B82" t="s" s="76">
        <v>314</v>
      </c>
      <c r="C82" s="77">
        <v>16</v>
      </c>
      <c r="D82" s="8"/>
      <c r="E82" s="20">
        <v>48</v>
      </c>
      <c r="F82" t="s" s="21">
        <v>314</v>
      </c>
      <c r="G82" s="20">
        <v>14</v>
      </c>
    </row>
    <row r="83" ht="16" customHeight="1">
      <c r="A83" s="75">
        <v>83</v>
      </c>
      <c r="B83" t="s" s="78">
        <v>193</v>
      </c>
      <c r="C83" s="77">
        <v>12</v>
      </c>
      <c r="D83" s="8"/>
      <c r="E83" t="s" s="23">
        <v>342</v>
      </c>
      <c r="F83" t="s" s="23">
        <v>193</v>
      </c>
      <c r="G83" s="25">
        <v>19</v>
      </c>
    </row>
    <row r="84" ht="15" customHeight="1">
      <c r="A84" s="75">
        <v>84</v>
      </c>
      <c r="B84" t="s" s="76">
        <v>296</v>
      </c>
      <c r="C84" s="77">
        <v>12</v>
      </c>
      <c r="D84" s="8"/>
      <c r="E84" s="20">
        <v>49</v>
      </c>
      <c r="F84" t="s" s="21">
        <v>296</v>
      </c>
      <c r="G84" s="20">
        <v>17</v>
      </c>
    </row>
    <row r="85" ht="15" customHeight="1">
      <c r="A85" s="20">
        <v>28</v>
      </c>
      <c r="B85" t="s" s="83">
        <v>343</v>
      </c>
      <c r="C85" s="20">
        <v>-12</v>
      </c>
      <c r="D85" s="8"/>
      <c r="E85" s="8"/>
      <c r="F85" s="8"/>
      <c r="G85" s="8"/>
    </row>
    <row r="86" ht="15" customHeight="1">
      <c r="A86" s="87"/>
      <c r="B86" s="87"/>
      <c r="C86" s="8"/>
      <c r="D86" s="8"/>
      <c r="E86" s="8"/>
      <c r="F86" s="8"/>
      <c r="G86" s="8"/>
    </row>
    <row r="87" ht="15" customHeight="1">
      <c r="A87" s="88"/>
      <c r="B87" s="88"/>
      <c r="C87" s="89"/>
      <c r="D87" s="8"/>
      <c r="E87" s="8"/>
      <c r="F87" s="8"/>
      <c r="G87" s="8"/>
    </row>
    <row r="88" ht="15" customHeight="1">
      <c r="A88" s="88"/>
      <c r="B88" s="88"/>
      <c r="C88" s="89"/>
      <c r="D88" s="8"/>
      <c r="E88" s="8"/>
      <c r="F88" s="8"/>
      <c r="G88"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O52"/>
  <sheetViews>
    <sheetView workbookViewId="0" showGridLines="0" defaultGridColor="1"/>
  </sheetViews>
  <sheetFormatPr defaultColWidth="8.83333" defaultRowHeight="15" customHeight="1" outlineLevelRow="0" outlineLevelCol="0"/>
  <cols>
    <col min="1" max="1" width="5.67188" style="90" customWidth="1"/>
    <col min="2" max="2" width="40.6719" style="90" customWidth="1"/>
    <col min="3" max="15" width="8.85156" style="90" customWidth="1"/>
    <col min="16" max="256" width="8.85156" style="90" customWidth="1"/>
  </cols>
  <sheetData>
    <row r="1" ht="15" customHeight="1">
      <c r="A1" s="7"/>
      <c r="B1" s="8"/>
      <c r="C1" s="8"/>
      <c r="D1" s="8"/>
      <c r="E1" s="8"/>
      <c r="F1" s="8"/>
      <c r="G1" s="8"/>
      <c r="H1" s="8"/>
      <c r="I1" s="8"/>
      <c r="J1" s="8"/>
      <c r="K1" s="8"/>
      <c r="L1" s="8"/>
      <c r="M1" s="8"/>
      <c r="N1" s="8"/>
      <c r="O1" s="8"/>
    </row>
    <row r="2" ht="15" customHeight="1">
      <c r="A2" t="s" s="10">
        <v>6</v>
      </c>
      <c r="B2" s="11"/>
      <c r="C2" s="8"/>
      <c r="D2" s="8"/>
      <c r="E2" s="8"/>
      <c r="F2" s="8"/>
      <c r="G2" s="8"/>
      <c r="H2" s="8"/>
      <c r="I2" s="8"/>
      <c r="J2" s="8"/>
      <c r="K2" s="8"/>
      <c r="L2" s="8"/>
      <c r="M2" s="8"/>
      <c r="N2" s="8"/>
      <c r="O2" s="8"/>
    </row>
    <row r="3" ht="15" customHeight="1">
      <c r="A3" t="s" s="10">
        <v>345</v>
      </c>
      <c r="B3" s="11"/>
      <c r="C3" s="8"/>
      <c r="D3" s="8"/>
      <c r="E3" s="8"/>
      <c r="F3" s="8"/>
      <c r="G3" s="8"/>
      <c r="H3" s="8"/>
      <c r="I3" s="8"/>
      <c r="J3" s="8"/>
      <c r="K3" s="8"/>
      <c r="L3" s="8"/>
      <c r="M3" s="8"/>
      <c r="N3" s="8"/>
      <c r="O3" s="8"/>
    </row>
    <row r="4" ht="15" customHeight="1">
      <c r="A4" t="s" s="10">
        <v>8</v>
      </c>
      <c r="B4" s="11"/>
      <c r="C4" s="8"/>
      <c r="D4" s="8"/>
      <c r="E4" s="8"/>
      <c r="F4" s="8"/>
      <c r="G4" s="8"/>
      <c r="H4" s="8"/>
      <c r="I4" s="8"/>
      <c r="J4" s="8"/>
      <c r="K4" s="8"/>
      <c r="L4" s="8"/>
      <c r="M4" s="8"/>
      <c r="N4" s="8"/>
      <c r="O4" s="8"/>
    </row>
    <row r="5" ht="15" customHeight="1">
      <c r="A5" t="s" s="10">
        <v>9</v>
      </c>
      <c r="B5" s="11"/>
      <c r="C5" s="8"/>
      <c r="D5" s="8"/>
      <c r="E5" s="8"/>
      <c r="F5" s="8"/>
      <c r="G5" s="8"/>
      <c r="H5" s="8"/>
      <c r="I5" s="8"/>
      <c r="J5" s="8"/>
      <c r="K5" s="8"/>
      <c r="L5" s="8"/>
      <c r="M5" s="8"/>
      <c r="N5" s="8"/>
      <c r="O5" s="8"/>
    </row>
    <row r="6" ht="15" customHeight="1">
      <c r="A6" t="s" s="10">
        <v>10</v>
      </c>
      <c r="B6" s="11"/>
      <c r="C6" s="8"/>
      <c r="D6" s="8"/>
      <c r="E6" s="8"/>
      <c r="F6" s="8"/>
      <c r="G6" s="8"/>
      <c r="H6" s="8"/>
      <c r="I6" s="8"/>
      <c r="J6" s="8"/>
      <c r="K6" s="8"/>
      <c r="L6" s="8"/>
      <c r="M6" s="8"/>
      <c r="N6" s="8"/>
      <c r="O6" s="8"/>
    </row>
    <row r="7" ht="15" customHeight="1">
      <c r="A7" t="s" s="10">
        <v>346</v>
      </c>
      <c r="B7" s="11"/>
      <c r="C7" s="8"/>
      <c r="D7" s="8"/>
      <c r="E7" s="8"/>
      <c r="F7" s="8"/>
      <c r="G7" s="8"/>
      <c r="H7" s="8"/>
      <c r="I7" s="8"/>
      <c r="J7" s="8"/>
      <c r="K7" s="8"/>
      <c r="L7" s="8"/>
      <c r="M7" s="8"/>
      <c r="N7" s="8"/>
      <c r="O7" s="8"/>
    </row>
    <row r="8" ht="15" customHeight="1">
      <c r="A8" t="s" s="10">
        <v>12</v>
      </c>
      <c r="B8" s="11"/>
      <c r="C8" s="8"/>
      <c r="D8" s="8"/>
      <c r="E8" s="8"/>
      <c r="F8" s="8"/>
      <c r="G8" s="8"/>
      <c r="H8" s="8"/>
      <c r="I8" s="8"/>
      <c r="J8" s="8"/>
      <c r="K8" s="8"/>
      <c r="L8" s="8"/>
      <c r="M8" s="8"/>
      <c r="N8" s="8"/>
      <c r="O8" s="8"/>
    </row>
    <row r="9" ht="15" customHeight="1">
      <c r="A9" s="91"/>
      <c r="B9" s="87"/>
      <c r="C9" s="20">
        <v>100</v>
      </c>
      <c r="D9" s="8"/>
      <c r="E9" s="8"/>
      <c r="F9" s="8"/>
      <c r="G9" s="8"/>
      <c r="H9" s="8"/>
      <c r="I9" s="8"/>
      <c r="J9" s="8"/>
      <c r="K9" s="8"/>
      <c r="L9" s="8"/>
      <c r="M9" s="8"/>
      <c r="N9" s="8"/>
      <c r="O9" s="8"/>
    </row>
    <row r="10" ht="15" customHeight="1">
      <c r="A10" t="s" s="92">
        <v>13</v>
      </c>
      <c r="B10" t="s" s="93">
        <v>15</v>
      </c>
      <c r="C10" t="s" s="94">
        <v>347</v>
      </c>
      <c r="D10" s="8"/>
      <c r="E10" s="8"/>
      <c r="F10" s="8"/>
      <c r="G10" s="8"/>
      <c r="H10" s="8"/>
      <c r="I10" s="8"/>
      <c r="J10" s="8"/>
      <c r="K10" s="8"/>
      <c r="L10" s="8"/>
      <c r="M10" s="8"/>
      <c r="N10" s="8"/>
      <c r="O10" s="8"/>
    </row>
    <row r="11" ht="15" customHeight="1" hidden="1">
      <c r="A11" t="s" s="95">
        <v>19</v>
      </c>
      <c r="B11" t="s" s="96">
        <v>348</v>
      </c>
      <c r="C11" s="97"/>
      <c r="D11" s="8"/>
      <c r="E11" s="8"/>
      <c r="F11" s="8"/>
      <c r="G11" s="8"/>
      <c r="H11" s="8"/>
      <c r="I11" s="8"/>
      <c r="J11" s="8"/>
      <c r="K11" s="8"/>
      <c r="L11" s="8"/>
      <c r="M11" s="8"/>
      <c r="N11" s="8"/>
      <c r="O11" s="8"/>
    </row>
    <row r="12" ht="15" customHeight="1" hidden="1">
      <c r="A12" t="s" s="95">
        <v>22</v>
      </c>
      <c r="B12" t="s" s="96">
        <v>24</v>
      </c>
      <c r="C12" s="97"/>
      <c r="D12" s="8"/>
      <c r="E12" s="8"/>
      <c r="F12" s="8"/>
      <c r="G12" s="8"/>
      <c r="H12" s="8"/>
      <c r="I12" s="8"/>
      <c r="J12" s="8"/>
      <c r="K12" s="8"/>
      <c r="L12" s="8"/>
      <c r="M12" s="8"/>
      <c r="N12" s="8"/>
      <c r="O12" s="8"/>
    </row>
    <row r="13" ht="15" customHeight="1" hidden="1">
      <c r="A13" t="s" s="95">
        <v>25</v>
      </c>
      <c r="B13" t="s" s="96">
        <v>27</v>
      </c>
      <c r="C13" s="97"/>
      <c r="D13" s="8"/>
      <c r="E13" s="8"/>
      <c r="F13" s="8"/>
      <c r="G13" s="8"/>
      <c r="H13" s="8"/>
      <c r="I13" s="8"/>
      <c r="J13" s="8"/>
      <c r="K13" s="8"/>
      <c r="L13" s="8"/>
      <c r="M13" s="8"/>
      <c r="N13" s="8"/>
      <c r="O13" s="8"/>
    </row>
    <row r="14" ht="15" customHeight="1" hidden="1">
      <c r="A14" t="s" s="95">
        <v>28</v>
      </c>
      <c r="B14" t="s" s="96">
        <v>30</v>
      </c>
      <c r="C14" s="97"/>
      <c r="D14" s="8"/>
      <c r="E14" s="8"/>
      <c r="F14" s="8"/>
      <c r="G14" s="8"/>
      <c r="H14" s="8"/>
      <c r="I14" s="8"/>
      <c r="J14" s="8"/>
      <c r="K14" s="8"/>
      <c r="L14" s="8"/>
      <c r="M14" s="8"/>
      <c r="N14" s="8"/>
      <c r="O14" s="8"/>
    </row>
    <row r="15" ht="15" customHeight="1">
      <c r="A15" t="s" s="92">
        <v>32</v>
      </c>
      <c r="B15" t="s" s="86">
        <v>34</v>
      </c>
      <c r="C15" s="77">
        <v>6</v>
      </c>
      <c r="D15" s="8"/>
      <c r="E15" s="8"/>
      <c r="F15" s="8"/>
      <c r="G15" s="8"/>
      <c r="H15" s="8"/>
      <c r="I15" s="8"/>
      <c r="J15" s="8"/>
      <c r="K15" s="8"/>
      <c r="L15" s="8"/>
      <c r="M15" s="8"/>
      <c r="N15" s="8"/>
      <c r="O15" s="8"/>
    </row>
    <row r="16" ht="15" customHeight="1">
      <c r="A16" t="s" s="92">
        <v>36</v>
      </c>
      <c r="B16" t="s" s="86">
        <v>38</v>
      </c>
      <c r="C16" s="77">
        <v>9</v>
      </c>
      <c r="D16" s="8"/>
      <c r="E16" s="8"/>
      <c r="F16" s="8"/>
      <c r="G16" s="8"/>
      <c r="H16" s="8"/>
      <c r="I16" s="8"/>
      <c r="J16" s="8"/>
      <c r="K16" s="8"/>
      <c r="L16" s="8"/>
      <c r="M16" s="8"/>
      <c r="N16" s="8"/>
      <c r="O16" s="8"/>
    </row>
    <row r="17" ht="15" customHeight="1" hidden="1">
      <c r="A17" t="s" s="95">
        <v>40</v>
      </c>
      <c r="B17" t="s" s="96">
        <v>42</v>
      </c>
      <c r="C17" s="97"/>
      <c r="D17" s="8"/>
      <c r="E17" s="8"/>
      <c r="F17" s="8"/>
      <c r="G17" s="8"/>
      <c r="H17" s="8"/>
      <c r="I17" s="8"/>
      <c r="J17" s="8"/>
      <c r="K17" s="8"/>
      <c r="L17" s="8"/>
      <c r="M17" s="8"/>
      <c r="N17" s="8"/>
      <c r="O17" s="8"/>
    </row>
    <row r="18" ht="15" customHeight="1" hidden="1">
      <c r="A18" t="s" s="95">
        <v>43</v>
      </c>
      <c r="B18" t="s" s="96">
        <v>45</v>
      </c>
      <c r="C18" s="97"/>
      <c r="D18" s="8"/>
      <c r="E18" s="8"/>
      <c r="F18" s="8"/>
      <c r="G18" s="8"/>
      <c r="H18" s="8"/>
      <c r="I18" s="8"/>
      <c r="J18" s="8"/>
      <c r="K18" s="8"/>
      <c r="L18" s="8"/>
      <c r="M18" s="8"/>
      <c r="N18" s="8"/>
      <c r="O18" s="8"/>
    </row>
    <row r="19" ht="15" customHeight="1" hidden="1">
      <c r="A19" t="s" s="95">
        <v>46</v>
      </c>
      <c r="B19" t="s" s="96">
        <v>48</v>
      </c>
      <c r="C19" s="97"/>
      <c r="D19" s="8"/>
      <c r="E19" s="8"/>
      <c r="F19" s="8"/>
      <c r="G19" s="8"/>
      <c r="H19" s="8"/>
      <c r="I19" s="8"/>
      <c r="J19" s="8"/>
      <c r="K19" s="8"/>
      <c r="L19" s="8"/>
      <c r="M19" s="8"/>
      <c r="N19" s="8"/>
      <c r="O19" s="8"/>
    </row>
    <row r="20" ht="15" customHeight="1" hidden="1">
      <c r="A20" t="s" s="95">
        <v>50</v>
      </c>
      <c r="B20" t="s" s="96">
        <v>52</v>
      </c>
      <c r="C20" s="97"/>
      <c r="D20" s="8"/>
      <c r="E20" s="8"/>
      <c r="F20" s="8"/>
      <c r="G20" s="8"/>
      <c r="H20" s="8"/>
      <c r="I20" s="8"/>
      <c r="J20" s="8"/>
      <c r="K20" s="8"/>
      <c r="L20" s="8"/>
      <c r="M20" s="8"/>
      <c r="N20" s="8"/>
      <c r="O20" s="8"/>
    </row>
    <row r="21" ht="15" customHeight="1" hidden="1">
      <c r="A21" t="s" s="95">
        <v>54</v>
      </c>
      <c r="B21" t="s" s="96">
        <v>56</v>
      </c>
      <c r="C21" s="97"/>
      <c r="D21" s="8"/>
      <c r="E21" s="8"/>
      <c r="F21" s="8"/>
      <c r="G21" s="8"/>
      <c r="H21" s="8"/>
      <c r="I21" s="8"/>
      <c r="J21" s="8"/>
      <c r="K21" s="8"/>
      <c r="L21" s="8"/>
      <c r="M21" s="8"/>
      <c r="N21" s="8"/>
      <c r="O21" s="8"/>
    </row>
    <row r="22" ht="15" customHeight="1" hidden="1">
      <c r="A22" t="s" s="95">
        <v>58</v>
      </c>
      <c r="B22" t="s" s="96">
        <v>60</v>
      </c>
      <c r="C22" s="97"/>
      <c r="D22" s="8"/>
      <c r="E22" s="8"/>
      <c r="F22" s="8"/>
      <c r="G22" s="8"/>
      <c r="H22" s="8"/>
      <c r="I22" s="8"/>
      <c r="J22" s="8"/>
      <c r="K22" s="8"/>
      <c r="L22" s="8"/>
      <c r="M22" s="8"/>
      <c r="N22" s="8"/>
      <c r="O22" s="8"/>
    </row>
    <row r="23" ht="15" customHeight="1">
      <c r="A23" t="s" s="92">
        <v>62</v>
      </c>
      <c r="B23" t="s" s="86">
        <v>64</v>
      </c>
      <c r="C23" s="77">
        <v>20</v>
      </c>
      <c r="D23" s="8"/>
      <c r="E23" s="8"/>
      <c r="F23" s="8"/>
      <c r="G23" s="8"/>
      <c r="H23" s="8"/>
      <c r="I23" s="8"/>
      <c r="J23" s="8"/>
      <c r="K23" s="8"/>
      <c r="L23" s="8"/>
      <c r="M23" s="8"/>
      <c r="N23" s="8"/>
      <c r="O23" s="8"/>
    </row>
    <row r="24" ht="15" customHeight="1" hidden="1">
      <c r="A24" t="s" s="95">
        <v>66</v>
      </c>
      <c r="B24" t="s" s="96">
        <v>68</v>
      </c>
      <c r="C24" s="97"/>
      <c r="D24" s="8"/>
      <c r="E24" s="8"/>
      <c r="F24" s="8"/>
      <c r="G24" s="8"/>
      <c r="H24" s="8"/>
      <c r="I24" s="8"/>
      <c r="J24" s="8"/>
      <c r="K24" s="8"/>
      <c r="L24" s="8"/>
      <c r="M24" s="8"/>
      <c r="N24" s="8"/>
      <c r="O24" s="8"/>
    </row>
    <row r="25" ht="15" customHeight="1" hidden="1">
      <c r="A25" t="s" s="95">
        <v>70</v>
      </c>
      <c r="B25" t="s" s="96">
        <v>72</v>
      </c>
      <c r="C25" s="97"/>
      <c r="D25" s="8"/>
      <c r="E25" s="8"/>
      <c r="F25" s="8"/>
      <c r="G25" s="8"/>
      <c r="H25" s="8"/>
      <c r="I25" s="8"/>
      <c r="J25" s="8"/>
      <c r="K25" s="8"/>
      <c r="L25" s="8"/>
      <c r="M25" s="8"/>
      <c r="N25" s="8"/>
      <c r="O25" s="8"/>
    </row>
    <row r="26" ht="15" customHeight="1" hidden="1">
      <c r="A26" t="s" s="95">
        <v>74</v>
      </c>
      <c r="B26" t="s" s="96">
        <v>76</v>
      </c>
      <c r="C26" s="97"/>
      <c r="D26" s="8"/>
      <c r="E26" s="8"/>
      <c r="F26" s="8"/>
      <c r="G26" s="8"/>
      <c r="H26" s="8"/>
      <c r="I26" s="8"/>
      <c r="J26" s="8"/>
      <c r="K26" s="8"/>
      <c r="L26" s="8"/>
      <c r="M26" s="8"/>
      <c r="N26" s="8"/>
      <c r="O26" s="8"/>
    </row>
    <row r="27" ht="15" customHeight="1" hidden="1">
      <c r="A27" t="s" s="95">
        <v>78</v>
      </c>
      <c r="B27" t="s" s="96">
        <v>80</v>
      </c>
      <c r="C27" s="97"/>
      <c r="D27" s="8"/>
      <c r="E27" s="8"/>
      <c r="F27" s="8"/>
      <c r="G27" s="8"/>
      <c r="H27" s="8"/>
      <c r="I27" s="8"/>
      <c r="J27" s="8"/>
      <c r="K27" s="8"/>
      <c r="L27" s="8"/>
      <c r="M27" s="8"/>
      <c r="N27" s="8"/>
      <c r="O27" s="8"/>
    </row>
    <row r="28" ht="15" customHeight="1">
      <c r="A28" t="s" s="92">
        <v>82</v>
      </c>
      <c r="B28" t="s" s="86">
        <v>84</v>
      </c>
      <c r="C28" s="77">
        <v>16</v>
      </c>
      <c r="D28" s="8"/>
      <c r="E28" s="8"/>
      <c r="F28" s="8"/>
      <c r="G28" s="8"/>
      <c r="H28" s="8"/>
      <c r="I28" s="8"/>
      <c r="J28" s="8"/>
      <c r="K28" s="8"/>
      <c r="L28" s="8"/>
      <c r="M28" s="8"/>
      <c r="N28" s="8"/>
      <c r="O28" s="8"/>
    </row>
    <row r="29" ht="15" customHeight="1" hidden="1">
      <c r="A29" t="s" s="95">
        <v>86</v>
      </c>
      <c r="B29" t="s" s="96">
        <v>88</v>
      </c>
      <c r="C29" s="97"/>
      <c r="D29" s="8"/>
      <c r="E29" s="8"/>
      <c r="F29" s="8"/>
      <c r="G29" s="8"/>
      <c r="H29" s="8"/>
      <c r="I29" s="8"/>
      <c r="J29" s="8"/>
      <c r="K29" s="8"/>
      <c r="L29" s="8"/>
      <c r="M29" s="8"/>
      <c r="N29" s="8"/>
      <c r="O29" s="8"/>
    </row>
    <row r="30" ht="15" customHeight="1" hidden="1">
      <c r="A30" t="s" s="95">
        <v>90</v>
      </c>
      <c r="B30" t="s" s="96">
        <v>92</v>
      </c>
      <c r="C30" s="97"/>
      <c r="D30" s="8"/>
      <c r="E30" s="8"/>
      <c r="F30" s="8"/>
      <c r="G30" s="8"/>
      <c r="H30" s="8"/>
      <c r="I30" s="8"/>
      <c r="J30" s="8"/>
      <c r="K30" s="8"/>
      <c r="L30" s="8"/>
      <c r="M30" s="8"/>
      <c r="N30" s="8"/>
      <c r="O30" s="8"/>
    </row>
    <row r="31" ht="15" customHeight="1" hidden="1">
      <c r="A31" t="s" s="95">
        <v>94</v>
      </c>
      <c r="B31" t="s" s="96">
        <v>96</v>
      </c>
      <c r="C31" s="97"/>
      <c r="D31" s="8"/>
      <c r="E31" s="8"/>
      <c r="F31" s="8"/>
      <c r="G31" s="8"/>
      <c r="H31" s="8"/>
      <c r="I31" s="8"/>
      <c r="J31" s="8"/>
      <c r="K31" s="8"/>
      <c r="L31" s="8"/>
      <c r="M31" s="8"/>
      <c r="N31" s="8"/>
      <c r="O31" s="8"/>
    </row>
    <row r="32" ht="15" customHeight="1">
      <c r="A32" t="s" s="92">
        <v>98</v>
      </c>
      <c r="B32" t="s" s="86">
        <v>100</v>
      </c>
      <c r="C32" s="77">
        <v>10</v>
      </c>
      <c r="D32" s="8"/>
      <c r="E32" s="8"/>
      <c r="F32" s="8"/>
      <c r="G32" s="8"/>
      <c r="H32" s="8"/>
      <c r="I32" s="8"/>
      <c r="J32" s="8"/>
      <c r="K32" s="8"/>
      <c r="L32" s="8"/>
      <c r="M32" s="8"/>
      <c r="N32" s="8"/>
      <c r="O32" s="8"/>
    </row>
    <row r="33" ht="15" customHeight="1">
      <c r="A33" t="s" s="92">
        <v>101</v>
      </c>
      <c r="B33" t="s" s="86">
        <v>103</v>
      </c>
      <c r="C33" s="77">
        <v>8</v>
      </c>
      <c r="D33" s="8"/>
      <c r="E33" s="8"/>
      <c r="F33" s="8"/>
      <c r="G33" s="8"/>
      <c r="H33" s="8"/>
      <c r="I33" s="8"/>
      <c r="J33" s="8"/>
      <c r="K33" s="8"/>
      <c r="L33" s="8"/>
      <c r="M33" s="8"/>
      <c r="N33" s="8"/>
      <c r="O33" s="8"/>
    </row>
    <row r="34" ht="15" customHeight="1" hidden="1">
      <c r="A34" t="s" s="95">
        <v>105</v>
      </c>
      <c r="B34" t="s" s="96">
        <v>349</v>
      </c>
      <c r="C34" s="97"/>
      <c r="D34" s="8"/>
      <c r="E34" s="8"/>
      <c r="F34" s="8"/>
      <c r="G34" s="8"/>
      <c r="H34" s="8"/>
      <c r="I34" s="8"/>
      <c r="J34" s="8"/>
      <c r="K34" s="8"/>
      <c r="L34" s="8"/>
      <c r="M34" s="8"/>
      <c r="N34" s="8"/>
      <c r="O34" s="8"/>
    </row>
    <row r="35" ht="15" customHeight="1" hidden="1">
      <c r="A35" t="s" s="95">
        <v>108</v>
      </c>
      <c r="B35" t="s" s="96">
        <v>110</v>
      </c>
      <c r="C35" s="97"/>
      <c r="D35" s="8"/>
      <c r="E35" s="8"/>
      <c r="F35" s="8"/>
      <c r="G35" s="8"/>
      <c r="H35" s="8"/>
      <c r="I35" s="8"/>
      <c r="J35" s="8"/>
      <c r="K35" s="8"/>
      <c r="L35" s="8"/>
      <c r="M35" s="8"/>
      <c r="N35" s="8"/>
      <c r="O35" s="8"/>
    </row>
    <row r="36" ht="15" customHeight="1">
      <c r="A36" s="98"/>
      <c r="B36" s="98"/>
      <c r="C36" s="8"/>
      <c r="D36" s="8"/>
      <c r="E36" s="8"/>
      <c r="F36" s="8"/>
      <c r="G36" s="8"/>
      <c r="H36" s="8"/>
      <c r="I36" s="8"/>
      <c r="J36" s="8"/>
      <c r="K36" s="8"/>
      <c r="L36" s="8"/>
      <c r="M36" s="8"/>
      <c r="N36" s="8"/>
      <c r="O36" s="8"/>
    </row>
    <row r="37" ht="15" customHeight="1">
      <c r="A37" s="8"/>
      <c r="B37" s="8"/>
      <c r="C37" s="8"/>
      <c r="D37" s="8"/>
      <c r="E37" s="8"/>
      <c r="F37" s="8"/>
      <c r="G37" s="8"/>
      <c r="H37" s="8"/>
      <c r="I37" s="8"/>
      <c r="J37" s="8"/>
      <c r="K37" s="8"/>
      <c r="L37" s="8"/>
      <c r="M37" s="8"/>
      <c r="N37" s="8"/>
      <c r="O37" s="8"/>
    </row>
    <row r="38" ht="15" customHeight="1">
      <c r="A38" s="8"/>
      <c r="B38" s="8"/>
      <c r="C38" s="8"/>
      <c r="D38" s="8"/>
      <c r="E38" s="8"/>
      <c r="F38" s="8"/>
      <c r="G38" s="8"/>
      <c r="H38" s="8"/>
      <c r="I38" s="8"/>
      <c r="J38" s="8"/>
      <c r="K38" s="8"/>
      <c r="L38" s="8"/>
      <c r="M38" s="8"/>
      <c r="N38" s="8"/>
      <c r="O38" s="8"/>
    </row>
    <row r="39" ht="15" customHeight="1">
      <c r="A39" s="8"/>
      <c r="B39" s="8"/>
      <c r="C39" s="8"/>
      <c r="D39" s="8"/>
      <c r="E39" s="8"/>
      <c r="F39" s="8"/>
      <c r="G39" s="8"/>
      <c r="H39" s="8"/>
      <c r="I39" s="8"/>
      <c r="J39" s="8"/>
      <c r="K39" s="8"/>
      <c r="L39" s="8"/>
      <c r="M39" s="8"/>
      <c r="N39" s="8"/>
      <c r="O39" s="8"/>
    </row>
    <row r="40" ht="15" customHeight="1">
      <c r="A40" s="8"/>
      <c r="B40" s="8"/>
      <c r="C40" s="8"/>
      <c r="D40" s="8"/>
      <c r="E40" s="8"/>
      <c r="F40" s="8"/>
      <c r="G40" s="8"/>
      <c r="H40" s="8"/>
      <c r="I40" s="8"/>
      <c r="J40" s="8"/>
      <c r="K40" s="8"/>
      <c r="L40" s="8"/>
      <c r="M40" s="8"/>
      <c r="N40" s="8"/>
      <c r="O40" s="8"/>
    </row>
    <row r="41" ht="15" customHeight="1">
      <c r="A41" s="8"/>
      <c r="B41" s="8"/>
      <c r="C41" s="8"/>
      <c r="D41" s="8"/>
      <c r="E41" s="8"/>
      <c r="F41" s="8"/>
      <c r="G41" s="8"/>
      <c r="H41" s="8"/>
      <c r="I41" s="8"/>
      <c r="J41" s="8"/>
      <c r="K41" s="8"/>
      <c r="L41" s="8"/>
      <c r="M41" s="8"/>
      <c r="N41" s="8"/>
      <c r="O41" s="8"/>
    </row>
    <row r="42" ht="15" customHeight="1">
      <c r="A42" s="8"/>
      <c r="B42" s="8"/>
      <c r="C42" s="8"/>
      <c r="D42" s="8"/>
      <c r="E42" s="8"/>
      <c r="F42" s="8"/>
      <c r="G42" s="8"/>
      <c r="H42" s="8"/>
      <c r="I42" s="8"/>
      <c r="J42" s="8"/>
      <c r="K42" s="8"/>
      <c r="L42" s="8"/>
      <c r="M42" s="8"/>
      <c r="N42" s="8"/>
      <c r="O42" s="8"/>
    </row>
    <row r="43" ht="15" customHeight="1">
      <c r="A43" s="8"/>
      <c r="B43" s="8"/>
      <c r="C43" s="8"/>
      <c r="D43" s="8"/>
      <c r="E43" s="8"/>
      <c r="F43" s="8"/>
      <c r="G43" s="8"/>
      <c r="H43" s="8"/>
      <c r="I43" s="8"/>
      <c r="J43" s="8"/>
      <c r="K43" s="8"/>
      <c r="L43" s="8"/>
      <c r="M43" s="8"/>
      <c r="N43" s="8"/>
      <c r="O43" s="8"/>
    </row>
    <row r="44" ht="15" customHeight="1">
      <c r="A44" s="8"/>
      <c r="B44" s="8"/>
      <c r="C44" s="8"/>
      <c r="D44" s="8"/>
      <c r="E44" s="8"/>
      <c r="F44" s="8"/>
      <c r="G44" s="8"/>
      <c r="H44" s="8"/>
      <c r="I44" s="8"/>
      <c r="J44" s="8"/>
      <c r="K44" s="8"/>
      <c r="L44" s="8"/>
      <c r="M44" s="8"/>
      <c r="N44" s="8"/>
      <c r="O44" s="8"/>
    </row>
    <row r="45" ht="15" customHeight="1">
      <c r="A45" s="8"/>
      <c r="B45" s="8"/>
      <c r="C45" s="8"/>
      <c r="D45" s="8"/>
      <c r="E45" s="8"/>
      <c r="F45" s="8"/>
      <c r="G45" s="8"/>
      <c r="H45" s="8"/>
      <c r="I45" s="8"/>
      <c r="J45" s="8"/>
      <c r="K45" s="8"/>
      <c r="L45" s="8"/>
      <c r="M45" s="8"/>
      <c r="N45" s="8"/>
      <c r="O45" s="8"/>
    </row>
    <row r="46" ht="15" customHeight="1">
      <c r="A46" s="8"/>
      <c r="B46" s="8"/>
      <c r="C46" s="8"/>
      <c r="D46" s="8"/>
      <c r="E46" s="8"/>
      <c r="F46" s="8"/>
      <c r="G46" s="8"/>
      <c r="H46" s="8"/>
      <c r="I46" s="8"/>
      <c r="J46" s="8"/>
      <c r="K46" s="8"/>
      <c r="L46" s="8"/>
      <c r="M46" s="8"/>
      <c r="N46" s="8"/>
      <c r="O46" s="8"/>
    </row>
    <row r="47" ht="15" customHeight="1">
      <c r="A47" s="8"/>
      <c r="B47" s="8"/>
      <c r="C47" s="8"/>
      <c r="D47" s="8"/>
      <c r="E47" s="8"/>
      <c r="F47" s="8"/>
      <c r="G47" s="8"/>
      <c r="H47" s="8"/>
      <c r="I47" s="8"/>
      <c r="J47" s="8"/>
      <c r="K47" s="8"/>
      <c r="L47" s="8"/>
      <c r="M47" s="8"/>
      <c r="N47" s="8"/>
      <c r="O47" s="8"/>
    </row>
    <row r="48" ht="15" customHeight="1">
      <c r="A48" s="8"/>
      <c r="B48" s="8"/>
      <c r="C48" s="8"/>
      <c r="D48" s="8"/>
      <c r="E48" s="8"/>
      <c r="F48" s="8"/>
      <c r="G48" s="8"/>
      <c r="H48" s="8"/>
      <c r="I48" s="8"/>
      <c r="J48" s="8"/>
      <c r="K48" s="8"/>
      <c r="L48" s="8"/>
      <c r="M48" s="8"/>
      <c r="N48" s="8"/>
      <c r="O48" s="8"/>
    </row>
    <row r="49" ht="15" customHeight="1">
      <c r="A49" s="8"/>
      <c r="B49" s="8"/>
      <c r="C49" s="8"/>
      <c r="D49" s="8"/>
      <c r="E49" s="8"/>
      <c r="F49" s="8"/>
      <c r="G49" s="8"/>
      <c r="H49" s="8"/>
      <c r="I49" s="8"/>
      <c r="J49" s="8"/>
      <c r="K49" s="8"/>
      <c r="L49" s="8"/>
      <c r="M49" s="8"/>
      <c r="N49" s="8"/>
      <c r="O49" s="8"/>
    </row>
    <row r="50" ht="15" customHeight="1">
      <c r="A50" s="8"/>
      <c r="B50" s="8"/>
      <c r="C50" s="8"/>
      <c r="D50" s="8"/>
      <c r="E50" s="8"/>
      <c r="F50" s="8"/>
      <c r="G50" s="8"/>
      <c r="H50" s="8"/>
      <c r="I50" s="8"/>
      <c r="J50" s="8"/>
      <c r="K50" s="8"/>
      <c r="L50" s="8"/>
      <c r="M50" s="8"/>
      <c r="N50" s="8"/>
      <c r="O50" s="8"/>
    </row>
    <row r="51" ht="15" customHeight="1">
      <c r="A51" s="8"/>
      <c r="B51" s="8"/>
      <c r="C51" s="8"/>
      <c r="D51" s="8"/>
      <c r="E51" s="8"/>
      <c r="F51" s="8"/>
      <c r="G51" s="8"/>
      <c r="H51" s="8"/>
      <c r="I51" s="8"/>
      <c r="J51" s="8"/>
      <c r="K51" s="8"/>
      <c r="L51" s="8"/>
      <c r="M51" s="8"/>
      <c r="N51" s="8"/>
      <c r="O51" s="8"/>
    </row>
    <row r="52" ht="15" customHeight="1">
      <c r="A52" s="8"/>
      <c r="B52" s="8"/>
      <c r="C52" s="8"/>
      <c r="D52" s="8"/>
      <c r="E52" s="8"/>
      <c r="F52" s="8"/>
      <c r="G52" s="8"/>
      <c r="H52" s="8"/>
      <c r="I52" s="8"/>
      <c r="J52" s="8"/>
      <c r="K52" s="8"/>
      <c r="L52" s="8"/>
      <c r="M52" s="8"/>
      <c r="N52" s="8"/>
      <c r="O52"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dimension ref="A1:E38"/>
  <sheetViews>
    <sheetView workbookViewId="0" showGridLines="0" defaultGridColor="1"/>
  </sheetViews>
  <sheetFormatPr defaultColWidth="8.83333" defaultRowHeight="15" customHeight="1" outlineLevelRow="0" outlineLevelCol="0"/>
  <cols>
    <col min="1" max="1" width="4.5" style="99" customWidth="1"/>
    <col min="2" max="2" width="40" style="99" customWidth="1"/>
    <col min="3" max="5" width="8.85156" style="99" customWidth="1"/>
    <col min="6" max="256" width="8.85156" style="99" customWidth="1"/>
  </cols>
  <sheetData>
    <row r="1" ht="15" customHeight="1">
      <c r="A1" s="7"/>
      <c r="B1" s="8"/>
      <c r="C1" s="8"/>
      <c r="D1" s="8"/>
      <c r="E1" s="8"/>
    </row>
    <row r="2" ht="15" customHeight="1">
      <c r="A2" t="s" s="10">
        <v>6</v>
      </c>
      <c r="B2" s="11"/>
      <c r="C2" s="8"/>
      <c r="D2" s="8"/>
      <c r="E2" s="8"/>
    </row>
    <row r="3" ht="15" customHeight="1">
      <c r="A3" t="s" s="10">
        <v>345</v>
      </c>
      <c r="B3" s="11"/>
      <c r="C3" s="8"/>
      <c r="D3" s="8"/>
      <c r="E3" s="8"/>
    </row>
    <row r="4" ht="15" customHeight="1">
      <c r="A4" t="s" s="10">
        <v>8</v>
      </c>
      <c r="B4" s="11"/>
      <c r="C4" s="8"/>
      <c r="D4" s="8"/>
      <c r="E4" s="8"/>
    </row>
    <row r="5" ht="15" customHeight="1">
      <c r="A5" t="s" s="10">
        <v>9</v>
      </c>
      <c r="B5" s="11"/>
      <c r="C5" s="8"/>
      <c r="D5" s="8"/>
      <c r="E5" s="8"/>
    </row>
    <row r="6" ht="15" customHeight="1">
      <c r="A6" t="s" s="10">
        <v>351</v>
      </c>
      <c r="B6" s="11"/>
      <c r="C6" s="8"/>
      <c r="D6" s="8"/>
      <c r="E6" s="8"/>
    </row>
    <row r="7" ht="15" customHeight="1">
      <c r="A7" t="s" s="10">
        <v>352</v>
      </c>
      <c r="B7" s="11"/>
      <c r="C7" s="8"/>
      <c r="D7" s="8"/>
      <c r="E7" s="8"/>
    </row>
    <row r="8" ht="15" customHeight="1">
      <c r="A8" t="s" s="10">
        <v>12</v>
      </c>
      <c r="B8" s="11"/>
      <c r="C8" s="8"/>
      <c r="D8" s="8"/>
      <c r="E8" s="8"/>
    </row>
    <row r="9" ht="15" customHeight="1">
      <c r="A9" s="91"/>
      <c r="B9" s="87"/>
      <c r="C9" s="20">
        <v>100</v>
      </c>
      <c r="D9" s="8"/>
      <c r="E9" s="8"/>
    </row>
    <row r="10" ht="15" customHeight="1">
      <c r="A10" t="s" s="100">
        <v>13</v>
      </c>
      <c r="B10" t="s" s="101">
        <v>15</v>
      </c>
      <c r="C10" t="s" s="94">
        <v>347</v>
      </c>
      <c r="D10" s="8"/>
      <c r="E10" s="8"/>
    </row>
    <row r="11" ht="18.95" customHeight="1">
      <c r="A11" t="s" s="101">
        <v>19</v>
      </c>
      <c r="B11" t="s" s="78">
        <v>31</v>
      </c>
      <c r="C11" s="77">
        <v>17</v>
      </c>
      <c r="D11" s="8"/>
      <c r="E11" s="8"/>
    </row>
    <row r="12" ht="18.95" customHeight="1">
      <c r="A12" t="s" s="102">
        <v>22</v>
      </c>
      <c r="B12" t="s" s="103">
        <v>35</v>
      </c>
      <c r="C12" s="77">
        <v>6</v>
      </c>
      <c r="D12" s="8"/>
      <c r="E12" s="8"/>
    </row>
    <row r="13" ht="18.95" customHeight="1">
      <c r="A13" t="s" s="101">
        <v>25</v>
      </c>
      <c r="B13" t="s" s="78">
        <v>39</v>
      </c>
      <c r="C13" s="77">
        <v>20</v>
      </c>
      <c r="D13" s="8"/>
      <c r="E13" s="8"/>
    </row>
    <row r="14" ht="18.95" customHeight="1">
      <c r="A14" t="s" s="101">
        <v>28</v>
      </c>
      <c r="B14" t="s" s="78">
        <v>53</v>
      </c>
      <c r="C14" s="77">
        <v>14</v>
      </c>
      <c r="D14" s="8"/>
      <c r="E14" s="8"/>
    </row>
    <row r="15" ht="18.95" customHeight="1">
      <c r="A15" t="s" s="102">
        <v>32</v>
      </c>
      <c r="B15" t="s" s="103">
        <v>65</v>
      </c>
      <c r="C15" s="77">
        <v>6</v>
      </c>
      <c r="D15" s="8"/>
      <c r="E15" s="8"/>
    </row>
    <row r="16" ht="18.95" customHeight="1">
      <c r="A16" t="s" s="101">
        <v>36</v>
      </c>
      <c r="B16" t="s" s="78">
        <v>73</v>
      </c>
      <c r="C16" s="77">
        <v>12</v>
      </c>
      <c r="D16" s="8"/>
      <c r="E16" s="8"/>
    </row>
    <row r="17" ht="18.95" customHeight="1">
      <c r="A17" t="s" s="101">
        <v>40</v>
      </c>
      <c r="B17" t="s" s="78">
        <v>104</v>
      </c>
      <c r="C17" s="77">
        <v>11</v>
      </c>
      <c r="D17" s="8"/>
      <c r="E17" s="8"/>
    </row>
    <row r="18" ht="18.95" customHeight="1">
      <c r="A18" t="s" s="101">
        <v>43</v>
      </c>
      <c r="B18" t="s" s="78">
        <v>115</v>
      </c>
      <c r="C18" s="77">
        <v>17</v>
      </c>
      <c r="D18" s="8"/>
      <c r="E18" s="8"/>
    </row>
    <row r="19" ht="18.95" customHeight="1">
      <c r="A19" t="s" s="101">
        <v>46</v>
      </c>
      <c r="B19" t="s" s="78">
        <v>117</v>
      </c>
      <c r="C19" s="77">
        <v>9</v>
      </c>
      <c r="D19" s="8"/>
      <c r="E19" s="8"/>
    </row>
    <row r="20" ht="18.95" customHeight="1">
      <c r="A20" t="s" s="102">
        <v>50</v>
      </c>
      <c r="B20" t="s" s="103">
        <v>125</v>
      </c>
      <c r="C20" s="77">
        <v>5</v>
      </c>
      <c r="D20" s="8"/>
      <c r="E20" s="8"/>
    </row>
    <row r="21" ht="18.95" customHeight="1">
      <c r="A21" t="s" s="101">
        <v>54</v>
      </c>
      <c r="B21" t="s" s="78">
        <v>129</v>
      </c>
      <c r="C21" s="77">
        <v>5</v>
      </c>
      <c r="D21" s="8"/>
      <c r="E21" s="8"/>
    </row>
    <row r="22" ht="18.95" customHeight="1">
      <c r="A22" t="s" s="101">
        <v>58</v>
      </c>
      <c r="B22" t="s" s="78">
        <v>132</v>
      </c>
      <c r="C22" s="77">
        <v>20</v>
      </c>
      <c r="D22" s="8"/>
      <c r="E22" s="8"/>
    </row>
    <row r="23" ht="18.95" customHeight="1">
      <c r="A23" t="s" s="101">
        <v>62</v>
      </c>
      <c r="B23" t="s" s="78">
        <v>135</v>
      </c>
      <c r="C23" s="77">
        <v>7</v>
      </c>
      <c r="D23" s="8"/>
      <c r="E23" s="8"/>
    </row>
    <row r="24" ht="18.95" customHeight="1">
      <c r="A24" t="s" s="101">
        <v>66</v>
      </c>
      <c r="B24" t="s" s="78">
        <v>139</v>
      </c>
      <c r="C24" s="77">
        <v>6</v>
      </c>
      <c r="D24" s="8"/>
      <c r="E24" s="8"/>
    </row>
    <row r="25" ht="18.95" customHeight="1">
      <c r="A25" t="s" s="101">
        <v>70</v>
      </c>
      <c r="B25" t="s" s="78">
        <v>143</v>
      </c>
      <c r="C25" s="77">
        <v>5</v>
      </c>
      <c r="D25" s="8"/>
      <c r="E25" s="8"/>
    </row>
    <row r="26" ht="18.95" customHeight="1">
      <c r="A26" t="s" s="101">
        <v>74</v>
      </c>
      <c r="B26" t="s" s="78">
        <v>145</v>
      </c>
      <c r="C26" s="77">
        <v>11</v>
      </c>
      <c r="D26" s="8"/>
      <c r="E26" s="8"/>
    </row>
    <row r="27" ht="18.95" customHeight="1">
      <c r="A27" t="s" s="101">
        <v>78</v>
      </c>
      <c r="B27" t="s" s="78">
        <v>149</v>
      </c>
      <c r="C27" s="77">
        <v>15</v>
      </c>
      <c r="D27" s="8"/>
      <c r="E27" s="8"/>
    </row>
    <row r="28" ht="18.95" customHeight="1" hidden="1">
      <c r="A28" t="s" s="102">
        <v>82</v>
      </c>
      <c r="B28" t="s" s="103">
        <v>353</v>
      </c>
      <c r="C28" s="97"/>
      <c r="D28" s="8"/>
      <c r="E28" s="8"/>
    </row>
    <row r="29" ht="18.95" customHeight="1">
      <c r="A29" t="s" s="101">
        <v>86</v>
      </c>
      <c r="B29" t="s" s="78">
        <v>159</v>
      </c>
      <c r="C29" s="77">
        <v>11</v>
      </c>
      <c r="D29" s="8"/>
      <c r="E29" s="8"/>
    </row>
    <row r="30" ht="18.95" customHeight="1">
      <c r="A30" t="s" s="101">
        <v>90</v>
      </c>
      <c r="B30" t="s" s="78">
        <v>170</v>
      </c>
      <c r="C30" s="77">
        <v>15</v>
      </c>
      <c r="D30" s="8"/>
      <c r="E30" s="8"/>
    </row>
    <row r="31" ht="18.95" customHeight="1">
      <c r="A31" t="s" s="101">
        <v>94</v>
      </c>
      <c r="B31" t="s" s="78">
        <v>174</v>
      </c>
      <c r="C31" s="77">
        <v>8</v>
      </c>
      <c r="D31" s="8"/>
      <c r="E31" s="8"/>
    </row>
    <row r="32" ht="18.95" customHeight="1">
      <c r="A32" t="s" s="101">
        <v>98</v>
      </c>
      <c r="B32" t="s" s="78">
        <v>178</v>
      </c>
      <c r="C32" s="77">
        <v>18</v>
      </c>
      <c r="D32" s="8"/>
      <c r="E32" s="8"/>
    </row>
    <row r="33" ht="18.95" customHeight="1">
      <c r="A33" t="s" s="101">
        <v>101</v>
      </c>
      <c r="B33" t="s" s="78">
        <v>186</v>
      </c>
      <c r="C33" s="77">
        <v>18</v>
      </c>
      <c r="D33" s="8"/>
      <c r="E33" s="8"/>
    </row>
    <row r="34" ht="18.95" customHeight="1">
      <c r="A34" t="s" s="101">
        <v>105</v>
      </c>
      <c r="B34" t="s" s="78">
        <v>189</v>
      </c>
      <c r="C34" s="77">
        <v>6</v>
      </c>
      <c r="D34" s="8"/>
      <c r="E34" s="8"/>
    </row>
    <row r="35" ht="18.95" customHeight="1">
      <c r="A35" t="s" s="101">
        <v>108</v>
      </c>
      <c r="B35" t="s" s="78">
        <v>190</v>
      </c>
      <c r="C35" s="77">
        <v>14</v>
      </c>
      <c r="D35" s="8"/>
      <c r="E35" s="8"/>
    </row>
    <row r="36" ht="18.95" customHeight="1">
      <c r="A36" t="s" s="101">
        <v>164</v>
      </c>
      <c r="B36" t="s" s="78">
        <v>191</v>
      </c>
      <c r="C36" s="77">
        <v>15</v>
      </c>
      <c r="D36" s="8"/>
      <c r="E36" s="8"/>
    </row>
    <row r="37" ht="18.95" customHeight="1">
      <c r="A37" t="s" s="101">
        <v>167</v>
      </c>
      <c r="B37" t="s" s="78">
        <v>192</v>
      </c>
      <c r="C37" s="77">
        <v>6</v>
      </c>
      <c r="D37" s="8"/>
      <c r="E37" s="8"/>
    </row>
    <row r="38" ht="18.95" customHeight="1">
      <c r="A38" t="s" s="101">
        <v>171</v>
      </c>
      <c r="B38" t="s" s="78">
        <v>193</v>
      </c>
      <c r="C38" s="77">
        <v>12</v>
      </c>
      <c r="D38" s="8"/>
      <c r="E38"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E42"/>
  <sheetViews>
    <sheetView workbookViewId="0" showGridLines="0" defaultGridColor="1"/>
  </sheetViews>
  <sheetFormatPr defaultColWidth="8.83333" defaultRowHeight="15" customHeight="1" outlineLevelRow="0" outlineLevelCol="0"/>
  <cols>
    <col min="1" max="1" width="5.67188" style="104" customWidth="1"/>
    <col min="2" max="2" width="40.6719" style="104" customWidth="1"/>
    <col min="3" max="5" width="8.85156" style="104" customWidth="1"/>
    <col min="6" max="256" width="8.85156" style="104" customWidth="1"/>
  </cols>
  <sheetData>
    <row r="1" ht="15" customHeight="1">
      <c r="A1" s="7"/>
      <c r="B1" s="8"/>
      <c r="C1" s="8"/>
      <c r="D1" s="8"/>
      <c r="E1" s="8"/>
    </row>
    <row r="2" ht="15" customHeight="1">
      <c r="A2" t="s" s="10">
        <v>6</v>
      </c>
      <c r="B2" s="11"/>
      <c r="C2" s="8"/>
      <c r="D2" s="8"/>
      <c r="E2" s="8"/>
    </row>
    <row r="3" ht="15" customHeight="1">
      <c r="A3" t="s" s="10">
        <v>345</v>
      </c>
      <c r="B3" s="11"/>
      <c r="C3" s="8"/>
      <c r="D3" s="8"/>
      <c r="E3" s="8"/>
    </row>
    <row r="4" ht="15" customHeight="1">
      <c r="A4" t="s" s="10">
        <v>8</v>
      </c>
      <c r="B4" s="11"/>
      <c r="C4" s="8"/>
      <c r="D4" s="8"/>
      <c r="E4" s="8"/>
    </row>
    <row r="5" ht="15" customHeight="1">
      <c r="A5" t="s" s="10">
        <v>9</v>
      </c>
      <c r="B5" s="11"/>
      <c r="C5" s="8"/>
      <c r="D5" s="8"/>
      <c r="E5" s="8"/>
    </row>
    <row r="6" ht="15" customHeight="1">
      <c r="A6" t="s" s="10">
        <v>116</v>
      </c>
      <c r="B6" s="11"/>
      <c r="C6" s="8"/>
      <c r="D6" s="8"/>
      <c r="E6" s="8"/>
    </row>
    <row r="7" ht="15" customHeight="1">
      <c r="A7" t="s" s="10">
        <v>346</v>
      </c>
      <c r="B7" s="11"/>
      <c r="C7" s="8"/>
      <c r="D7" s="8"/>
      <c r="E7" s="8"/>
    </row>
    <row r="8" ht="15" customHeight="1">
      <c r="A8" t="s" s="10">
        <v>12</v>
      </c>
      <c r="B8" s="11"/>
      <c r="C8" s="8"/>
      <c r="D8" s="8"/>
      <c r="E8" s="8"/>
    </row>
    <row r="9" ht="15" customHeight="1">
      <c r="A9" s="91"/>
      <c r="B9" s="87"/>
      <c r="C9" s="8"/>
      <c r="D9" s="8"/>
      <c r="E9" s="8"/>
    </row>
    <row r="10" ht="15" customHeight="1">
      <c r="A10" t="s" s="105">
        <v>13</v>
      </c>
      <c r="B10" t="s" s="105">
        <v>15</v>
      </c>
      <c r="C10" s="89"/>
      <c r="D10" s="8"/>
      <c r="E10" s="8"/>
    </row>
    <row r="11" ht="15" customHeight="1" hidden="1">
      <c r="A11" t="s" s="106">
        <v>19</v>
      </c>
      <c r="B11" t="s" s="106">
        <v>49</v>
      </c>
      <c r="C11" s="89"/>
      <c r="D11" s="8"/>
      <c r="E11" s="8"/>
    </row>
    <row r="12" ht="15" customHeight="1" hidden="1">
      <c r="A12" t="s" s="106">
        <v>22</v>
      </c>
      <c r="B12" t="s" s="106">
        <v>57</v>
      </c>
      <c r="C12" s="89"/>
      <c r="D12" s="8"/>
      <c r="E12" s="8"/>
    </row>
    <row r="13" ht="15" customHeight="1" hidden="1">
      <c r="A13" t="s" s="106">
        <v>25</v>
      </c>
      <c r="B13" t="s" s="106">
        <v>61</v>
      </c>
      <c r="C13" s="89"/>
      <c r="D13" s="8"/>
      <c r="E13" s="8"/>
    </row>
    <row r="14" ht="15" customHeight="1">
      <c r="A14" t="s" s="107">
        <v>28</v>
      </c>
      <c r="B14" t="s" s="107">
        <v>69</v>
      </c>
      <c r="C14" s="77">
        <v>10</v>
      </c>
      <c r="D14" s="8"/>
      <c r="E14" s="8"/>
    </row>
    <row r="15" ht="15" customHeight="1" hidden="1">
      <c r="A15" t="s" s="106">
        <v>32</v>
      </c>
      <c r="B15" t="s" s="106">
        <v>77</v>
      </c>
      <c r="C15" s="97"/>
      <c r="D15" s="8"/>
      <c r="E15" s="8"/>
    </row>
    <row r="16" ht="15" customHeight="1" hidden="1">
      <c r="A16" t="s" s="106">
        <v>36</v>
      </c>
      <c r="B16" t="s" s="106">
        <v>355</v>
      </c>
      <c r="C16" s="97"/>
      <c r="D16" s="8"/>
      <c r="E16" s="8"/>
    </row>
    <row r="17" ht="15" customHeight="1" hidden="1">
      <c r="A17" t="s" s="106">
        <v>40</v>
      </c>
      <c r="B17" t="s" s="106">
        <v>85</v>
      </c>
      <c r="C17" s="97"/>
      <c r="D17" s="8"/>
      <c r="E17" s="8"/>
    </row>
    <row r="18" ht="15" customHeight="1" hidden="1">
      <c r="A18" t="s" s="106">
        <v>43</v>
      </c>
      <c r="B18" t="s" s="106">
        <v>89</v>
      </c>
      <c r="C18" s="97"/>
      <c r="D18" s="8"/>
      <c r="E18" s="8"/>
    </row>
    <row r="19" ht="15" customHeight="1" hidden="1">
      <c r="A19" t="s" s="106">
        <v>46</v>
      </c>
      <c r="B19" t="s" s="106">
        <v>93</v>
      </c>
      <c r="C19" s="97"/>
      <c r="D19" s="8"/>
      <c r="E19" s="8"/>
    </row>
    <row r="20" ht="15" customHeight="1" hidden="1">
      <c r="A20" t="s" s="106">
        <v>50</v>
      </c>
      <c r="B20" t="s" s="106">
        <v>97</v>
      </c>
      <c r="C20" s="97"/>
      <c r="D20" s="8"/>
      <c r="E20" s="8"/>
    </row>
    <row r="21" ht="15" customHeight="1">
      <c r="A21" t="s" s="107">
        <v>54</v>
      </c>
      <c r="B21" t="s" s="107">
        <v>111</v>
      </c>
      <c r="C21" s="77">
        <v>5</v>
      </c>
      <c r="D21" s="8"/>
      <c r="E21" s="8"/>
    </row>
    <row r="22" ht="15" customHeight="1" hidden="1">
      <c r="A22" t="s" s="106">
        <v>58</v>
      </c>
      <c r="B22" t="s" s="106">
        <v>112</v>
      </c>
      <c r="C22" s="89"/>
      <c r="D22" s="8"/>
      <c r="E22" s="8"/>
    </row>
    <row r="23" ht="15" customHeight="1" hidden="1">
      <c r="A23" t="s" s="106">
        <v>62</v>
      </c>
      <c r="B23" t="s" s="106">
        <v>113</v>
      </c>
      <c r="C23" s="89"/>
      <c r="D23" s="8"/>
      <c r="E23" s="8"/>
    </row>
    <row r="24" ht="15" customHeight="1" hidden="1">
      <c r="A24" t="s" s="106">
        <v>66</v>
      </c>
      <c r="B24" t="s" s="106">
        <v>114</v>
      </c>
      <c r="C24" s="89"/>
      <c r="D24" s="8"/>
      <c r="E24" s="8"/>
    </row>
    <row r="25" ht="15" customHeight="1" hidden="1">
      <c r="A25" t="s" s="106">
        <v>70</v>
      </c>
      <c r="B25" t="s" s="106">
        <v>118</v>
      </c>
      <c r="C25" s="89"/>
      <c r="D25" s="8"/>
      <c r="E25" s="8"/>
    </row>
    <row r="26" ht="15" customHeight="1" hidden="1">
      <c r="A26" t="s" s="106">
        <v>74</v>
      </c>
      <c r="B26" t="s" s="106">
        <v>119</v>
      </c>
      <c r="C26" s="89"/>
      <c r="D26" s="8"/>
      <c r="E26" s="8"/>
    </row>
    <row r="27" ht="15" customHeight="1" hidden="1">
      <c r="A27" t="s" s="106">
        <v>78</v>
      </c>
      <c r="B27" t="s" s="106">
        <v>123</v>
      </c>
      <c r="C27" s="89"/>
      <c r="D27" s="8"/>
      <c r="E27" s="8"/>
    </row>
    <row r="28" ht="15" customHeight="1" hidden="1">
      <c r="A28" t="s" s="106">
        <v>82</v>
      </c>
      <c r="B28" t="s" s="106">
        <v>127</v>
      </c>
      <c r="C28" s="89"/>
      <c r="D28" s="8"/>
      <c r="E28" s="8"/>
    </row>
    <row r="29" ht="15" customHeight="1" hidden="1">
      <c r="A29" t="s" s="106">
        <v>86</v>
      </c>
      <c r="B29" t="s" s="106">
        <v>137</v>
      </c>
      <c r="C29" s="89"/>
      <c r="D29" s="8"/>
      <c r="E29" s="8"/>
    </row>
    <row r="30" ht="15" customHeight="1" hidden="1">
      <c r="A30" t="s" s="106">
        <v>90</v>
      </c>
      <c r="B30" t="s" s="106">
        <v>141</v>
      </c>
      <c r="C30" s="89"/>
      <c r="D30" s="8"/>
      <c r="E30" s="8"/>
    </row>
    <row r="31" ht="15" customHeight="1" hidden="1">
      <c r="A31" t="s" s="106">
        <v>94</v>
      </c>
      <c r="B31" t="s" s="106">
        <v>151</v>
      </c>
      <c r="C31" s="89"/>
      <c r="D31" s="8"/>
      <c r="E31" s="8"/>
    </row>
    <row r="32" ht="15" customHeight="1" hidden="1">
      <c r="A32" t="s" s="106">
        <v>98</v>
      </c>
      <c r="B32" t="s" s="106">
        <v>155</v>
      </c>
      <c r="C32" s="89"/>
      <c r="D32" s="8"/>
      <c r="E32" s="8"/>
    </row>
    <row r="33" ht="15" customHeight="1" hidden="1">
      <c r="A33" t="s" s="106">
        <v>101</v>
      </c>
      <c r="B33" t="s" s="106">
        <v>157</v>
      </c>
      <c r="C33" s="89"/>
      <c r="D33" s="8"/>
      <c r="E33" s="8"/>
    </row>
    <row r="34" ht="15" customHeight="1" hidden="1">
      <c r="A34" t="s" s="106">
        <v>105</v>
      </c>
      <c r="B34" t="s" s="106">
        <v>161</v>
      </c>
      <c r="C34" s="89"/>
      <c r="D34" s="8"/>
      <c r="E34" s="8"/>
    </row>
    <row r="35" ht="15" customHeight="1" hidden="1">
      <c r="A35" t="s" s="106">
        <v>108</v>
      </c>
      <c r="B35" t="s" s="106">
        <v>163</v>
      </c>
      <c r="C35" s="89"/>
      <c r="D35" s="8"/>
      <c r="E35" s="8"/>
    </row>
    <row r="36" ht="15" customHeight="1" hidden="1">
      <c r="A36" t="s" s="106">
        <v>164</v>
      </c>
      <c r="B36" t="s" s="106">
        <v>166</v>
      </c>
      <c r="C36" s="89"/>
      <c r="D36" s="8"/>
      <c r="E36" s="8"/>
    </row>
    <row r="37" ht="15" customHeight="1" hidden="1">
      <c r="A37" t="s" s="106">
        <v>167</v>
      </c>
      <c r="B37" t="s" s="106">
        <v>169</v>
      </c>
      <c r="C37" s="89"/>
      <c r="D37" s="8"/>
      <c r="E37" s="8"/>
    </row>
    <row r="38" ht="15" customHeight="1" hidden="1">
      <c r="A38" t="s" s="106">
        <v>171</v>
      </c>
      <c r="B38" t="s" s="106">
        <v>173</v>
      </c>
      <c r="C38" s="89"/>
      <c r="D38" s="8"/>
      <c r="E38" s="8"/>
    </row>
    <row r="39" ht="15" customHeight="1" hidden="1">
      <c r="A39" t="s" s="106">
        <v>175</v>
      </c>
      <c r="B39" t="s" s="106">
        <v>177</v>
      </c>
      <c r="C39" s="89"/>
      <c r="D39" s="8"/>
      <c r="E39" s="8"/>
    </row>
    <row r="40" ht="15" customHeight="1" hidden="1">
      <c r="A40" t="s" s="106">
        <v>179</v>
      </c>
      <c r="B40" t="s" s="106">
        <v>181</v>
      </c>
      <c r="C40" s="89"/>
      <c r="D40" s="8"/>
      <c r="E40" s="8"/>
    </row>
    <row r="41" ht="15" customHeight="1" hidden="1">
      <c r="A41" t="s" s="106">
        <v>182</v>
      </c>
      <c r="B41" t="s" s="106">
        <v>184</v>
      </c>
      <c r="C41" s="89"/>
      <c r="D41" s="8"/>
      <c r="E41" s="8"/>
    </row>
    <row r="42" ht="15" customHeight="1">
      <c r="A42" s="98"/>
      <c r="B42" s="98"/>
      <c r="C42" s="8"/>
      <c r="D42" s="8"/>
      <c r="E42" s="8"/>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F29"/>
  <sheetViews>
    <sheetView workbookViewId="0" showGridLines="0" defaultGridColor="1"/>
  </sheetViews>
  <sheetFormatPr defaultColWidth="10.8333" defaultRowHeight="15" customHeight="1" outlineLevelRow="0" outlineLevelCol="0"/>
  <cols>
    <col min="1" max="1" width="3.17188" style="108" customWidth="1"/>
    <col min="2" max="2" width="10.3516" style="108" customWidth="1"/>
    <col min="3" max="3" width="40" style="108" customWidth="1"/>
    <col min="4" max="5" width="10.8516" style="108" customWidth="1"/>
    <col min="6" max="6" width="14.3516" style="108" customWidth="1"/>
    <col min="7" max="256" width="10.8516" style="108" customWidth="1"/>
  </cols>
  <sheetData>
    <row r="1" ht="16" customHeight="1">
      <c r="A1" t="s" s="109">
        <v>357</v>
      </c>
      <c r="B1" t="s" s="109">
        <v>358</v>
      </c>
      <c r="C1" t="s" s="109">
        <v>15</v>
      </c>
      <c r="D1" t="s" s="109">
        <v>359</v>
      </c>
      <c r="E1" t="s" s="109">
        <v>360</v>
      </c>
      <c r="F1" t="s" s="109">
        <v>361</v>
      </c>
    </row>
    <row r="2" ht="16" customHeight="1">
      <c r="A2" s="110">
        <v>1</v>
      </c>
      <c r="B2" t="s" s="23">
        <v>317</v>
      </c>
      <c r="C2" t="s" s="23">
        <v>31</v>
      </c>
      <c r="D2" s="24">
        <v>8</v>
      </c>
      <c r="E2" t="s" s="111">
        <v>362</v>
      </c>
      <c r="F2" t="s" s="23">
        <v>363</v>
      </c>
    </row>
    <row r="3" ht="16" customHeight="1">
      <c r="A3" s="110">
        <v>2</v>
      </c>
      <c r="B3" t="s" s="23">
        <v>364</v>
      </c>
      <c r="C3" t="s" s="23">
        <v>35</v>
      </c>
      <c r="D3" s="24">
        <v>7</v>
      </c>
      <c r="E3" t="s" s="111">
        <v>365</v>
      </c>
      <c r="F3" t="s" s="23">
        <v>363</v>
      </c>
    </row>
    <row r="4" ht="16" customHeight="1">
      <c r="A4" s="110">
        <v>3</v>
      </c>
      <c r="B4" t="s" s="23">
        <v>318</v>
      </c>
      <c r="C4" t="s" s="23">
        <v>39</v>
      </c>
      <c r="D4" s="24">
        <v>10</v>
      </c>
      <c r="E4" t="s" s="111">
        <v>366</v>
      </c>
      <c r="F4" t="s" s="23">
        <v>363</v>
      </c>
    </row>
    <row r="5" ht="16" customHeight="1">
      <c r="A5" s="110">
        <v>4</v>
      </c>
      <c r="B5" t="s" s="23">
        <v>319</v>
      </c>
      <c r="C5" t="s" s="23">
        <v>53</v>
      </c>
      <c r="D5" s="24">
        <v>10</v>
      </c>
      <c r="E5" t="s" s="111">
        <v>366</v>
      </c>
      <c r="F5" t="s" s="23">
        <v>363</v>
      </c>
    </row>
    <row r="6" ht="16" customHeight="1">
      <c r="A6" s="110">
        <v>5</v>
      </c>
      <c r="B6" t="s" s="23">
        <v>320</v>
      </c>
      <c r="C6" t="s" s="23">
        <v>65</v>
      </c>
      <c r="D6" s="24">
        <v>7</v>
      </c>
      <c r="E6" t="s" s="111">
        <v>365</v>
      </c>
      <c r="F6" t="s" s="23">
        <v>363</v>
      </c>
    </row>
    <row r="7" ht="16" customHeight="1">
      <c r="A7" s="110">
        <v>6</v>
      </c>
      <c r="B7" t="s" s="23">
        <v>321</v>
      </c>
      <c r="C7" t="s" s="23">
        <v>73</v>
      </c>
      <c r="D7" s="24">
        <v>9</v>
      </c>
      <c r="E7" t="s" s="111">
        <v>367</v>
      </c>
      <c r="F7" t="s" s="23">
        <v>363</v>
      </c>
    </row>
    <row r="8" ht="16" customHeight="1">
      <c r="A8" s="110">
        <v>7</v>
      </c>
      <c r="B8" t="s" s="23">
        <v>322</v>
      </c>
      <c r="C8" t="s" s="23">
        <v>104</v>
      </c>
      <c r="D8" s="25">
        <v>15</v>
      </c>
      <c r="E8" t="s" s="112">
        <v>368</v>
      </c>
      <c r="F8" t="s" s="23">
        <v>363</v>
      </c>
    </row>
    <row r="9" ht="16" customHeight="1">
      <c r="A9" s="110">
        <v>8</v>
      </c>
      <c r="B9" t="s" s="23">
        <v>323</v>
      </c>
      <c r="C9" t="s" s="23">
        <v>115</v>
      </c>
      <c r="D9" s="24">
        <v>9</v>
      </c>
      <c r="E9" t="s" s="111">
        <v>367</v>
      </c>
      <c r="F9" t="s" s="23">
        <v>363</v>
      </c>
    </row>
    <row r="10" ht="16" customHeight="1">
      <c r="A10" s="110">
        <v>9</v>
      </c>
      <c r="B10" t="s" s="23">
        <v>324</v>
      </c>
      <c r="C10" t="s" s="23">
        <v>117</v>
      </c>
      <c r="D10" s="24">
        <v>5</v>
      </c>
      <c r="E10" t="s" s="111">
        <v>369</v>
      </c>
      <c r="F10" t="s" s="23">
        <v>363</v>
      </c>
    </row>
    <row r="11" ht="16" customHeight="1">
      <c r="A11" s="110">
        <v>10</v>
      </c>
      <c r="B11" t="s" s="23">
        <v>325</v>
      </c>
      <c r="C11" t="s" s="23">
        <v>125</v>
      </c>
      <c r="D11" s="24">
        <v>0</v>
      </c>
      <c r="E11" t="s" s="111">
        <v>370</v>
      </c>
      <c r="F11" t="s" s="23">
        <v>363</v>
      </c>
    </row>
    <row r="12" ht="16" customHeight="1">
      <c r="A12" s="110">
        <v>11</v>
      </c>
      <c r="B12" t="s" s="23">
        <v>326</v>
      </c>
      <c r="C12" t="s" s="23">
        <v>129</v>
      </c>
      <c r="D12" s="24">
        <v>0</v>
      </c>
      <c r="E12" t="s" s="111">
        <v>370</v>
      </c>
      <c r="F12" t="s" s="23">
        <v>363</v>
      </c>
    </row>
    <row r="13" ht="16" customHeight="1">
      <c r="A13" s="110">
        <v>12</v>
      </c>
      <c r="B13" t="s" s="23">
        <v>327</v>
      </c>
      <c r="C13" t="s" s="23">
        <v>132</v>
      </c>
      <c r="D13" s="25">
        <v>16</v>
      </c>
      <c r="E13" t="s" s="112">
        <v>371</v>
      </c>
      <c r="F13" t="s" s="23">
        <v>363</v>
      </c>
    </row>
    <row r="14" ht="16" customHeight="1">
      <c r="A14" s="110">
        <v>13</v>
      </c>
      <c r="B14" t="s" s="23">
        <v>328</v>
      </c>
      <c r="C14" t="s" s="23">
        <v>135</v>
      </c>
      <c r="D14" s="24">
        <v>2</v>
      </c>
      <c r="E14" t="s" s="111">
        <v>372</v>
      </c>
      <c r="F14" t="s" s="23">
        <v>363</v>
      </c>
    </row>
    <row r="15" ht="16" customHeight="1">
      <c r="A15" s="110">
        <v>14</v>
      </c>
      <c r="B15" t="s" s="23">
        <v>329</v>
      </c>
      <c r="C15" t="s" s="23">
        <v>139</v>
      </c>
      <c r="D15" s="24">
        <v>4</v>
      </c>
      <c r="E15" t="s" s="111">
        <v>373</v>
      </c>
      <c r="F15" t="s" s="23">
        <v>363</v>
      </c>
    </row>
    <row r="16" ht="16" customHeight="1">
      <c r="A16" s="110">
        <v>15</v>
      </c>
      <c r="B16" t="s" s="23">
        <v>330</v>
      </c>
      <c r="C16" t="s" s="23">
        <v>143</v>
      </c>
      <c r="D16" s="24">
        <v>0</v>
      </c>
      <c r="E16" t="s" s="111">
        <v>370</v>
      </c>
      <c r="F16" t="s" s="23">
        <v>363</v>
      </c>
    </row>
    <row r="17" ht="16" customHeight="1">
      <c r="A17" s="110">
        <v>16</v>
      </c>
      <c r="B17" t="s" s="23">
        <v>331</v>
      </c>
      <c r="C17" t="s" s="23">
        <v>145</v>
      </c>
      <c r="D17" s="24">
        <v>10</v>
      </c>
      <c r="E17" t="s" s="111">
        <v>366</v>
      </c>
      <c r="F17" t="s" s="23">
        <v>363</v>
      </c>
    </row>
    <row r="18" ht="16" customHeight="1">
      <c r="A18" s="110">
        <v>17</v>
      </c>
      <c r="B18" t="s" s="23">
        <v>332</v>
      </c>
      <c r="C18" t="s" s="23">
        <v>149</v>
      </c>
      <c r="D18" s="24">
        <v>4</v>
      </c>
      <c r="E18" t="s" s="111">
        <v>373</v>
      </c>
      <c r="F18" t="s" s="23">
        <v>363</v>
      </c>
    </row>
    <row r="19" ht="16" customHeight="1">
      <c r="A19" s="110">
        <v>18</v>
      </c>
      <c r="B19" t="s" s="23">
        <v>374</v>
      </c>
      <c r="C19" t="s" s="23">
        <v>353</v>
      </c>
      <c r="D19" s="24">
        <v>0</v>
      </c>
      <c r="E19" t="s" s="111">
        <v>370</v>
      </c>
      <c r="F19" t="s" s="23">
        <v>363</v>
      </c>
    </row>
    <row r="20" ht="16" customHeight="1">
      <c r="A20" s="110">
        <v>19</v>
      </c>
      <c r="B20" t="s" s="23">
        <v>333</v>
      </c>
      <c r="C20" t="s" s="23">
        <v>159</v>
      </c>
      <c r="D20" s="25">
        <v>12</v>
      </c>
      <c r="E20" t="s" s="112">
        <v>375</v>
      </c>
      <c r="F20" t="s" s="23">
        <v>363</v>
      </c>
    </row>
    <row r="21" ht="16" customHeight="1">
      <c r="A21" s="110">
        <v>20</v>
      </c>
      <c r="B21" t="s" s="23">
        <v>334</v>
      </c>
      <c r="C21" t="s" s="23">
        <v>170</v>
      </c>
      <c r="D21" s="25">
        <v>11</v>
      </c>
      <c r="E21" t="s" s="112">
        <v>376</v>
      </c>
      <c r="F21" t="s" s="23">
        <v>363</v>
      </c>
    </row>
    <row r="22" ht="16" customHeight="1">
      <c r="A22" s="110">
        <v>21</v>
      </c>
      <c r="B22" t="s" s="23">
        <v>335</v>
      </c>
      <c r="C22" t="s" s="23">
        <v>174</v>
      </c>
      <c r="D22" s="24">
        <v>9</v>
      </c>
      <c r="E22" t="s" s="111">
        <v>367</v>
      </c>
      <c r="F22" t="s" s="23">
        <v>363</v>
      </c>
    </row>
    <row r="23" ht="16" customHeight="1">
      <c r="A23" s="110">
        <v>22</v>
      </c>
      <c r="B23" t="s" s="23">
        <v>336</v>
      </c>
      <c r="C23" t="s" s="23">
        <v>178</v>
      </c>
      <c r="D23" s="24">
        <v>5</v>
      </c>
      <c r="E23" t="s" s="111">
        <v>369</v>
      </c>
      <c r="F23" t="s" s="23">
        <v>363</v>
      </c>
    </row>
    <row r="24" ht="16" customHeight="1">
      <c r="A24" s="110">
        <v>23</v>
      </c>
      <c r="B24" t="s" s="23">
        <v>337</v>
      </c>
      <c r="C24" t="s" s="23">
        <v>186</v>
      </c>
      <c r="D24" s="25">
        <v>13</v>
      </c>
      <c r="E24" t="s" s="112">
        <v>377</v>
      </c>
      <c r="F24" t="s" s="23">
        <v>363</v>
      </c>
    </row>
    <row r="25" ht="16" customHeight="1">
      <c r="A25" s="110">
        <v>24</v>
      </c>
      <c r="B25" t="s" s="23">
        <v>338</v>
      </c>
      <c r="C25" t="s" s="23">
        <v>189</v>
      </c>
      <c r="D25" s="24">
        <v>9</v>
      </c>
      <c r="E25" t="s" s="111">
        <v>367</v>
      </c>
      <c r="F25" t="s" s="23">
        <v>363</v>
      </c>
    </row>
    <row r="26" ht="16" customHeight="1">
      <c r="A26" s="110">
        <v>25</v>
      </c>
      <c r="B26" t="s" s="23">
        <v>339</v>
      </c>
      <c r="C26" t="s" s="23">
        <v>190</v>
      </c>
      <c r="D26" s="24">
        <v>10</v>
      </c>
      <c r="E26" t="s" s="111">
        <v>366</v>
      </c>
      <c r="F26" t="s" s="23">
        <v>363</v>
      </c>
    </row>
    <row r="27" ht="16" customHeight="1">
      <c r="A27" s="110">
        <v>26</v>
      </c>
      <c r="B27" t="s" s="23">
        <v>340</v>
      </c>
      <c r="C27" t="s" s="23">
        <v>191</v>
      </c>
      <c r="D27" s="25">
        <v>13</v>
      </c>
      <c r="E27" t="s" s="112">
        <v>377</v>
      </c>
      <c r="F27" t="s" s="23">
        <v>363</v>
      </c>
    </row>
    <row r="28" ht="16" customHeight="1">
      <c r="A28" s="110">
        <v>27</v>
      </c>
      <c r="B28" t="s" s="23">
        <v>341</v>
      </c>
      <c r="C28" t="s" s="23">
        <v>192</v>
      </c>
      <c r="D28" s="24">
        <v>3</v>
      </c>
      <c r="E28" t="s" s="111">
        <v>378</v>
      </c>
      <c r="F28" t="s" s="23">
        <v>363</v>
      </c>
    </row>
    <row r="29" ht="16" customHeight="1">
      <c r="A29" s="110">
        <v>28</v>
      </c>
      <c r="B29" t="s" s="23">
        <v>342</v>
      </c>
      <c r="C29" t="s" s="23">
        <v>193</v>
      </c>
      <c r="D29" s="24">
        <v>7</v>
      </c>
      <c r="E29" t="s" s="111">
        <v>365</v>
      </c>
      <c r="F29" t="s" s="23">
        <v>363</v>
      </c>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