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NSA/UNSAn/Notas UNSA/"/>
    </mc:Choice>
  </mc:AlternateContent>
  <xr:revisionPtr revIDLastSave="0" documentId="13_ncr:1_{D6DC1E35-C177-5443-B94C-CDED758B1E3E}" xr6:coauthVersionLast="47" xr6:coauthVersionMax="47" xr10:uidLastSave="{00000000-0000-0000-0000-000000000000}"/>
  <bookViews>
    <workbookView xWindow="820" yWindow="1660" windowWidth="27480" windowHeight="14520" activeTab="4" xr2:uid="{00000000-000D-0000-FFFF-FFFF00000000}"/>
  </bookViews>
  <sheets>
    <sheet name="IA" sheetId="1" r:id="rId1"/>
    <sheet name="Planificacion IA" sheetId="6" r:id="rId2"/>
    <sheet name="PWebB" sheetId="2" r:id="rId3"/>
    <sheet name="PWebC" sheetId="3" r:id="rId4"/>
    <sheet name="Lab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8" i="1" l="1"/>
  <c r="W24" i="1"/>
  <c r="W23" i="1"/>
  <c r="W22" i="1"/>
  <c r="W21" i="1"/>
  <c r="W20" i="1"/>
  <c r="W19" i="1"/>
  <c r="W18" i="1"/>
  <c r="W17" i="1"/>
  <c r="W16" i="1"/>
  <c r="W15" i="1"/>
  <c r="W14" i="1"/>
  <c r="W13" i="1"/>
  <c r="W11" i="1"/>
  <c r="W10" i="1"/>
  <c r="W9" i="1"/>
  <c r="W8" i="1"/>
  <c r="W7" i="1"/>
  <c r="W6" i="1"/>
  <c r="W4" i="1"/>
  <c r="W3" i="1"/>
  <c r="W5" i="1"/>
  <c r="Y18" i="4"/>
  <c r="Y17" i="4"/>
  <c r="Y15" i="4"/>
  <c r="Y14" i="4"/>
  <c r="Y13" i="4"/>
  <c r="Y12" i="4"/>
  <c r="Y11" i="4"/>
  <c r="Y10" i="4"/>
  <c r="Y9" i="4"/>
  <c r="Y7" i="4"/>
  <c r="Y6" i="4"/>
  <c r="Y5" i="4"/>
  <c r="Y4" i="4"/>
  <c r="Q14" i="4"/>
  <c r="Q20" i="4"/>
  <c r="Q3" i="4"/>
  <c r="Q5" i="4"/>
  <c r="Q6" i="4"/>
  <c r="Q7" i="4"/>
  <c r="Q8" i="4"/>
  <c r="Q9" i="4"/>
  <c r="Q10" i="4"/>
  <c r="Q11" i="4"/>
  <c r="Q12" i="4"/>
  <c r="Q13" i="4"/>
  <c r="Q15" i="4"/>
  <c r="Q16" i="4"/>
  <c r="Q17" i="4"/>
  <c r="Q18" i="4"/>
  <c r="Q19" i="4"/>
  <c r="Q4" i="4"/>
  <c r="O10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8" i="1"/>
  <c r="O7" i="1"/>
  <c r="O6" i="1"/>
  <c r="O5" i="1"/>
  <c r="O4" i="1"/>
  <c r="O3" i="1"/>
  <c r="O28" i="1"/>
</calcChain>
</file>

<file path=xl/sharedStrings.xml><?xml version="1.0" encoding="utf-8"?>
<sst xmlns="http://schemas.openxmlformats.org/spreadsheetml/2006/main" count="501" uniqueCount="395">
  <si>
    <t>Nombre</t>
  </si>
  <si>
    <t>Apellido(s)</t>
  </si>
  <si>
    <t>Dirección de correo</t>
  </si>
  <si>
    <t>ARNOLD DAVID</t>
  </si>
  <si>
    <t>MOLLO AQUIMA</t>
  </si>
  <si>
    <t>amolloa@unsa.edu.pe</t>
  </si>
  <si>
    <t>CESAR ROBERTO</t>
  </si>
  <si>
    <t>ANCCO RUELAS</t>
  </si>
  <si>
    <t>canccor@unsa.edu.pe</t>
  </si>
  <si>
    <t>CARLOS BRYAN</t>
  </si>
  <si>
    <t>GALLEGOS BATALLANOS</t>
  </si>
  <si>
    <t>cgallegosb@unsa.edu.pe</t>
  </si>
  <si>
    <t>DIEGO JOEL</t>
  </si>
  <si>
    <t>FLORES CAMARGO</t>
  </si>
  <si>
    <t>dflorescam@unsa.edu.pe</t>
  </si>
  <si>
    <t>ESTEFANY REYNA</t>
  </si>
  <si>
    <t>ALFARO ZAPANA</t>
  </si>
  <si>
    <t>ealfaroz@unsa.edu.pe</t>
  </si>
  <si>
    <t>EDER GUSTAVO</t>
  </si>
  <si>
    <t>HUARCA THEA</t>
  </si>
  <si>
    <t>ehuarcat@unsa.edu.pe</t>
  </si>
  <si>
    <t>ESTEFANI</t>
  </si>
  <si>
    <t>QUILLA GUTIERREZ</t>
  </si>
  <si>
    <t>equillag@unsa.edu.pe</t>
  </si>
  <si>
    <t>ESTEPHANY MAYRA</t>
  </si>
  <si>
    <t>SURCO ALVAREZ</t>
  </si>
  <si>
    <t>esurcoa@unsa.edu.pe</t>
  </si>
  <si>
    <t>GIOVANNI GELBER</t>
  </si>
  <si>
    <t>MARTINEZ PASTOR</t>
  </si>
  <si>
    <t>gmartinezpas@unsa.edu.pe</t>
  </si>
  <si>
    <t>GERARDO</t>
  </si>
  <si>
    <t>PORTOCARRERO BANDA</t>
  </si>
  <si>
    <t>gportocarrerob@unsa.edu.pe</t>
  </si>
  <si>
    <t>JESSICA GERALDINE</t>
  </si>
  <si>
    <t>HANCCO VELASQUEZ</t>
  </si>
  <si>
    <t>jhanccove@unsa.edu.pe</t>
  </si>
  <si>
    <t>JHEYSON ZENDER ORLANDO</t>
  </si>
  <si>
    <t>LOPEZ RODRIGUEZ</t>
  </si>
  <si>
    <t>jlopezr@unsa.edu.pe</t>
  </si>
  <si>
    <t>JUAN DAVID</t>
  </si>
  <si>
    <t>MAMANI MORALES</t>
  </si>
  <si>
    <t>jmamanimora@unsa.edu.pe</t>
  </si>
  <si>
    <t>JOHNNATHAN JIMMY</t>
  </si>
  <si>
    <t>RAMOS BLAZ</t>
  </si>
  <si>
    <t>jramosb@unsa.edu.pe</t>
  </si>
  <si>
    <t>JIMY GABRIEL</t>
  </si>
  <si>
    <t>REVILLA TELLEZ</t>
  </si>
  <si>
    <t>jrevillat@unsa.edu.pe</t>
  </si>
  <si>
    <t>JOSE MIGUEL</t>
  </si>
  <si>
    <t>VERA MAMANI</t>
  </si>
  <si>
    <t>jverama@unsa.edu.pe</t>
  </si>
  <si>
    <t>LUIS ARMANDO</t>
  </si>
  <si>
    <t>GOMEZ POMARI</t>
  </si>
  <si>
    <t>lgomezp@unsa.edu.pe</t>
  </si>
  <si>
    <t>MELANY MEYLIN</t>
  </si>
  <si>
    <t>RIOS CASTILLO</t>
  </si>
  <si>
    <t>mriosca@unsa.edu.pe</t>
  </si>
  <si>
    <t>RAUL EDUARDO</t>
  </si>
  <si>
    <t>MANUEL ORTIZ</t>
  </si>
  <si>
    <t>rmanuel@unsa.edu.pe</t>
  </si>
  <si>
    <t>XIOMARA</t>
  </si>
  <si>
    <t>JAQUEHUA MAMANI</t>
  </si>
  <si>
    <t>xjaquehua@unsa.edu.pe</t>
  </si>
  <si>
    <t>EVELYN ELIZABETH</t>
  </si>
  <si>
    <t>HUANCA MAQUERA</t>
  </si>
  <si>
    <t>ehuancama@unsa.edu.pe</t>
  </si>
  <si>
    <t>PATRICIO DANTE</t>
  </si>
  <si>
    <t>TORRES MARTINEZ</t>
  </si>
  <si>
    <t>ptorresmar@unsa.edu.pe</t>
  </si>
  <si>
    <t>DIEGO DAVID</t>
  </si>
  <si>
    <t>ANAMPA CHURA</t>
  </si>
  <si>
    <t>danampa@unsa.edu.pe</t>
  </si>
  <si>
    <t>GUSTAVO JONATHAN</t>
  </si>
  <si>
    <t>TURPO TORRES</t>
  </si>
  <si>
    <t>gturpot@unsa.edu.pe</t>
  </si>
  <si>
    <t>ANTONY JACOB</t>
  </si>
  <si>
    <t>BLANCO TRUJILLO</t>
  </si>
  <si>
    <t>ablancot@unsa.edu.pe</t>
  </si>
  <si>
    <t>ALEX WILLIAMS</t>
  </si>
  <si>
    <t>OLAECHEA CARLO</t>
  </si>
  <si>
    <t>aolaechea@unsa.edu.pe</t>
  </si>
  <si>
    <t>ALVARO GUSTAVO</t>
  </si>
  <si>
    <t>SUASACA PACOMPIA</t>
  </si>
  <si>
    <t>asuasaca@unsa.edu.pe</t>
  </si>
  <si>
    <t>CORINA HILDA</t>
  </si>
  <si>
    <t>HANCCO VARGAS</t>
  </si>
  <si>
    <t>chanccov@unsa.edu.pe</t>
  </si>
  <si>
    <t>FABRICIO ALONSO</t>
  </si>
  <si>
    <t>BALAREZO DELGADO</t>
  </si>
  <si>
    <t>fbalarezo@unsa.edu.pe</t>
  </si>
  <si>
    <t>GLENNY SHINDERLY</t>
  </si>
  <si>
    <t>CHOQUE VILCAPE</t>
  </si>
  <si>
    <t>gchoquevi@unsa.edu.pe</t>
  </si>
  <si>
    <t>JACKSON FERNANDO</t>
  </si>
  <si>
    <t>MERMA PORTOCARRERO</t>
  </si>
  <si>
    <t>jmermap@unsa.edu.pe</t>
  </si>
  <si>
    <t>KARLO JOSE</t>
  </si>
  <si>
    <t>TORRES AROQUIPA</t>
  </si>
  <si>
    <t>ktorresaro@unsa.edu.pe</t>
  </si>
  <si>
    <t>SAMIR DIEGO</t>
  </si>
  <si>
    <t>CHAVEZ CACERES</t>
  </si>
  <si>
    <t>schavezca@unsa.edu.pe</t>
  </si>
  <si>
    <t>VLADIMIR EDSON</t>
  </si>
  <si>
    <t>SOLORZANO HUAMANI</t>
  </si>
  <si>
    <t>vsolorzano@unsa.edu.pe</t>
  </si>
  <si>
    <t>ALEX ANTONIO</t>
  </si>
  <si>
    <t>HAYTARA TONCONI</t>
  </si>
  <si>
    <t>ahaytara@unsa.edu.pe</t>
  </si>
  <si>
    <t>CHRISTOPHER BRAD</t>
  </si>
  <si>
    <t>DEL CASTILLO MONTOYA</t>
  </si>
  <si>
    <t>cdelcastillo@unsa.edu.pe</t>
  </si>
  <si>
    <t>CRISTHIAN WILLIANS</t>
  </si>
  <si>
    <t>PUMA LARICO</t>
  </si>
  <si>
    <t>cpumal@unsa.edu.pe</t>
  </si>
  <si>
    <t>DIEGO EDUARDO</t>
  </si>
  <si>
    <t>ILAVE VASQUEZ</t>
  </si>
  <si>
    <t>dilave@unsa.edu.pe</t>
  </si>
  <si>
    <t>JOSE RODOLFO</t>
  </si>
  <si>
    <t>LLAVE APAZA</t>
  </si>
  <si>
    <t>jllavea@unsa.edu.pe</t>
  </si>
  <si>
    <t>KEVIN PEDRO</t>
  </si>
  <si>
    <t>YARE CHULUNQUIA</t>
  </si>
  <si>
    <t>kyare@unsa.edu.pe</t>
  </si>
  <si>
    <t>DIEGO GUSTAVO</t>
  </si>
  <si>
    <t>MONTANA NEYRA</t>
  </si>
  <si>
    <t>dmontanan@unsa.edu.pe</t>
  </si>
  <si>
    <t>GIAN ANDREW</t>
  </si>
  <si>
    <t>DELGADO ZAVALETA</t>
  </si>
  <si>
    <t>gdelgadoz@unsa.edu.pe</t>
  </si>
  <si>
    <t>LUIS EDGAR</t>
  </si>
  <si>
    <t>AROCUTIPA GUTIERREZ</t>
  </si>
  <si>
    <t>larocutipa@unsa.edu.pe</t>
  </si>
  <si>
    <t>MARCO EDMUNDO EDILBERTO</t>
  </si>
  <si>
    <t>CENTENO QUISPE</t>
  </si>
  <si>
    <t>mcentenoqu@unsa.edu.pe</t>
  </si>
  <si>
    <t>RONALD JHON</t>
  </si>
  <si>
    <t>HUAMANI PACO</t>
  </si>
  <si>
    <t>rhuamanipaco@unsa.edu.pe</t>
  </si>
  <si>
    <t>IVAN MARCELO</t>
  </si>
  <si>
    <t>VALERO PARICAHUA</t>
  </si>
  <si>
    <t>ivalero@unsa.edu.pe</t>
  </si>
  <si>
    <t>JOEL ERICK</t>
  </si>
  <si>
    <t>GUTIERREZ PUMA</t>
  </si>
  <si>
    <t>jgutierrezpum@unsa.edu.pe</t>
  </si>
  <si>
    <t>PEDRO LUIS CHRISTIAN</t>
  </si>
  <si>
    <t>ZAPANA ROMERO</t>
  </si>
  <si>
    <t>pzapanar@unsa.edu.pe</t>
  </si>
  <si>
    <t>DARWIN JHEINNER</t>
  </si>
  <si>
    <t>GOMEZ MAMANI</t>
  </si>
  <si>
    <t>dgomezmam@unsa.edu.pe</t>
  </si>
  <si>
    <t>MARCO ANTONIO</t>
  </si>
  <si>
    <t>PONCE DE LEON AGUILAR</t>
  </si>
  <si>
    <t>mponcedeleona@unsa.edu.pe</t>
  </si>
  <si>
    <t>ANTHONY JUANCARLO</t>
  </si>
  <si>
    <t>RIVAS CHIRE</t>
  </si>
  <si>
    <t>arivasc@unsa.edu.pe</t>
  </si>
  <si>
    <t>CRHISTIAN ZIEGLER</t>
  </si>
  <si>
    <t>PACORI PAUCAR</t>
  </si>
  <si>
    <t>cpacori@unsa.edu.pe</t>
  </si>
  <si>
    <t>EMERSON ARTURO</t>
  </si>
  <si>
    <t>QUISPE HUAMAN</t>
  </si>
  <si>
    <t>equispehuaman@unsa.edu.pe</t>
  </si>
  <si>
    <t>CANO VILCAPAZA</t>
  </si>
  <si>
    <t>jcanov@unsa.edu.pe</t>
  </si>
  <si>
    <t>JHON YOSET</t>
  </si>
  <si>
    <t>LUNA QUISPE</t>
  </si>
  <si>
    <t>jlunaq@unsa.edu.pe</t>
  </si>
  <si>
    <t>JUAN PEDRO VIDAL</t>
  </si>
  <si>
    <t>PASTOR PASTOR</t>
  </si>
  <si>
    <t>jpastorp@unsa.edu.pe</t>
  </si>
  <si>
    <t>MELVIN ELIAN</t>
  </si>
  <si>
    <t>CASTRO CALLE</t>
  </si>
  <si>
    <t>mcastrocall@unsa.edu.pe</t>
  </si>
  <si>
    <t>MARIA ALEJANDRA</t>
  </si>
  <si>
    <t>FERNANDEZ NINAHUAMAN</t>
  </si>
  <si>
    <t>mfernandezn@unsa.edu.pe</t>
  </si>
  <si>
    <t>MOISES ENRIQUE</t>
  </si>
  <si>
    <t>MAYTA CONDORI</t>
  </si>
  <si>
    <t>mmaytac@unsa.edu.pe</t>
  </si>
  <si>
    <t>OLIVER URIEL</t>
  </si>
  <si>
    <t>ROBLES MENDOZA</t>
  </si>
  <si>
    <t>orobles@unsa.edu.pe</t>
  </si>
  <si>
    <t>RICARDO PAUL</t>
  </si>
  <si>
    <t>SILVA TORRES DE LA GALA</t>
  </si>
  <si>
    <t>rsilvato@unsa.edu.pe</t>
  </si>
  <si>
    <t>WILDER RONALDO</t>
  </si>
  <si>
    <t>DE LA CRUZ TACO</t>
  </si>
  <si>
    <t>wdelacruzt@unsa.edu.pe</t>
  </si>
  <si>
    <t>YOSET</t>
  </si>
  <si>
    <t>COZCO MAURI</t>
  </si>
  <si>
    <t>ycozco@unsa.edu.pe</t>
  </si>
  <si>
    <t>EDWIN JHON</t>
  </si>
  <si>
    <t>DURAN MAMANI</t>
  </si>
  <si>
    <t>eduranm@unsa.edu.pe</t>
  </si>
  <si>
    <t>JESUS MIGUEL</t>
  </si>
  <si>
    <t>PAZ LLAVE</t>
  </si>
  <si>
    <t>jpazl@unsa.edu.pe</t>
  </si>
  <si>
    <t>JESUS FRANCISCO</t>
  </si>
  <si>
    <t>SILVA PINO</t>
  </si>
  <si>
    <t>jsilva@unsa.edu.pe</t>
  </si>
  <si>
    <t>JOSUE DANIEL</t>
  </si>
  <si>
    <t>HUASHUAYO SIVINCHA</t>
  </si>
  <si>
    <t>jhuashuayo@unsa.edu.pe</t>
  </si>
  <si>
    <t>OMID ERNESTO</t>
  </si>
  <si>
    <t>CHAHUARIS CHOQUE</t>
  </si>
  <si>
    <t>DAVID</t>
  </si>
  <si>
    <t>FLORES SILVA</t>
  </si>
  <si>
    <t>PEDRO ROLY</t>
  </si>
  <si>
    <t>SANCHEZ MACHICAO</t>
  </si>
  <si>
    <t>Apellidos</t>
  </si>
  <si>
    <t>Nombres</t>
  </si>
  <si>
    <t>flipgrip</t>
  </si>
  <si>
    <t>Intervensiones Git</t>
  </si>
  <si>
    <t>intervesiones Agentes</t>
  </si>
  <si>
    <t>ANYELA STEFHANY</t>
  </si>
  <si>
    <t>MAYTA YRCO</t>
  </si>
  <si>
    <t>amaytay@unsa.edu.pe</t>
  </si>
  <si>
    <t>Implementac BFS,DFS</t>
  </si>
  <si>
    <t xml:space="preserve">ANA LIZBETH </t>
  </si>
  <si>
    <t>PUMACALLAHUE MAMANI</t>
  </si>
  <si>
    <t>20181704</t>
  </si>
  <si>
    <t>20192194</t>
  </si>
  <si>
    <t>20173096</t>
  </si>
  <si>
    <t>20173372</t>
  </si>
  <si>
    <t>20180559</t>
  </si>
  <si>
    <t>20182837</t>
  </si>
  <si>
    <t>20180569</t>
  </si>
  <si>
    <t>20182324</t>
  </si>
  <si>
    <t>20180567</t>
  </si>
  <si>
    <t>20182839</t>
  </si>
  <si>
    <t>20182840</t>
  </si>
  <si>
    <t>20182319</t>
  </si>
  <si>
    <t>20180581</t>
  </si>
  <si>
    <t>20133075</t>
  </si>
  <si>
    <t>20180574</t>
  </si>
  <si>
    <t>20182320</t>
  </si>
  <si>
    <t>20181695</t>
  </si>
  <si>
    <t>20180568</t>
  </si>
  <si>
    <t>20182311</t>
  </si>
  <si>
    <t>20182323</t>
  </si>
  <si>
    <t>20173374</t>
  </si>
  <si>
    <t>20182325</t>
  </si>
  <si>
    <t>CUI</t>
  </si>
  <si>
    <t>20190638</t>
  </si>
  <si>
    <t>20200590</t>
  </si>
  <si>
    <t>20200609</t>
  </si>
  <si>
    <t>20120623</t>
  </si>
  <si>
    <t>20200611</t>
  </si>
  <si>
    <t>20192173</t>
  </si>
  <si>
    <t>20192181</t>
  </si>
  <si>
    <t>20163298</t>
  </si>
  <si>
    <t>20200599</t>
  </si>
  <si>
    <t>20192180</t>
  </si>
  <si>
    <t>20130884</t>
  </si>
  <si>
    <t>20192177</t>
  </si>
  <si>
    <t>20192189</t>
  </si>
  <si>
    <t>20202143</t>
  </si>
  <si>
    <t>20061870</t>
  </si>
  <si>
    <t>20193190</t>
  </si>
  <si>
    <t>20182316</t>
  </si>
  <si>
    <t>20133340</t>
  </si>
  <si>
    <t>PUMACALLAHUE/MAMANI, ANA LIZBETH</t>
  </si>
  <si>
    <t>20202152</t>
  </si>
  <si>
    <t>20180579</t>
  </si>
  <si>
    <t>20180582</t>
  </si>
  <si>
    <t>20150951</t>
  </si>
  <si>
    <t>20202146</t>
  </si>
  <si>
    <t>apumacallahue@unsa.edu.pe</t>
  </si>
  <si>
    <t>20163296</t>
  </si>
  <si>
    <t>20172138</t>
  </si>
  <si>
    <t>20153584</t>
  </si>
  <si>
    <t>20163294</t>
  </si>
  <si>
    <t>20123678</t>
  </si>
  <si>
    <t>20142957</t>
  </si>
  <si>
    <t>20190626</t>
  </si>
  <si>
    <t>20190648</t>
  </si>
  <si>
    <t>20161966</t>
  </si>
  <si>
    <t>20031274</t>
  </si>
  <si>
    <t>20111459</t>
  </si>
  <si>
    <t>20150942</t>
  </si>
  <si>
    <t>20123551</t>
  </si>
  <si>
    <t>20193193</t>
  </si>
  <si>
    <t>20152422</t>
  </si>
  <si>
    <t>20133323</t>
  </si>
  <si>
    <t>20160656</t>
  </si>
  <si>
    <t>20140864</t>
  </si>
  <si>
    <t>20172123</t>
  </si>
  <si>
    <t>20192187</t>
  </si>
  <si>
    <t>ochahuaris@unsa.edu.pe</t>
  </si>
  <si>
    <t>dfloressi@unsa.edu.pe</t>
  </si>
  <si>
    <t>psanchezm@unsa.edu.pe</t>
  </si>
  <si>
    <t>email</t>
  </si>
  <si>
    <t>Iterat y A*</t>
  </si>
  <si>
    <t>NodeJs</t>
  </si>
  <si>
    <t>machine learning</t>
  </si>
  <si>
    <t>CamaraWeb</t>
  </si>
  <si>
    <t>EXAM1</t>
  </si>
  <si>
    <t>Si</t>
  </si>
  <si>
    <t>No</t>
  </si>
  <si>
    <t>NSP</t>
  </si>
  <si>
    <t>ProyGrupalNodeJS</t>
  </si>
  <si>
    <t>PROM1</t>
  </si>
  <si>
    <t>Lab1</t>
  </si>
  <si>
    <t>Lab2</t>
  </si>
  <si>
    <t>Lab3</t>
  </si>
  <si>
    <t>Ajedres Python</t>
  </si>
  <si>
    <t>DiaposGit</t>
  </si>
  <si>
    <t>Ajedres Github</t>
  </si>
  <si>
    <t>EX1</t>
  </si>
  <si>
    <t>EC1</t>
  </si>
  <si>
    <t>Matr.</t>
  </si>
  <si>
    <t>MAT</t>
  </si>
  <si>
    <t>RegresionLogistica</t>
  </si>
  <si>
    <t>PythonClases</t>
  </si>
  <si>
    <t>Django1</t>
  </si>
  <si>
    <t>RegLog en Octave</t>
  </si>
  <si>
    <t>Semana</t>
  </si>
  <si>
    <t>Tema</t>
  </si>
  <si>
    <t>Fecha</t>
  </si>
  <si>
    <t>Ok</t>
  </si>
  <si>
    <t>SVM Octave</t>
  </si>
  <si>
    <t>Django2</t>
  </si>
  <si>
    <t>12 al 16 Abr</t>
  </si>
  <si>
    <t>2 al 6 Ago</t>
  </si>
  <si>
    <t>SVM y Multiclase</t>
  </si>
  <si>
    <t>Redes Neuronales</t>
  </si>
  <si>
    <t>Regresion logistica</t>
  </si>
  <si>
    <t>Notas F1 Regresion lineal</t>
  </si>
  <si>
    <t>Ex1</t>
  </si>
  <si>
    <t>Exam entrada y Silabo</t>
  </si>
  <si>
    <t>IA Intro</t>
  </si>
  <si>
    <t>Busquedas</t>
  </si>
  <si>
    <t>Aprendizaje y Regresion lineal</t>
  </si>
  <si>
    <t>Notas Sustit - Proy Final</t>
  </si>
  <si>
    <t>Notas F3 - Proy Final</t>
  </si>
  <si>
    <t>Ex2 Redes Neuronales y Bias/Varianza y Kmeans/PCA</t>
  </si>
  <si>
    <t>Notas F2 Deteccion Anomalias y Sist Recomendación</t>
  </si>
  <si>
    <t>Algoritmos Genéticos</t>
  </si>
  <si>
    <t xml:space="preserve">Proy Final </t>
  </si>
  <si>
    <t>Proy Final- Sistemas Fuzzy</t>
  </si>
  <si>
    <t>Clasific Multiclass Octave</t>
  </si>
  <si>
    <t>Redes Neuronales Octave</t>
  </si>
  <si>
    <t>Bias/Varianza Octave (Voluntario)</t>
  </si>
  <si>
    <t>Deteccion Anomalias y Sistemas de Recomendación en Octave</t>
  </si>
  <si>
    <t>KMeans y PCA en Octave (Voluntario)</t>
  </si>
  <si>
    <t>Proy1</t>
  </si>
  <si>
    <t>ProyFin</t>
  </si>
  <si>
    <t>Volunt</t>
  </si>
  <si>
    <t>Travello</t>
  </si>
  <si>
    <t>Login Travello</t>
  </si>
  <si>
    <t>A</t>
  </si>
  <si>
    <t>Grupo</t>
  </si>
  <si>
    <t>B</t>
  </si>
  <si>
    <t>C</t>
  </si>
  <si>
    <t>D</t>
  </si>
  <si>
    <t>RegLin en Octave (Voluntario)</t>
  </si>
  <si>
    <t>EC2</t>
  </si>
  <si>
    <t>EX2</t>
  </si>
  <si>
    <t>EC3</t>
  </si>
  <si>
    <t>EX3</t>
  </si>
  <si>
    <t>github Travello</t>
  </si>
  <si>
    <t>github Modelo y Vistas</t>
  </si>
  <si>
    <t>PROM2</t>
  </si>
  <si>
    <t>Institucion educativa, tablas: usuarios, roles</t>
  </si>
  <si>
    <t>PetShop, tablas: trabajadores, clientes, factura_cab, factura_det, productos</t>
  </si>
  <si>
    <t>Jugadores VideoJuego, tablas: cuentas, juegos, equipos,mensajes</t>
  </si>
  <si>
    <t>Peliculas: tablas: peliculas, usuarios, compras, horarios</t>
  </si>
  <si>
    <t>GRUPO</t>
  </si>
  <si>
    <t xml:space="preserve">Detectar el desorden en imágenes, Treal analizar fotograma de video para personas con lenguaje señas, </t>
  </si>
  <si>
    <t>Sistema predicción tráfico en Aqp, Sistema predicción estudiante univ a punto de abandonar la U</t>
  </si>
  <si>
    <t>Monitoreo de calidad aire, Predecir el importe de multa por infraccion al medio ambiente, Huella ecologica de cada Region y ver cual es mas contaminante</t>
  </si>
  <si>
    <t>Analisis estudiantes Unsa con datos de satisfaccion sobre clases virtuales, Algoritmo de clasificacion de estudiantes y su rendimiento y problemas de salud, Situacion economica politica del pais afectado por Covid</t>
  </si>
  <si>
    <t>Reconocimiento facial de personas con mascarillas, Simulacion desde data examenes admision univ, Indice masa corporal calcular la mejor dieta</t>
  </si>
  <si>
    <t>1er avance 9 Julio</t>
  </si>
  <si>
    <t>varias tablas con foreigkey en Django</t>
  </si>
  <si>
    <t>BD con muchas tablas</t>
  </si>
  <si>
    <t>Django</t>
  </si>
  <si>
    <t>Reconocimiento imágenes tomografias pulmonares para Covid19, sistemas de recomendación de videos educativos, Reconocimiento de voz en equipos, clasificador mensajes para menores edad (cyberAcoso)</t>
  </si>
  <si>
    <t xml:space="preserve">Reconocimiento comidas saludables por medio de imágenes, clasificación de grupos reforzamiento para grupos de primaria, </t>
  </si>
  <si>
    <t xml:space="preserve">Prediccion costo seguro médico, asistente voz para hogar encender </t>
  </si>
  <si>
    <t>Clasificador de clientes potenciales, Planificación rutas buses, Semáforos inteligentes</t>
  </si>
  <si>
    <t>2do av.16 jul</t>
  </si>
  <si>
    <t>implementó tablas user y roles, faltan las demas</t>
  </si>
  <si>
    <t>Traduccion lenguaje Señas</t>
  </si>
  <si>
    <t>Predecir cant particulas PM10 en base al NO2 y CO2</t>
  </si>
  <si>
    <t>Predecir si la persona tiene Covid desde imágenes toraxicas</t>
  </si>
  <si>
    <t>Identificación de tuberculosis mediante segmentación de radiografias</t>
  </si>
  <si>
    <t>Predictor enfermedades cardiovasculares en tiempos de Covid</t>
  </si>
  <si>
    <t>ICR con personas con discapacidad visual (reconocim caracteres)</t>
  </si>
  <si>
    <t>Clustering de clientes</t>
  </si>
  <si>
    <t>Reconocimiento de voz, enviar correo por voz, busquedas en google</t>
  </si>
  <si>
    <t>Login, registro, crud de tabla peliculas (con 2 foreignKey)</t>
  </si>
  <si>
    <t>aplicac GameTeams, abstractUser, login y register</t>
  </si>
  <si>
    <t>Editan, Eliminan, Añaden registros para tablas, Generan usuarios sin imagen, No se puede editar inscripciones</t>
  </si>
  <si>
    <t>Conexión Django-Angular, configuracion para ambos, Envia a través de Json,  Componente Productos, Angular puede pasar Etiquetas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</si>
</sst>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sz val="10"/>
      <color rgb="FF222222"/>
      <name val="Arial"/>
      <family val="2"/>
    </font>
    <font>
      <sz val="8"/>
      <name val="Calibri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0" fillId="0" borderId="0" xfId="0"/>
    <xf numFmtId="0" fontId="0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0" fillId="0" borderId="2" xfId="0" applyFont="1" applyFill="1" applyBorder="1"/>
    <xf numFmtId="164" fontId="0" fillId="2" borderId="0" xfId="0" applyNumberFormat="1" applyFont="1" applyFill="1"/>
    <xf numFmtId="164" fontId="2" fillId="2" borderId="1" xfId="0" applyNumberFormat="1" applyFont="1" applyFill="1" applyBorder="1"/>
    <xf numFmtId="164" fontId="0" fillId="2" borderId="1" xfId="0" applyNumberFormat="1" applyFont="1" applyFill="1" applyBorder="1"/>
    <xf numFmtId="164" fontId="2" fillId="2" borderId="0" xfId="0" applyNumberFormat="1" applyFont="1" applyFill="1"/>
    <xf numFmtId="0" fontId="0" fillId="0" borderId="0" xfId="0" applyFont="1" applyFill="1" applyBorder="1"/>
    <xf numFmtId="0" fontId="1" fillId="0" borderId="2" xfId="0" applyFont="1" applyFill="1" applyBorder="1"/>
    <xf numFmtId="0" fontId="7" fillId="0" borderId="0" xfId="0" applyFont="1"/>
    <xf numFmtId="0" fontId="7" fillId="0" borderId="0" xfId="0" applyFont="1" applyAlignment="1">
      <alignment horizontal="center" vertical="center"/>
    </xf>
    <xf numFmtId="16" fontId="0" fillId="0" borderId="0" xfId="0" applyNumberFormat="1" applyFont="1"/>
    <xf numFmtId="0" fontId="0" fillId="2" borderId="0" xfId="0" applyFont="1" applyFill="1"/>
    <xf numFmtId="16" fontId="0" fillId="2" borderId="0" xfId="0" applyNumberFormat="1" applyFont="1" applyFill="1"/>
    <xf numFmtId="0" fontId="1" fillId="2" borderId="0" xfId="0" applyFont="1" applyFill="1"/>
    <xf numFmtId="16" fontId="1" fillId="2" borderId="0" xfId="0" applyNumberFormat="1" applyFont="1" applyFill="1"/>
    <xf numFmtId="0" fontId="0" fillId="0" borderId="1" xfId="0" applyBorder="1"/>
    <xf numFmtId="0" fontId="8" fillId="0" borderId="1" xfId="0" applyFont="1" applyBorder="1"/>
    <xf numFmtId="0" fontId="2" fillId="0" borderId="3" xfId="0" applyFont="1" applyBorder="1"/>
    <xf numFmtId="0" fontId="1" fillId="0" borderId="3" xfId="0" applyFont="1" applyBorder="1"/>
    <xf numFmtId="0" fontId="2" fillId="2" borderId="0" xfId="0" applyFont="1" applyFill="1"/>
    <xf numFmtId="0" fontId="0" fillId="2" borderId="1" xfId="0" applyFont="1" applyFill="1" applyBorder="1"/>
    <xf numFmtId="0" fontId="1" fillId="2" borderId="1" xfId="0" applyFont="1" applyFill="1" applyBorder="1"/>
    <xf numFmtId="0" fontId="0" fillId="0" borderId="3" xfId="0" applyFont="1" applyBorder="1"/>
    <xf numFmtId="0" fontId="3" fillId="0" borderId="1" xfId="0" applyFont="1" applyFill="1" applyBorder="1"/>
    <xf numFmtId="164" fontId="1" fillId="2" borderId="0" xfId="0" applyNumberFormat="1" applyFont="1" applyFill="1"/>
    <xf numFmtId="164" fontId="1" fillId="2" borderId="1" xfId="0" applyNumberFormat="1" applyFont="1" applyFill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zoomScale="110" zoomScaleNormal="110" workbookViewId="0">
      <selection activeCell="AD3" sqref="AD3"/>
    </sheetView>
  </sheetViews>
  <sheetFormatPr baseColWidth="10" defaultRowHeight="16" x14ac:dyDescent="0.2"/>
  <cols>
    <col min="1" max="1" width="3.1640625" bestFit="1" customWidth="1"/>
    <col min="2" max="2" width="4.1640625" customWidth="1"/>
    <col min="3" max="3" width="16.1640625" customWidth="1"/>
    <col min="4" max="4" width="15.83203125" customWidth="1"/>
    <col min="5" max="5" width="2.83203125" customWidth="1"/>
    <col min="6" max="6" width="4.5" customWidth="1"/>
    <col min="7" max="14" width="4.83203125" customWidth="1"/>
    <col min="15" max="15" width="6.33203125" style="13" customWidth="1"/>
    <col min="16" max="22" width="5.33203125" customWidth="1"/>
    <col min="23" max="23" width="6.33203125" style="13" customWidth="1"/>
    <col min="24" max="27" width="6.6640625" customWidth="1"/>
    <col min="28" max="28" width="3.6640625" customWidth="1"/>
    <col min="29" max="29" width="5.5" customWidth="1"/>
    <col min="30" max="30" width="11" customWidth="1"/>
  </cols>
  <sheetData>
    <row r="1" spans="1:30" x14ac:dyDescent="0.2">
      <c r="G1">
        <v>2</v>
      </c>
      <c r="H1">
        <v>2</v>
      </c>
      <c r="I1">
        <v>6</v>
      </c>
      <c r="P1">
        <v>1</v>
      </c>
      <c r="Q1">
        <v>4</v>
      </c>
      <c r="R1" s="2" t="s">
        <v>347</v>
      </c>
      <c r="S1">
        <v>3</v>
      </c>
      <c r="T1">
        <v>3</v>
      </c>
      <c r="U1">
        <v>4</v>
      </c>
      <c r="V1" s="2" t="s">
        <v>347</v>
      </c>
      <c r="W1" s="35"/>
      <c r="X1" s="2" t="s">
        <v>347</v>
      </c>
    </row>
    <row r="2" spans="1:30" s="1" customFormat="1" x14ac:dyDescent="0.2">
      <c r="A2" s="6"/>
      <c r="B2" s="6" t="s">
        <v>242</v>
      </c>
      <c r="C2" s="6" t="s">
        <v>1</v>
      </c>
      <c r="D2" s="6" t="s">
        <v>0</v>
      </c>
      <c r="E2" s="6" t="s">
        <v>2</v>
      </c>
      <c r="F2" s="6" t="s">
        <v>213</v>
      </c>
      <c r="G2" s="6" t="s">
        <v>217</v>
      </c>
      <c r="H2" s="6" t="s">
        <v>292</v>
      </c>
      <c r="I2" s="6" t="s">
        <v>294</v>
      </c>
      <c r="J2" s="6" t="s">
        <v>302</v>
      </c>
      <c r="K2" s="6" t="s">
        <v>303</v>
      </c>
      <c r="L2" s="6" t="s">
        <v>304</v>
      </c>
      <c r="M2" s="6" t="s">
        <v>295</v>
      </c>
      <c r="N2" s="6" t="s">
        <v>296</v>
      </c>
      <c r="O2" s="14" t="s">
        <v>301</v>
      </c>
      <c r="P2" s="6" t="s">
        <v>312</v>
      </c>
      <c r="Q2" s="6" t="s">
        <v>315</v>
      </c>
      <c r="R2" s="6" t="s">
        <v>355</v>
      </c>
      <c r="S2" s="6" t="s">
        <v>320</v>
      </c>
      <c r="T2" s="6" t="s">
        <v>340</v>
      </c>
      <c r="U2" s="6" t="s">
        <v>341</v>
      </c>
      <c r="V2" s="6" t="s">
        <v>342</v>
      </c>
      <c r="W2" s="14" t="s">
        <v>362</v>
      </c>
      <c r="X2" s="6" t="s">
        <v>344</v>
      </c>
      <c r="Y2" s="6" t="s">
        <v>343</v>
      </c>
      <c r="Z2" s="6" t="s">
        <v>345</v>
      </c>
      <c r="AA2" s="6" t="s">
        <v>346</v>
      </c>
      <c r="AB2" s="1" t="s">
        <v>367</v>
      </c>
      <c r="AD2" s="1" t="s">
        <v>317</v>
      </c>
    </row>
    <row r="3" spans="1:30" x14ac:dyDescent="0.2">
      <c r="A3" s="4">
        <v>1</v>
      </c>
      <c r="B3" s="8" t="s">
        <v>220</v>
      </c>
      <c r="C3" s="4" t="s">
        <v>16</v>
      </c>
      <c r="D3" s="4" t="s">
        <v>15</v>
      </c>
      <c r="E3" s="4" t="s">
        <v>17</v>
      </c>
      <c r="F3" s="4"/>
      <c r="G3" s="4">
        <v>-1</v>
      </c>
      <c r="H3" s="4"/>
      <c r="I3" s="4"/>
      <c r="J3" s="4">
        <v>18</v>
      </c>
      <c r="K3" s="4">
        <v>12</v>
      </c>
      <c r="L3" s="4">
        <v>17</v>
      </c>
      <c r="M3" s="7" t="s">
        <v>297</v>
      </c>
      <c r="N3" s="4">
        <v>14</v>
      </c>
      <c r="O3" s="15">
        <f t="shared" ref="O3:O24" si="0">+N3*0.45+L3*0.1+K3*0.1+J3*0.1+SUM(G3:I3)*2*0.25+F3</f>
        <v>10.5</v>
      </c>
      <c r="P3" s="4"/>
      <c r="Q3" s="4">
        <v>2.5</v>
      </c>
      <c r="R3" s="4">
        <v>1.5</v>
      </c>
      <c r="S3" s="4">
        <v>2</v>
      </c>
      <c r="T3" s="4">
        <v>2.5</v>
      </c>
      <c r="U3" s="4">
        <v>3</v>
      </c>
      <c r="V3" s="4">
        <v>3</v>
      </c>
      <c r="W3" s="15">
        <f t="shared" ref="W3:W4" si="1">+(P3+Q3+S3+T3+U3)/15*20+(R3+V3)/5*3</f>
        <v>16.033333333333331</v>
      </c>
      <c r="X3" s="4"/>
      <c r="Y3" s="26"/>
      <c r="Z3" s="4"/>
      <c r="AA3" s="4"/>
      <c r="AB3">
        <v>5</v>
      </c>
      <c r="AC3" t="s">
        <v>372</v>
      </c>
      <c r="AD3" t="s">
        <v>387</v>
      </c>
    </row>
    <row r="4" spans="1:30" x14ac:dyDescent="0.2">
      <c r="A4" s="4">
        <v>2</v>
      </c>
      <c r="B4" s="8" t="s">
        <v>221</v>
      </c>
      <c r="C4" s="4" t="s">
        <v>70</v>
      </c>
      <c r="D4" s="4" t="s">
        <v>69</v>
      </c>
      <c r="E4" s="4" t="s">
        <v>71</v>
      </c>
      <c r="F4" s="4"/>
      <c r="G4" s="4">
        <v>0</v>
      </c>
      <c r="H4" s="4">
        <v>0</v>
      </c>
      <c r="I4" s="4"/>
      <c r="J4" s="4">
        <v>18</v>
      </c>
      <c r="K4" s="4">
        <v>8</v>
      </c>
      <c r="L4" s="4">
        <v>16</v>
      </c>
      <c r="M4" s="7" t="s">
        <v>297</v>
      </c>
      <c r="N4" s="4">
        <v>17</v>
      </c>
      <c r="O4" s="15">
        <f t="shared" si="0"/>
        <v>11.850000000000001</v>
      </c>
      <c r="P4" s="4"/>
      <c r="Q4" s="4">
        <v>1.5</v>
      </c>
      <c r="R4" s="4">
        <v>1.5</v>
      </c>
      <c r="S4" s="4">
        <v>1.5</v>
      </c>
      <c r="T4" s="4">
        <v>2</v>
      </c>
      <c r="U4" s="4">
        <v>3</v>
      </c>
      <c r="V4" s="4">
        <v>3</v>
      </c>
      <c r="W4" s="15">
        <f t="shared" si="1"/>
        <v>13.366666666666667</v>
      </c>
      <c r="X4" s="4"/>
      <c r="Y4" s="26"/>
      <c r="Z4" s="4"/>
      <c r="AA4" s="4"/>
      <c r="AB4">
        <v>7</v>
      </c>
      <c r="AC4" t="s">
        <v>380</v>
      </c>
      <c r="AD4" t="s">
        <v>389</v>
      </c>
    </row>
    <row r="5" spans="1:30" x14ac:dyDescent="0.2">
      <c r="A5" s="4">
        <v>3</v>
      </c>
      <c r="B5" s="8" t="s">
        <v>222</v>
      </c>
      <c r="C5" s="4" t="s">
        <v>7</v>
      </c>
      <c r="D5" s="4" t="s">
        <v>6</v>
      </c>
      <c r="E5" s="4" t="s">
        <v>8</v>
      </c>
      <c r="F5" s="4">
        <v>1</v>
      </c>
      <c r="G5" s="4">
        <v>0</v>
      </c>
      <c r="H5" s="4"/>
      <c r="I5" s="4">
        <v>3</v>
      </c>
      <c r="J5" s="4">
        <v>18</v>
      </c>
      <c r="K5" s="4">
        <v>10</v>
      </c>
      <c r="L5" s="4">
        <v>16</v>
      </c>
      <c r="M5" s="7" t="s">
        <v>297</v>
      </c>
      <c r="N5" s="4">
        <v>9</v>
      </c>
      <c r="O5" s="15">
        <f t="shared" si="0"/>
        <v>10.950000000000001</v>
      </c>
      <c r="P5" s="4">
        <v>1</v>
      </c>
      <c r="Q5" s="4">
        <v>4</v>
      </c>
      <c r="R5" s="4">
        <v>2</v>
      </c>
      <c r="S5" s="4">
        <v>3</v>
      </c>
      <c r="T5" s="7">
        <v>3</v>
      </c>
      <c r="U5" s="4">
        <v>3</v>
      </c>
      <c r="V5" s="4">
        <v>3</v>
      </c>
      <c r="W5" s="15">
        <f>+(P5+Q5+S5+T5+U5)/15*20+(R5+V5)/5*3</f>
        <v>21.666666666666668</v>
      </c>
      <c r="X5" s="4">
        <v>3</v>
      </c>
      <c r="Y5" s="26">
        <v>2</v>
      </c>
      <c r="Z5" s="4"/>
      <c r="AA5" s="4"/>
      <c r="AB5">
        <v>3</v>
      </c>
    </row>
    <row r="6" spans="1:30" x14ac:dyDescent="0.2">
      <c r="A6" s="4">
        <v>4</v>
      </c>
      <c r="B6" s="8" t="s">
        <v>223</v>
      </c>
      <c r="C6" s="4" t="s">
        <v>13</v>
      </c>
      <c r="D6" s="4" t="s">
        <v>12</v>
      </c>
      <c r="E6" s="4" t="s">
        <v>14</v>
      </c>
      <c r="F6" s="4"/>
      <c r="G6" s="4">
        <v>-1</v>
      </c>
      <c r="H6" s="4"/>
      <c r="I6" s="4"/>
      <c r="J6" s="4">
        <v>18</v>
      </c>
      <c r="K6" s="4">
        <v>0</v>
      </c>
      <c r="L6" s="4">
        <v>15</v>
      </c>
      <c r="M6" s="7" t="s">
        <v>297</v>
      </c>
      <c r="N6" s="4">
        <v>7</v>
      </c>
      <c r="O6" s="15">
        <f t="shared" si="0"/>
        <v>5.95</v>
      </c>
      <c r="P6" s="4"/>
      <c r="Q6" s="4">
        <v>3</v>
      </c>
      <c r="R6" s="4">
        <v>1</v>
      </c>
      <c r="S6" s="4">
        <v>1</v>
      </c>
      <c r="T6" s="4">
        <v>1</v>
      </c>
      <c r="U6" s="4">
        <v>1</v>
      </c>
      <c r="V6" s="4">
        <v>0</v>
      </c>
      <c r="W6" s="15">
        <f t="shared" ref="W6:W11" si="2">+(P6+Q6+S6+T6+U6)/15*20+(R6+V6)/5*3</f>
        <v>8.6</v>
      </c>
      <c r="X6" s="4"/>
      <c r="Y6" s="26"/>
      <c r="Z6" s="4"/>
      <c r="AA6" s="4"/>
      <c r="AB6">
        <v>2</v>
      </c>
    </row>
    <row r="7" spans="1:30" x14ac:dyDescent="0.2">
      <c r="A7" s="4">
        <v>5</v>
      </c>
      <c r="B7" s="8" t="s">
        <v>224</v>
      </c>
      <c r="C7" s="4" t="s">
        <v>10</v>
      </c>
      <c r="D7" s="4" t="s">
        <v>9</v>
      </c>
      <c r="E7" s="4" t="s">
        <v>11</v>
      </c>
      <c r="F7" s="4"/>
      <c r="G7" s="4">
        <v>-1</v>
      </c>
      <c r="H7" s="4"/>
      <c r="I7" s="4"/>
      <c r="J7" s="4">
        <v>18</v>
      </c>
      <c r="K7" s="4">
        <v>0</v>
      </c>
      <c r="L7" s="4">
        <v>15</v>
      </c>
      <c r="M7" s="7" t="s">
        <v>297</v>
      </c>
      <c r="N7" s="4">
        <v>11</v>
      </c>
      <c r="O7" s="15">
        <f t="shared" si="0"/>
        <v>7.75</v>
      </c>
      <c r="P7" s="4"/>
      <c r="Q7" s="4">
        <v>1</v>
      </c>
      <c r="R7" s="4">
        <v>1</v>
      </c>
      <c r="S7" s="4">
        <v>1</v>
      </c>
      <c r="T7" s="4">
        <v>1</v>
      </c>
      <c r="U7" s="4">
        <v>1.5</v>
      </c>
      <c r="V7" s="4">
        <v>2</v>
      </c>
      <c r="W7" s="15">
        <f t="shared" si="2"/>
        <v>7.8</v>
      </c>
      <c r="X7" s="4"/>
      <c r="Y7" s="26"/>
      <c r="Z7" s="4"/>
      <c r="AA7" s="4"/>
      <c r="AB7">
        <v>9</v>
      </c>
      <c r="AC7" t="s">
        <v>379</v>
      </c>
      <c r="AD7" t="s">
        <v>390</v>
      </c>
    </row>
    <row r="8" spans="1:30" x14ac:dyDescent="0.2">
      <c r="A8" s="4">
        <v>6</v>
      </c>
      <c r="B8" s="8" t="s">
        <v>225</v>
      </c>
      <c r="C8" s="4" t="s">
        <v>52</v>
      </c>
      <c r="D8" s="4" t="s">
        <v>51</v>
      </c>
      <c r="E8" s="4" t="s">
        <v>53</v>
      </c>
      <c r="F8" s="4"/>
      <c r="G8" s="4">
        <v>-1</v>
      </c>
      <c r="H8" s="4"/>
      <c r="I8" s="4"/>
      <c r="J8" s="4">
        <v>18</v>
      </c>
      <c r="K8" s="4">
        <v>0</v>
      </c>
      <c r="L8" s="4">
        <v>14</v>
      </c>
      <c r="M8" s="7" t="s">
        <v>298</v>
      </c>
      <c r="N8" s="4">
        <v>5</v>
      </c>
      <c r="O8" s="15">
        <f t="shared" si="0"/>
        <v>4.95</v>
      </c>
      <c r="P8" s="4"/>
      <c r="Q8" s="4">
        <v>1.5</v>
      </c>
      <c r="R8" s="4">
        <v>1</v>
      </c>
      <c r="S8" s="4">
        <v>2</v>
      </c>
      <c r="T8" s="4">
        <v>2.5</v>
      </c>
      <c r="U8" s="4">
        <v>2</v>
      </c>
      <c r="V8" s="4">
        <v>0</v>
      </c>
      <c r="W8" s="15">
        <f t="shared" si="2"/>
        <v>11.266666666666666</v>
      </c>
      <c r="X8" s="4"/>
      <c r="Y8" s="26"/>
      <c r="Z8" s="4"/>
      <c r="AA8" s="4"/>
      <c r="AB8">
        <v>1</v>
      </c>
    </row>
    <row r="9" spans="1:30" x14ac:dyDescent="0.2">
      <c r="A9" s="4">
        <v>7</v>
      </c>
      <c r="B9" s="8" t="s">
        <v>226</v>
      </c>
      <c r="C9" s="4" t="s">
        <v>34</v>
      </c>
      <c r="D9" s="4" t="s">
        <v>33</v>
      </c>
      <c r="E9" s="4" t="s">
        <v>35</v>
      </c>
      <c r="F9" s="4"/>
      <c r="G9" s="4">
        <v>-1</v>
      </c>
      <c r="H9" s="4"/>
      <c r="I9" s="4"/>
      <c r="J9" s="4">
        <v>15</v>
      </c>
      <c r="K9" s="4">
        <v>0</v>
      </c>
      <c r="L9" s="4">
        <v>0</v>
      </c>
      <c r="M9" s="7" t="s">
        <v>297</v>
      </c>
      <c r="N9" s="7">
        <v>0</v>
      </c>
      <c r="O9" s="15">
        <f t="shared" si="0"/>
        <v>1</v>
      </c>
      <c r="P9" s="4"/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15">
        <f t="shared" si="2"/>
        <v>0</v>
      </c>
      <c r="X9" s="4"/>
      <c r="Y9" s="26"/>
      <c r="Z9" s="4"/>
      <c r="AA9" s="4"/>
      <c r="AB9">
        <v>8</v>
      </c>
    </row>
    <row r="10" spans="1:30" x14ac:dyDescent="0.2">
      <c r="A10" s="4">
        <v>8</v>
      </c>
      <c r="B10" s="8" t="s">
        <v>227</v>
      </c>
      <c r="C10" s="4" t="s">
        <v>64</v>
      </c>
      <c r="D10" s="4" t="s">
        <v>63</v>
      </c>
      <c r="E10" s="4" t="s">
        <v>65</v>
      </c>
      <c r="F10" s="4"/>
      <c r="G10" s="4">
        <v>-1</v>
      </c>
      <c r="H10" s="4"/>
      <c r="I10" s="4"/>
      <c r="J10" s="4">
        <v>10</v>
      </c>
      <c r="K10" s="4">
        <v>12</v>
      </c>
      <c r="L10" s="4">
        <v>15</v>
      </c>
      <c r="M10" s="7" t="s">
        <v>297</v>
      </c>
      <c r="N10" s="4">
        <v>14</v>
      </c>
      <c r="O10" s="15">
        <f>+N10*0.45+L10*0.1+K10*0.1+J10*0.1+SUM(G10:I10)*2*0.25+F10</f>
        <v>9.5</v>
      </c>
      <c r="P10" s="4">
        <v>1</v>
      </c>
      <c r="Q10" s="4">
        <v>2.5</v>
      </c>
      <c r="R10" s="4">
        <v>1</v>
      </c>
      <c r="S10" s="4">
        <v>2</v>
      </c>
      <c r="T10" s="4">
        <v>3</v>
      </c>
      <c r="U10" s="4">
        <v>2</v>
      </c>
      <c r="V10" s="4">
        <v>3</v>
      </c>
      <c r="W10" s="15">
        <f t="shared" si="2"/>
        <v>16.399999999999999</v>
      </c>
      <c r="X10" s="4">
        <v>2</v>
      </c>
      <c r="Y10" s="26"/>
      <c r="Z10" s="4"/>
      <c r="AA10" s="4"/>
      <c r="AB10">
        <v>6</v>
      </c>
    </row>
    <row r="11" spans="1:30" x14ac:dyDescent="0.2">
      <c r="A11" s="4">
        <v>9</v>
      </c>
      <c r="B11" s="8" t="s">
        <v>228</v>
      </c>
      <c r="C11" s="4" t="s">
        <v>19</v>
      </c>
      <c r="D11" s="4" t="s">
        <v>18</v>
      </c>
      <c r="E11" s="4" t="s">
        <v>20</v>
      </c>
      <c r="F11" s="4"/>
      <c r="G11" s="4">
        <v>-1</v>
      </c>
      <c r="H11" s="4"/>
      <c r="I11" s="4"/>
      <c r="J11" s="4">
        <v>18</v>
      </c>
      <c r="K11" s="4">
        <v>10</v>
      </c>
      <c r="L11" s="4">
        <v>14</v>
      </c>
      <c r="M11" s="7" t="s">
        <v>297</v>
      </c>
      <c r="N11" s="4">
        <v>14</v>
      </c>
      <c r="O11" s="15">
        <f t="shared" si="0"/>
        <v>10</v>
      </c>
      <c r="P11" s="4"/>
      <c r="Q11" s="4">
        <v>2</v>
      </c>
      <c r="R11" s="4">
        <v>1</v>
      </c>
      <c r="S11" s="7">
        <v>2</v>
      </c>
      <c r="T11" s="4">
        <v>2</v>
      </c>
      <c r="U11" s="4">
        <v>3</v>
      </c>
      <c r="V11" s="4">
        <v>0</v>
      </c>
      <c r="W11" s="15">
        <f t="shared" si="2"/>
        <v>12.6</v>
      </c>
      <c r="X11" s="4">
        <v>2.5</v>
      </c>
      <c r="Y11" s="26">
        <v>2</v>
      </c>
      <c r="Z11" s="4"/>
      <c r="AA11" s="4"/>
      <c r="AB11">
        <v>8</v>
      </c>
    </row>
    <row r="12" spans="1:30" x14ac:dyDescent="0.2">
      <c r="A12" s="4">
        <v>10</v>
      </c>
      <c r="B12" s="8" t="s">
        <v>229</v>
      </c>
      <c r="C12" s="4" t="s">
        <v>61</v>
      </c>
      <c r="D12" s="4" t="s">
        <v>60</v>
      </c>
      <c r="E12" s="4" t="s">
        <v>62</v>
      </c>
      <c r="F12" s="4"/>
      <c r="G12" s="4">
        <v>-1</v>
      </c>
      <c r="H12" s="4"/>
      <c r="I12" s="4"/>
      <c r="J12" s="4">
        <v>18</v>
      </c>
      <c r="K12" s="4">
        <v>0</v>
      </c>
      <c r="L12" s="4">
        <v>14</v>
      </c>
      <c r="M12" s="4"/>
      <c r="N12" s="7">
        <v>0</v>
      </c>
      <c r="O12" s="15">
        <f t="shared" si="0"/>
        <v>2.7</v>
      </c>
      <c r="P12" s="4"/>
      <c r="Q12" s="4">
        <v>1</v>
      </c>
      <c r="R12" s="7">
        <v>0</v>
      </c>
      <c r="S12" s="4">
        <v>0</v>
      </c>
      <c r="T12" s="4">
        <v>0</v>
      </c>
      <c r="U12" s="4">
        <v>0</v>
      </c>
      <c r="V12" s="4">
        <v>0</v>
      </c>
      <c r="W12" s="36" t="s">
        <v>299</v>
      </c>
      <c r="X12" s="4"/>
      <c r="Y12" s="26"/>
      <c r="Z12" s="4"/>
      <c r="AA12" s="4"/>
    </row>
    <row r="13" spans="1:30" x14ac:dyDescent="0.2">
      <c r="A13" s="4">
        <v>11</v>
      </c>
      <c r="B13" s="8" t="s">
        <v>230</v>
      </c>
      <c r="C13" s="4" t="s">
        <v>37</v>
      </c>
      <c r="D13" s="4" t="s">
        <v>36</v>
      </c>
      <c r="E13" s="4" t="s">
        <v>38</v>
      </c>
      <c r="F13" s="4"/>
      <c r="G13" s="4">
        <v>-1</v>
      </c>
      <c r="H13" s="4"/>
      <c r="I13" s="4"/>
      <c r="J13" s="4">
        <v>18</v>
      </c>
      <c r="K13" s="4">
        <v>11</v>
      </c>
      <c r="L13" s="4">
        <v>15</v>
      </c>
      <c r="M13" s="7" t="s">
        <v>297</v>
      </c>
      <c r="N13" s="4">
        <v>12</v>
      </c>
      <c r="O13" s="15">
        <f t="shared" si="0"/>
        <v>9.3000000000000007</v>
      </c>
      <c r="P13" s="4"/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15">
        <f t="shared" ref="W13:W24" si="3">+(P13+Q13+S13+T13+U13)/15*20+(R13+V13)/5*3</f>
        <v>4.5999999999999996</v>
      </c>
      <c r="X13" s="4"/>
      <c r="Y13" s="26"/>
      <c r="Z13" s="4"/>
      <c r="AA13" s="4"/>
    </row>
    <row r="14" spans="1:30" x14ac:dyDescent="0.2">
      <c r="A14" s="4">
        <v>12</v>
      </c>
      <c r="B14" s="8" t="s">
        <v>231</v>
      </c>
      <c r="C14" s="4" t="s">
        <v>28</v>
      </c>
      <c r="D14" s="4" t="s">
        <v>27</v>
      </c>
      <c r="E14" s="4" t="s">
        <v>29</v>
      </c>
      <c r="F14" s="4"/>
      <c r="G14" s="4">
        <v>2</v>
      </c>
      <c r="H14" s="4"/>
      <c r="I14" s="4">
        <v>3</v>
      </c>
      <c r="J14" s="4">
        <v>18</v>
      </c>
      <c r="K14" s="4">
        <v>15</v>
      </c>
      <c r="L14" s="4">
        <v>17</v>
      </c>
      <c r="M14" s="7" t="s">
        <v>297</v>
      </c>
      <c r="N14" s="4">
        <v>12</v>
      </c>
      <c r="O14" s="15">
        <f t="shared" si="0"/>
        <v>12.900000000000002</v>
      </c>
      <c r="P14" s="4">
        <v>1</v>
      </c>
      <c r="Q14" s="4">
        <v>3.5</v>
      </c>
      <c r="R14" s="4">
        <v>2</v>
      </c>
      <c r="S14" s="4">
        <v>3</v>
      </c>
      <c r="T14" s="4">
        <v>3</v>
      </c>
      <c r="U14" s="4">
        <v>3</v>
      </c>
      <c r="V14" s="4">
        <v>3</v>
      </c>
      <c r="W14" s="15">
        <f t="shared" si="3"/>
        <v>21</v>
      </c>
      <c r="X14" s="4">
        <v>2.5</v>
      </c>
      <c r="Y14" s="26">
        <v>2.5</v>
      </c>
      <c r="Z14" s="4"/>
      <c r="AA14" s="4"/>
      <c r="AB14">
        <v>3</v>
      </c>
      <c r="AC14" t="s">
        <v>370</v>
      </c>
      <c r="AD14" t="s">
        <v>384</v>
      </c>
    </row>
    <row r="15" spans="1:30" x14ac:dyDescent="0.2">
      <c r="A15" s="4">
        <v>13</v>
      </c>
      <c r="B15" s="8" t="s">
        <v>232</v>
      </c>
      <c r="C15" s="2" t="s">
        <v>215</v>
      </c>
      <c r="D15" s="8" t="s">
        <v>214</v>
      </c>
      <c r="E15" s="8" t="s">
        <v>216</v>
      </c>
      <c r="F15" s="4"/>
      <c r="G15" s="4">
        <v>-1</v>
      </c>
      <c r="H15" s="4"/>
      <c r="I15" s="4"/>
      <c r="J15" s="4">
        <v>0</v>
      </c>
      <c r="K15" s="4">
        <v>0</v>
      </c>
      <c r="L15" s="4">
        <v>14</v>
      </c>
      <c r="M15" s="7" t="s">
        <v>297</v>
      </c>
      <c r="N15" s="4">
        <v>8</v>
      </c>
      <c r="O15" s="15">
        <f t="shared" si="0"/>
        <v>4.5</v>
      </c>
      <c r="P15" s="4"/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15">
        <f t="shared" si="3"/>
        <v>1.3333333333333333</v>
      </c>
      <c r="X15" s="4">
        <v>2.5</v>
      </c>
      <c r="Y15" s="26">
        <v>2</v>
      </c>
      <c r="Z15" s="4"/>
      <c r="AA15" s="4"/>
      <c r="AB15">
        <v>6</v>
      </c>
      <c r="AC15" t="s">
        <v>377</v>
      </c>
      <c r="AD15" t="s">
        <v>385</v>
      </c>
    </row>
    <row r="16" spans="1:30" x14ac:dyDescent="0.2">
      <c r="A16" s="4">
        <v>14</v>
      </c>
      <c r="B16" s="8" t="s">
        <v>233</v>
      </c>
      <c r="C16" s="4" t="s">
        <v>4</v>
      </c>
      <c r="D16" s="4" t="s">
        <v>3</v>
      </c>
      <c r="E16" s="4" t="s">
        <v>5</v>
      </c>
      <c r="F16" s="4"/>
      <c r="G16" s="4">
        <v>-1</v>
      </c>
      <c r="H16" s="4"/>
      <c r="I16" s="4"/>
      <c r="J16" s="4">
        <v>18</v>
      </c>
      <c r="K16" s="4">
        <v>12</v>
      </c>
      <c r="L16" s="4">
        <v>14</v>
      </c>
      <c r="M16" s="7" t="s">
        <v>297</v>
      </c>
      <c r="N16" s="4">
        <v>14</v>
      </c>
      <c r="O16" s="15">
        <f t="shared" si="0"/>
        <v>10.200000000000001</v>
      </c>
      <c r="P16" s="4"/>
      <c r="Q16" s="4">
        <v>2.5</v>
      </c>
      <c r="R16" s="4">
        <v>0</v>
      </c>
      <c r="S16" s="4">
        <v>3</v>
      </c>
      <c r="T16" s="4">
        <v>2</v>
      </c>
      <c r="U16" s="4">
        <v>0</v>
      </c>
      <c r="V16" s="4">
        <v>0</v>
      </c>
      <c r="W16" s="15">
        <f t="shared" si="3"/>
        <v>10</v>
      </c>
      <c r="X16" s="4"/>
      <c r="Y16" s="26"/>
      <c r="Z16" s="4"/>
      <c r="AA16" s="4"/>
      <c r="AB16">
        <v>2</v>
      </c>
      <c r="AC16" t="s">
        <v>369</v>
      </c>
      <c r="AD16" t="s">
        <v>388</v>
      </c>
    </row>
    <row r="17" spans="1:30" x14ac:dyDescent="0.2">
      <c r="A17" s="4">
        <v>15</v>
      </c>
      <c r="B17" s="8" t="s">
        <v>234</v>
      </c>
      <c r="C17" s="4" t="s">
        <v>31</v>
      </c>
      <c r="D17" s="4" t="s">
        <v>30</v>
      </c>
      <c r="E17" s="4" t="s">
        <v>32</v>
      </c>
      <c r="F17" s="4">
        <v>1</v>
      </c>
      <c r="G17" s="4">
        <v>2</v>
      </c>
      <c r="H17" s="4">
        <v>2</v>
      </c>
      <c r="I17" s="4">
        <v>3</v>
      </c>
      <c r="J17" s="4">
        <v>18</v>
      </c>
      <c r="K17" s="4">
        <v>18</v>
      </c>
      <c r="L17" s="4">
        <v>18</v>
      </c>
      <c r="M17" s="7" t="s">
        <v>297</v>
      </c>
      <c r="N17" s="4">
        <v>13</v>
      </c>
      <c r="O17" s="15">
        <f t="shared" si="0"/>
        <v>15.750000000000002</v>
      </c>
      <c r="P17" s="4">
        <v>1</v>
      </c>
      <c r="Q17" s="4">
        <v>4</v>
      </c>
      <c r="R17" s="4">
        <v>2</v>
      </c>
      <c r="S17" s="4">
        <v>2</v>
      </c>
      <c r="T17" s="4">
        <v>3</v>
      </c>
      <c r="U17" s="4">
        <v>3</v>
      </c>
      <c r="V17" s="4">
        <v>3</v>
      </c>
      <c r="W17" s="15">
        <f t="shared" si="3"/>
        <v>20.333333333333336</v>
      </c>
      <c r="X17" s="4">
        <v>3</v>
      </c>
      <c r="Y17" s="26">
        <v>3</v>
      </c>
      <c r="Z17" s="4"/>
      <c r="AA17" s="4"/>
      <c r="AB17">
        <v>1</v>
      </c>
      <c r="AC17" t="s">
        <v>368</v>
      </c>
      <c r="AD17" t="s">
        <v>383</v>
      </c>
    </row>
    <row r="18" spans="1:30" x14ac:dyDescent="0.2">
      <c r="A18" s="4">
        <v>16</v>
      </c>
      <c r="B18" s="8" t="s">
        <v>235</v>
      </c>
      <c r="C18" s="4" t="s">
        <v>43</v>
      </c>
      <c r="D18" s="4" t="s">
        <v>42</v>
      </c>
      <c r="E18" s="4" t="s">
        <v>44</v>
      </c>
      <c r="F18" s="4"/>
      <c r="G18" s="4">
        <v>-1</v>
      </c>
      <c r="H18" s="4"/>
      <c r="I18" s="4">
        <v>3</v>
      </c>
      <c r="J18" s="4">
        <v>18</v>
      </c>
      <c r="K18" s="4">
        <v>10</v>
      </c>
      <c r="L18" s="4">
        <v>14</v>
      </c>
      <c r="M18" s="7" t="s">
        <v>297</v>
      </c>
      <c r="N18" s="4">
        <v>8</v>
      </c>
      <c r="O18" s="15">
        <f t="shared" si="0"/>
        <v>8.8000000000000007</v>
      </c>
      <c r="P18" s="4"/>
      <c r="Q18" s="4">
        <v>2.5</v>
      </c>
      <c r="R18" s="4">
        <v>0</v>
      </c>
      <c r="S18" s="4">
        <v>2</v>
      </c>
      <c r="T18" s="4">
        <v>1</v>
      </c>
      <c r="U18" s="4">
        <v>3</v>
      </c>
      <c r="V18" s="4">
        <v>0</v>
      </c>
      <c r="W18" s="15">
        <f t="shared" si="3"/>
        <v>11.333333333333332</v>
      </c>
      <c r="X18" s="4"/>
      <c r="Y18" s="26"/>
      <c r="Z18" s="4"/>
      <c r="AA18" s="4"/>
      <c r="AB18">
        <v>4</v>
      </c>
      <c r="AC18" t="s">
        <v>371</v>
      </c>
      <c r="AD18" t="s">
        <v>386</v>
      </c>
    </row>
    <row r="19" spans="1:30" x14ac:dyDescent="0.2">
      <c r="A19" s="4">
        <v>17</v>
      </c>
      <c r="B19" s="8" t="s">
        <v>236</v>
      </c>
      <c r="C19" s="4" t="s">
        <v>46</v>
      </c>
      <c r="D19" s="4" t="s">
        <v>45</v>
      </c>
      <c r="E19" s="4" t="s">
        <v>47</v>
      </c>
      <c r="F19" s="4"/>
      <c r="G19" s="4">
        <v>-1</v>
      </c>
      <c r="H19" s="4"/>
      <c r="I19" s="4"/>
      <c r="J19" s="4">
        <v>18</v>
      </c>
      <c r="K19" s="4">
        <v>12</v>
      </c>
      <c r="L19" s="4">
        <v>12</v>
      </c>
      <c r="M19" s="7" t="s">
        <v>297</v>
      </c>
      <c r="N19" s="4">
        <v>14</v>
      </c>
      <c r="O19" s="15">
        <f t="shared" si="0"/>
        <v>10</v>
      </c>
      <c r="P19" s="4"/>
      <c r="Q19" s="4">
        <v>2</v>
      </c>
      <c r="R19" s="4">
        <v>1</v>
      </c>
      <c r="S19" s="4">
        <v>2</v>
      </c>
      <c r="T19" s="4">
        <v>1</v>
      </c>
      <c r="U19" s="4">
        <v>1</v>
      </c>
      <c r="V19" s="4">
        <v>0</v>
      </c>
      <c r="W19" s="15">
        <f t="shared" si="3"/>
        <v>8.6</v>
      </c>
      <c r="X19" s="4"/>
      <c r="Y19" s="26"/>
      <c r="Z19" s="4"/>
      <c r="AA19" s="4"/>
      <c r="AB19">
        <v>9</v>
      </c>
    </row>
    <row r="20" spans="1:30" x14ac:dyDescent="0.2">
      <c r="A20" s="4">
        <v>18</v>
      </c>
      <c r="B20" s="8" t="s">
        <v>237</v>
      </c>
      <c r="C20" s="4" t="s">
        <v>55</v>
      </c>
      <c r="D20" s="4" t="s">
        <v>54</v>
      </c>
      <c r="E20" s="4" t="s">
        <v>56</v>
      </c>
      <c r="F20" s="4">
        <v>1</v>
      </c>
      <c r="G20" s="4">
        <v>0</v>
      </c>
      <c r="H20" s="4"/>
      <c r="I20" s="4"/>
      <c r="J20" s="4">
        <v>18</v>
      </c>
      <c r="K20" s="4">
        <v>14</v>
      </c>
      <c r="L20" s="4">
        <v>16</v>
      </c>
      <c r="M20" s="7" t="s">
        <v>297</v>
      </c>
      <c r="N20" s="4">
        <v>12</v>
      </c>
      <c r="O20" s="15">
        <f t="shared" si="0"/>
        <v>11.200000000000001</v>
      </c>
      <c r="P20" s="4">
        <v>1</v>
      </c>
      <c r="Q20" s="4">
        <v>2</v>
      </c>
      <c r="R20" s="4">
        <v>1</v>
      </c>
      <c r="S20" s="4">
        <v>3</v>
      </c>
      <c r="T20" s="4">
        <v>3</v>
      </c>
      <c r="U20" s="4">
        <v>3</v>
      </c>
      <c r="V20" s="4">
        <v>3</v>
      </c>
      <c r="W20" s="15">
        <f t="shared" si="3"/>
        <v>18.399999999999999</v>
      </c>
      <c r="X20" s="4">
        <v>2</v>
      </c>
      <c r="Y20" s="26"/>
      <c r="Z20" s="4"/>
      <c r="AA20" s="4"/>
      <c r="AB20">
        <v>8</v>
      </c>
      <c r="AC20" t="s">
        <v>378</v>
      </c>
    </row>
    <row r="21" spans="1:30" x14ac:dyDescent="0.2">
      <c r="A21" s="4">
        <v>19</v>
      </c>
      <c r="B21" s="8" t="s">
        <v>238</v>
      </c>
      <c r="C21" s="4" t="s">
        <v>25</v>
      </c>
      <c r="D21" s="4" t="s">
        <v>24</v>
      </c>
      <c r="E21" s="4" t="s">
        <v>26</v>
      </c>
      <c r="F21" s="4">
        <v>1</v>
      </c>
      <c r="G21" s="4">
        <v>2</v>
      </c>
      <c r="H21" s="4">
        <v>1</v>
      </c>
      <c r="I21" s="4"/>
      <c r="J21" s="4">
        <v>18</v>
      </c>
      <c r="K21" s="4">
        <v>16</v>
      </c>
      <c r="L21" s="4">
        <v>17</v>
      </c>
      <c r="M21" s="7" t="s">
        <v>297</v>
      </c>
      <c r="N21" s="4">
        <v>13</v>
      </c>
      <c r="O21" s="15">
        <f t="shared" si="0"/>
        <v>13.450000000000001</v>
      </c>
      <c r="P21" s="4"/>
      <c r="Q21" s="4">
        <v>3.5</v>
      </c>
      <c r="R21" s="4">
        <v>1</v>
      </c>
      <c r="S21" s="4">
        <v>2</v>
      </c>
      <c r="T21" s="4">
        <v>3</v>
      </c>
      <c r="U21" s="4">
        <v>2</v>
      </c>
      <c r="V21" s="4">
        <v>0</v>
      </c>
      <c r="W21" s="15">
        <f t="shared" si="3"/>
        <v>14.6</v>
      </c>
      <c r="X21" s="4">
        <v>2.5</v>
      </c>
      <c r="Y21" s="26"/>
      <c r="Z21" s="4"/>
      <c r="AA21" s="4"/>
      <c r="AB21">
        <v>6</v>
      </c>
    </row>
    <row r="22" spans="1:30" x14ac:dyDescent="0.2">
      <c r="A22" s="4">
        <v>20</v>
      </c>
      <c r="B22" s="8" t="s">
        <v>239</v>
      </c>
      <c r="C22" s="4" t="s">
        <v>67</v>
      </c>
      <c r="D22" s="4" t="s">
        <v>66</v>
      </c>
      <c r="E22" s="4" t="s">
        <v>68</v>
      </c>
      <c r="F22" s="4">
        <v>1</v>
      </c>
      <c r="G22" s="4">
        <v>-1</v>
      </c>
      <c r="H22" s="4"/>
      <c r="I22" s="4"/>
      <c r="J22" s="4">
        <v>18</v>
      </c>
      <c r="K22" s="4">
        <v>0</v>
      </c>
      <c r="L22" s="4">
        <v>0</v>
      </c>
      <c r="M22" s="7" t="s">
        <v>297</v>
      </c>
      <c r="N22" s="7">
        <v>0</v>
      </c>
      <c r="O22" s="15">
        <f t="shared" si="0"/>
        <v>2.2999999999999998</v>
      </c>
      <c r="P22" s="4"/>
      <c r="Q22" s="4">
        <v>2.5</v>
      </c>
      <c r="R22" s="4">
        <v>0</v>
      </c>
      <c r="S22" s="4">
        <v>0</v>
      </c>
      <c r="T22" s="4">
        <v>0.5</v>
      </c>
      <c r="U22" s="4">
        <v>0</v>
      </c>
      <c r="V22" s="4">
        <v>0</v>
      </c>
      <c r="W22" s="15">
        <f t="shared" si="3"/>
        <v>4</v>
      </c>
      <c r="X22" s="4"/>
      <c r="Y22" s="26"/>
      <c r="Z22" s="4"/>
      <c r="AA22" s="4"/>
      <c r="AB22">
        <v>4</v>
      </c>
      <c r="AD22" t="s">
        <v>386</v>
      </c>
    </row>
    <row r="23" spans="1:30" x14ac:dyDescent="0.2">
      <c r="A23" s="4">
        <v>21</v>
      </c>
      <c r="B23" s="8" t="s">
        <v>240</v>
      </c>
      <c r="C23" s="4" t="s">
        <v>73</v>
      </c>
      <c r="D23" s="4" t="s">
        <v>72</v>
      </c>
      <c r="E23" s="4" t="s">
        <v>74</v>
      </c>
      <c r="F23" s="4"/>
      <c r="G23" s="4">
        <v>-1</v>
      </c>
      <c r="H23" s="4"/>
      <c r="I23" s="4"/>
      <c r="J23" s="4">
        <v>15</v>
      </c>
      <c r="K23" s="4">
        <v>12</v>
      </c>
      <c r="L23" s="4">
        <v>12</v>
      </c>
      <c r="M23" s="7" t="s">
        <v>297</v>
      </c>
      <c r="N23" s="7">
        <v>0</v>
      </c>
      <c r="O23" s="15">
        <f t="shared" si="0"/>
        <v>3.4000000000000004</v>
      </c>
      <c r="P23" s="4"/>
      <c r="Q23" s="4">
        <v>1.5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15">
        <f t="shared" si="3"/>
        <v>3.333333333333333</v>
      </c>
      <c r="X23" s="4"/>
      <c r="Y23" s="26"/>
      <c r="Z23" s="4"/>
      <c r="AA23" s="4"/>
      <c r="AB23">
        <v>7</v>
      </c>
    </row>
    <row r="24" spans="1:30" x14ac:dyDescent="0.2">
      <c r="A24" s="4">
        <v>22</v>
      </c>
      <c r="B24" s="8" t="s">
        <v>241</v>
      </c>
      <c r="C24" s="4" t="s">
        <v>49</v>
      </c>
      <c r="D24" s="4" t="s">
        <v>48</v>
      </c>
      <c r="E24" s="4" t="s">
        <v>50</v>
      </c>
      <c r="F24" s="4"/>
      <c r="G24" s="4">
        <v>-1</v>
      </c>
      <c r="H24" s="4"/>
      <c r="I24" s="4"/>
      <c r="J24" s="4">
        <v>18</v>
      </c>
      <c r="K24" s="4">
        <v>8</v>
      </c>
      <c r="L24" s="4">
        <v>15</v>
      </c>
      <c r="M24" s="7" t="s">
        <v>297</v>
      </c>
      <c r="N24" s="4">
        <v>16</v>
      </c>
      <c r="O24" s="15">
        <f t="shared" si="0"/>
        <v>10.8</v>
      </c>
      <c r="P24" s="4"/>
      <c r="Q24" s="4">
        <v>2.5</v>
      </c>
      <c r="R24" s="4">
        <v>2.5</v>
      </c>
      <c r="S24" s="7">
        <v>2</v>
      </c>
      <c r="T24" s="4">
        <v>3</v>
      </c>
      <c r="U24" s="4">
        <v>3</v>
      </c>
      <c r="V24" s="4">
        <v>3</v>
      </c>
      <c r="W24" s="15">
        <f t="shared" si="3"/>
        <v>17.3</v>
      </c>
      <c r="X24" s="4">
        <v>3</v>
      </c>
      <c r="Y24" s="26">
        <v>2.5</v>
      </c>
      <c r="Z24" s="4"/>
      <c r="AA24" s="4"/>
      <c r="AB24">
        <v>5</v>
      </c>
    </row>
    <row r="25" spans="1:30" x14ac:dyDescent="0.2">
      <c r="A25" s="4"/>
      <c r="B25" s="4"/>
      <c r="C25" s="4" t="s">
        <v>40</v>
      </c>
      <c r="D25" s="4" t="s">
        <v>39</v>
      </c>
      <c r="E25" s="4" t="s">
        <v>41</v>
      </c>
      <c r="F25" s="4"/>
      <c r="G25" s="4">
        <v>-1</v>
      </c>
      <c r="H25" s="4"/>
      <c r="I25" s="4"/>
      <c r="J25" s="4"/>
      <c r="K25" s="4"/>
      <c r="L25" s="4"/>
      <c r="M25" s="4"/>
      <c r="N25" s="7" t="s">
        <v>299</v>
      </c>
      <c r="O25" s="15"/>
      <c r="P25" s="4"/>
      <c r="Q25" s="4"/>
      <c r="R25" s="4"/>
      <c r="S25" s="4"/>
      <c r="T25" s="4"/>
      <c r="U25" s="4"/>
      <c r="V25" s="4"/>
      <c r="W25" s="15"/>
      <c r="X25" s="4"/>
      <c r="Y25" s="26"/>
      <c r="Z25" s="4"/>
      <c r="AA25" s="4"/>
    </row>
    <row r="26" spans="1:30" x14ac:dyDescent="0.2">
      <c r="A26" s="4"/>
      <c r="B26" s="4"/>
      <c r="C26" s="4" t="s">
        <v>58</v>
      </c>
      <c r="D26" s="4" t="s">
        <v>57</v>
      </c>
      <c r="E26" s="4" t="s">
        <v>59</v>
      </c>
      <c r="F26" s="4"/>
      <c r="G26" s="4">
        <v>-1</v>
      </c>
      <c r="H26" s="4"/>
      <c r="I26" s="4"/>
      <c r="J26" s="4"/>
      <c r="K26" s="4"/>
      <c r="L26" s="4"/>
      <c r="M26" s="4"/>
      <c r="N26" s="7" t="s">
        <v>299</v>
      </c>
      <c r="O26" s="15"/>
      <c r="P26" s="4"/>
      <c r="Q26" s="4"/>
      <c r="R26" s="4"/>
      <c r="S26" s="4"/>
      <c r="T26" s="4"/>
      <c r="U26" s="4"/>
      <c r="V26" s="4"/>
      <c r="W26" s="15"/>
      <c r="X26" s="4"/>
      <c r="Y26" s="26"/>
      <c r="Z26" s="4"/>
      <c r="AA26" s="4"/>
    </row>
    <row r="27" spans="1:30" x14ac:dyDescent="0.2">
      <c r="A27" s="4"/>
      <c r="B27" s="4"/>
      <c r="C27" s="4" t="s">
        <v>22</v>
      </c>
      <c r="D27" s="4" t="s">
        <v>21</v>
      </c>
      <c r="E27" s="4" t="s">
        <v>23</v>
      </c>
      <c r="F27" s="4"/>
      <c r="G27" s="4">
        <v>-1</v>
      </c>
      <c r="H27" s="4"/>
      <c r="I27" s="4"/>
      <c r="J27" s="4"/>
      <c r="K27" s="4"/>
      <c r="L27" s="4"/>
      <c r="M27" s="4"/>
      <c r="N27" s="7" t="s">
        <v>299</v>
      </c>
      <c r="O27" s="15"/>
      <c r="P27" s="4"/>
      <c r="Q27" s="4"/>
      <c r="R27" s="4"/>
      <c r="S27" s="4"/>
      <c r="T27" s="4"/>
      <c r="U27" s="4"/>
      <c r="V27" s="4"/>
      <c r="W27" s="15"/>
      <c r="X27" s="4"/>
      <c r="Y27" s="26"/>
      <c r="Z27" s="4"/>
      <c r="AA27" s="4"/>
    </row>
    <row r="28" spans="1:30" x14ac:dyDescent="0.2">
      <c r="F28">
        <v>1</v>
      </c>
      <c r="G28" s="12">
        <v>2</v>
      </c>
      <c r="H28">
        <v>2</v>
      </c>
      <c r="I28">
        <v>6</v>
      </c>
      <c r="J28">
        <v>20</v>
      </c>
      <c r="K28">
        <v>20</v>
      </c>
      <c r="L28">
        <v>20</v>
      </c>
      <c r="N28">
        <v>20</v>
      </c>
      <c r="O28" s="15">
        <f>+N28*0.45+L28*0.1+K28*0.1+J28*0.1+SUM(G28:I28)*2*0.25+F28</f>
        <v>21</v>
      </c>
      <c r="P28">
        <v>1</v>
      </c>
      <c r="Q28">
        <v>4</v>
      </c>
      <c r="R28" s="2">
        <v>2</v>
      </c>
      <c r="S28">
        <v>3</v>
      </c>
      <c r="T28">
        <v>3</v>
      </c>
      <c r="U28">
        <v>4</v>
      </c>
      <c r="V28" s="2">
        <v>3</v>
      </c>
      <c r="W28" s="15">
        <f>+(P28+Q28+S28+T28+U28)/15*20+(R28+V28)/5*3</f>
        <v>23</v>
      </c>
    </row>
    <row r="29" spans="1:30" x14ac:dyDescent="0.2">
      <c r="C29" s="2"/>
      <c r="Y29" s="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ED7C-E96B-CF47-B95E-668DE8CE7AAD}">
  <dimension ref="A1:D18"/>
  <sheetViews>
    <sheetView workbookViewId="0">
      <selection activeCell="C13" sqref="C13"/>
    </sheetView>
  </sheetViews>
  <sheetFormatPr baseColWidth="10" defaultRowHeight="16" x14ac:dyDescent="0.2"/>
  <cols>
    <col min="3" max="3" width="39" customWidth="1"/>
  </cols>
  <sheetData>
    <row r="1" spans="1:4" x14ac:dyDescent="0.2">
      <c r="A1" t="s">
        <v>316</v>
      </c>
      <c r="B1" t="s">
        <v>318</v>
      </c>
      <c r="C1" t="s">
        <v>317</v>
      </c>
      <c r="D1" t="s">
        <v>319</v>
      </c>
    </row>
    <row r="2" spans="1:4" x14ac:dyDescent="0.2">
      <c r="A2">
        <v>1</v>
      </c>
      <c r="B2" s="2" t="s">
        <v>322</v>
      </c>
      <c r="C2" s="2" t="s">
        <v>329</v>
      </c>
    </row>
    <row r="3" spans="1:4" x14ac:dyDescent="0.2">
      <c r="A3">
        <v>2</v>
      </c>
      <c r="B3" s="21">
        <v>44305</v>
      </c>
      <c r="C3" s="2" t="s">
        <v>330</v>
      </c>
    </row>
    <row r="4" spans="1:4" x14ac:dyDescent="0.2">
      <c r="A4">
        <v>3</v>
      </c>
      <c r="B4" s="21">
        <v>44312</v>
      </c>
      <c r="C4" s="2" t="s">
        <v>331</v>
      </c>
    </row>
    <row r="5" spans="1:4" x14ac:dyDescent="0.2">
      <c r="A5">
        <v>4</v>
      </c>
      <c r="B5" s="21">
        <v>44319</v>
      </c>
      <c r="C5" s="2" t="s">
        <v>332</v>
      </c>
    </row>
    <row r="6" spans="1:4" x14ac:dyDescent="0.2">
      <c r="A6">
        <v>5</v>
      </c>
      <c r="B6" s="21">
        <v>44326</v>
      </c>
      <c r="C6" s="2" t="s">
        <v>328</v>
      </c>
    </row>
    <row r="7" spans="1:4" s="22" customFormat="1" x14ac:dyDescent="0.2">
      <c r="A7" s="22">
        <v>6</v>
      </c>
      <c r="B7" s="23">
        <v>44333</v>
      </c>
      <c r="C7" s="24" t="s">
        <v>327</v>
      </c>
    </row>
    <row r="8" spans="1:4" x14ac:dyDescent="0.2">
      <c r="A8">
        <v>7</v>
      </c>
      <c r="B8" s="21">
        <v>44340</v>
      </c>
      <c r="C8" s="2" t="s">
        <v>326</v>
      </c>
    </row>
    <row r="9" spans="1:4" x14ac:dyDescent="0.2">
      <c r="A9">
        <v>8</v>
      </c>
      <c r="B9" s="21">
        <v>44347</v>
      </c>
      <c r="C9" s="2" t="s">
        <v>326</v>
      </c>
    </row>
    <row r="10" spans="1:4" x14ac:dyDescent="0.2">
      <c r="A10">
        <v>9</v>
      </c>
      <c r="B10" s="21">
        <v>44354</v>
      </c>
      <c r="C10" s="2" t="s">
        <v>324</v>
      </c>
    </row>
    <row r="11" spans="1:4" x14ac:dyDescent="0.2">
      <c r="A11">
        <v>10</v>
      </c>
      <c r="B11" s="21">
        <v>44361</v>
      </c>
      <c r="C11" s="2" t="s">
        <v>325</v>
      </c>
    </row>
    <row r="12" spans="1:4" x14ac:dyDescent="0.2">
      <c r="A12">
        <v>11</v>
      </c>
      <c r="B12" s="21">
        <v>44368</v>
      </c>
      <c r="C12" s="2" t="s">
        <v>335</v>
      </c>
    </row>
    <row r="13" spans="1:4" s="22" customFormat="1" x14ac:dyDescent="0.2">
      <c r="A13" s="22">
        <v>12</v>
      </c>
      <c r="B13" s="23">
        <v>44375</v>
      </c>
      <c r="C13" s="24" t="s">
        <v>336</v>
      </c>
    </row>
    <row r="14" spans="1:4" x14ac:dyDescent="0.2">
      <c r="A14">
        <v>13</v>
      </c>
      <c r="B14" s="21">
        <v>44382</v>
      </c>
      <c r="C14" s="2" t="s">
        <v>337</v>
      </c>
    </row>
    <row r="15" spans="1:4" x14ac:dyDescent="0.2">
      <c r="A15">
        <v>14</v>
      </c>
      <c r="B15" s="21">
        <v>44389</v>
      </c>
      <c r="C15" s="2" t="s">
        <v>339</v>
      </c>
    </row>
    <row r="16" spans="1:4" x14ac:dyDescent="0.2">
      <c r="A16">
        <v>15</v>
      </c>
      <c r="B16" s="21">
        <v>44396</v>
      </c>
      <c r="C16" s="2" t="s">
        <v>338</v>
      </c>
    </row>
    <row r="17" spans="1:3" s="22" customFormat="1" x14ac:dyDescent="0.2">
      <c r="A17" s="22">
        <v>16</v>
      </c>
      <c r="B17" s="23">
        <v>44403</v>
      </c>
      <c r="C17" s="24" t="s">
        <v>333</v>
      </c>
    </row>
    <row r="18" spans="1:3" s="22" customFormat="1" x14ac:dyDescent="0.2">
      <c r="A18" s="22">
        <v>17</v>
      </c>
      <c r="B18" s="25" t="s">
        <v>323</v>
      </c>
      <c r="C18" s="24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38FD-E75C-DB4B-86F8-7A4895DF23BF}">
  <dimension ref="A1:U26"/>
  <sheetViews>
    <sheetView zoomScale="110" zoomScaleNormal="110" workbookViewId="0">
      <selection activeCell="H2" sqref="H2:H24"/>
    </sheetView>
  </sheetViews>
  <sheetFormatPr baseColWidth="10" defaultRowHeight="16" x14ac:dyDescent="0.2"/>
  <cols>
    <col min="1" max="1" width="3.1640625" bestFit="1" customWidth="1"/>
    <col min="2" max="2" width="9.1640625" bestFit="1" customWidth="1"/>
    <col min="3" max="3" width="22.5" bestFit="1" customWidth="1"/>
    <col min="4" max="4" width="20.1640625" customWidth="1"/>
    <col min="5" max="5" width="24.83203125" bestFit="1" customWidth="1"/>
    <col min="6" max="20" width="6.1640625" customWidth="1"/>
    <col min="21" max="21" width="5.1640625" bestFit="1" customWidth="1"/>
  </cols>
  <sheetData>
    <row r="1" spans="1:21" s="1" customFormat="1" x14ac:dyDescent="0.2">
      <c r="A1" s="6"/>
      <c r="B1" s="6" t="s">
        <v>242</v>
      </c>
      <c r="C1" s="6" t="s">
        <v>1</v>
      </c>
      <c r="D1" s="6" t="s">
        <v>0</v>
      </c>
      <c r="E1" s="28" t="s">
        <v>2</v>
      </c>
      <c r="F1" s="6" t="s">
        <v>309</v>
      </c>
      <c r="G1" s="6" t="s">
        <v>308</v>
      </c>
      <c r="H1" s="6" t="s">
        <v>356</v>
      </c>
      <c r="I1" s="6" t="s">
        <v>357</v>
      </c>
      <c r="J1" s="6" t="s">
        <v>358</v>
      </c>
      <c r="K1" s="6" t="s">
        <v>359</v>
      </c>
      <c r="L1" s="6"/>
      <c r="M1" s="6"/>
      <c r="N1" s="6"/>
      <c r="O1" s="6"/>
      <c r="P1" s="6"/>
      <c r="Q1" s="6"/>
      <c r="R1" s="6"/>
      <c r="S1" s="6"/>
      <c r="T1" s="6"/>
      <c r="U1" s="20" t="s">
        <v>311</v>
      </c>
    </row>
    <row r="2" spans="1:21" x14ac:dyDescent="0.2">
      <c r="A2" s="4">
        <v>1</v>
      </c>
      <c r="B2" s="8" t="s">
        <v>243</v>
      </c>
      <c r="C2" s="7" t="s">
        <v>130</v>
      </c>
      <c r="D2" s="7" t="s">
        <v>129</v>
      </c>
      <c r="E2" s="29" t="s">
        <v>131</v>
      </c>
      <c r="F2" s="5"/>
      <c r="G2" s="5">
        <v>12</v>
      </c>
      <c r="H2" s="5" t="s">
        <v>299</v>
      </c>
      <c r="I2" s="4">
        <v>13.5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3">
        <v>1</v>
      </c>
    </row>
    <row r="3" spans="1:21" x14ac:dyDescent="0.2">
      <c r="A3" s="4">
        <v>2</v>
      </c>
      <c r="B3" s="8" t="s">
        <v>244</v>
      </c>
      <c r="C3" s="7" t="s">
        <v>88</v>
      </c>
      <c r="D3" s="7" t="s">
        <v>87</v>
      </c>
      <c r="E3" s="29" t="s">
        <v>89</v>
      </c>
      <c r="F3" s="5">
        <v>20</v>
      </c>
      <c r="G3" s="5">
        <v>16</v>
      </c>
      <c r="H3" s="5">
        <v>17</v>
      </c>
      <c r="I3" s="4">
        <v>14.5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3">
        <v>1</v>
      </c>
    </row>
    <row r="4" spans="1:21" x14ac:dyDescent="0.2">
      <c r="A4" s="4">
        <v>3</v>
      </c>
      <c r="B4" s="8" t="s">
        <v>245</v>
      </c>
      <c r="C4" s="7" t="s">
        <v>76</v>
      </c>
      <c r="D4" s="7" t="s">
        <v>75</v>
      </c>
      <c r="E4" s="29" t="s">
        <v>77</v>
      </c>
      <c r="F4" s="5">
        <v>7</v>
      </c>
      <c r="G4" s="5">
        <v>15</v>
      </c>
      <c r="H4" s="5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3">
        <v>1</v>
      </c>
    </row>
    <row r="5" spans="1:21" x14ac:dyDescent="0.2">
      <c r="A5" s="4">
        <v>4</v>
      </c>
      <c r="B5" s="8" t="s">
        <v>246</v>
      </c>
      <c r="C5" s="7" t="s">
        <v>133</v>
      </c>
      <c r="D5" s="7" t="s">
        <v>132</v>
      </c>
      <c r="E5" s="29" t="s">
        <v>134</v>
      </c>
      <c r="F5" s="5">
        <v>12</v>
      </c>
      <c r="G5" s="5">
        <v>13</v>
      </c>
      <c r="H5" s="5">
        <v>12</v>
      </c>
      <c r="I5" s="4">
        <v>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>
        <v>3</v>
      </c>
    </row>
    <row r="6" spans="1:21" x14ac:dyDescent="0.2">
      <c r="A6" s="4">
        <v>5</v>
      </c>
      <c r="B6" s="8" t="s">
        <v>247</v>
      </c>
      <c r="C6" s="7" t="s">
        <v>100</v>
      </c>
      <c r="D6" s="7" t="s">
        <v>99</v>
      </c>
      <c r="E6" s="29" t="s">
        <v>101</v>
      </c>
      <c r="F6" s="5">
        <v>16</v>
      </c>
      <c r="G6" s="5">
        <v>15</v>
      </c>
      <c r="H6" s="5">
        <v>20</v>
      </c>
      <c r="I6" s="4">
        <v>16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3">
        <v>1</v>
      </c>
    </row>
    <row r="7" spans="1:21" x14ac:dyDescent="0.2">
      <c r="A7" s="4">
        <v>6</v>
      </c>
      <c r="B7" s="8" t="s">
        <v>248</v>
      </c>
      <c r="C7" s="7" t="s">
        <v>91</v>
      </c>
      <c r="D7" s="7" t="s">
        <v>90</v>
      </c>
      <c r="E7" s="29" t="s">
        <v>92</v>
      </c>
      <c r="F7" s="5">
        <v>8</v>
      </c>
      <c r="G7" s="5">
        <v>12</v>
      </c>
      <c r="H7" s="5">
        <v>17</v>
      </c>
      <c r="I7" s="4">
        <v>18.600000000000001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3">
        <v>1</v>
      </c>
    </row>
    <row r="8" spans="1:21" x14ac:dyDescent="0.2">
      <c r="A8" s="4">
        <v>7</v>
      </c>
      <c r="B8" s="8" t="s">
        <v>249</v>
      </c>
      <c r="C8" s="7" t="s">
        <v>109</v>
      </c>
      <c r="D8" s="7" t="s">
        <v>108</v>
      </c>
      <c r="E8" s="29" t="s">
        <v>110</v>
      </c>
      <c r="F8" s="5">
        <v>1</v>
      </c>
      <c r="G8" s="5">
        <v>15</v>
      </c>
      <c r="H8" s="5">
        <v>0</v>
      </c>
      <c r="I8" s="4">
        <v>10.5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3">
        <v>1</v>
      </c>
    </row>
    <row r="9" spans="1:21" x14ac:dyDescent="0.2">
      <c r="A9" s="4">
        <v>8</v>
      </c>
      <c r="B9" s="8" t="s">
        <v>250</v>
      </c>
      <c r="C9" s="7" t="s">
        <v>127</v>
      </c>
      <c r="D9" s="7" t="s">
        <v>126</v>
      </c>
      <c r="E9" s="29" t="s">
        <v>128</v>
      </c>
      <c r="F9" s="5">
        <v>7</v>
      </c>
      <c r="G9" s="5">
        <v>15</v>
      </c>
      <c r="H9" s="5" t="s">
        <v>299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3">
        <v>1</v>
      </c>
    </row>
    <row r="10" spans="1:21" x14ac:dyDescent="0.2">
      <c r="A10" s="4">
        <v>9</v>
      </c>
      <c r="B10" s="8" t="s">
        <v>251</v>
      </c>
      <c r="C10" s="7" t="s">
        <v>85</v>
      </c>
      <c r="D10" s="7" t="s">
        <v>84</v>
      </c>
      <c r="E10" s="29" t="s">
        <v>86</v>
      </c>
      <c r="F10" s="5">
        <v>12</v>
      </c>
      <c r="G10" s="5">
        <v>16</v>
      </c>
      <c r="H10" s="5">
        <v>12</v>
      </c>
      <c r="I10" s="4">
        <v>13.5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>
        <v>1</v>
      </c>
    </row>
    <row r="11" spans="1:21" x14ac:dyDescent="0.2">
      <c r="A11" s="4">
        <v>10</v>
      </c>
      <c r="B11" s="8" t="s">
        <v>252</v>
      </c>
      <c r="C11" s="7" t="s">
        <v>106</v>
      </c>
      <c r="D11" s="7" t="s">
        <v>105</v>
      </c>
      <c r="E11" s="29" t="s">
        <v>107</v>
      </c>
      <c r="F11" s="5">
        <v>4</v>
      </c>
      <c r="G11" s="5">
        <v>14</v>
      </c>
      <c r="H11" s="5">
        <v>0</v>
      </c>
      <c r="I11" s="4">
        <v>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>
        <v>1</v>
      </c>
    </row>
    <row r="12" spans="1:21" x14ac:dyDescent="0.2">
      <c r="A12" s="4">
        <v>11</v>
      </c>
      <c r="B12" s="8" t="s">
        <v>253</v>
      </c>
      <c r="C12" s="7" t="s">
        <v>136</v>
      </c>
      <c r="D12" s="7" t="s">
        <v>135</v>
      </c>
      <c r="E12" s="29" t="s">
        <v>137</v>
      </c>
      <c r="F12" s="5">
        <v>5</v>
      </c>
      <c r="G12" s="5">
        <v>12</v>
      </c>
      <c r="H12" s="5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>
        <v>1</v>
      </c>
    </row>
    <row r="13" spans="1:21" x14ac:dyDescent="0.2">
      <c r="A13" s="4">
        <v>12</v>
      </c>
      <c r="B13" s="8" t="s">
        <v>254</v>
      </c>
      <c r="C13" s="7" t="s">
        <v>115</v>
      </c>
      <c r="D13" s="7" t="s">
        <v>114</v>
      </c>
      <c r="E13" s="29" t="s">
        <v>116</v>
      </c>
      <c r="F13" s="5">
        <v>4</v>
      </c>
      <c r="G13" s="5">
        <v>11</v>
      </c>
      <c r="H13" s="5">
        <v>0</v>
      </c>
      <c r="I13" s="4">
        <v>17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>
        <v>1</v>
      </c>
    </row>
    <row r="14" spans="1:21" x14ac:dyDescent="0.2">
      <c r="A14" s="4">
        <v>13</v>
      </c>
      <c r="B14" s="8" t="s">
        <v>255</v>
      </c>
      <c r="C14" s="7" t="s">
        <v>118</v>
      </c>
      <c r="D14" s="7" t="s">
        <v>117</v>
      </c>
      <c r="E14" s="29" t="s">
        <v>119</v>
      </c>
      <c r="F14" s="5">
        <v>7</v>
      </c>
      <c r="G14" s="5">
        <v>15</v>
      </c>
      <c r="H14" s="5">
        <v>14</v>
      </c>
      <c r="I14" s="4">
        <v>17.3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>
        <v>1</v>
      </c>
    </row>
    <row r="15" spans="1:21" x14ac:dyDescent="0.2">
      <c r="A15" s="4">
        <v>14</v>
      </c>
      <c r="B15" s="8" t="s">
        <v>256</v>
      </c>
      <c r="C15" s="7" t="s">
        <v>94</v>
      </c>
      <c r="D15" s="7" t="s">
        <v>93</v>
      </c>
      <c r="E15" s="29" t="s">
        <v>95</v>
      </c>
      <c r="F15" s="5">
        <v>16</v>
      </c>
      <c r="G15" s="5">
        <v>14</v>
      </c>
      <c r="H15" s="5">
        <v>19</v>
      </c>
      <c r="I15" s="4">
        <v>11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>
        <v>1</v>
      </c>
    </row>
    <row r="16" spans="1:21" x14ac:dyDescent="0.2">
      <c r="A16" s="4">
        <v>15</v>
      </c>
      <c r="B16" s="8" t="s">
        <v>257</v>
      </c>
      <c r="C16" s="7" t="s">
        <v>124</v>
      </c>
      <c r="D16" s="7" t="s">
        <v>123</v>
      </c>
      <c r="E16" s="29" t="s">
        <v>125</v>
      </c>
      <c r="F16" s="5">
        <v>7</v>
      </c>
      <c r="G16" s="5">
        <v>13</v>
      </c>
      <c r="H16" s="5">
        <v>14</v>
      </c>
      <c r="I16" s="4">
        <v>16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>
        <v>4</v>
      </c>
    </row>
    <row r="17" spans="1:21" x14ac:dyDescent="0.2">
      <c r="A17" s="4">
        <v>16</v>
      </c>
      <c r="B17" s="8" t="s">
        <v>258</v>
      </c>
      <c r="C17" s="7" t="s">
        <v>79</v>
      </c>
      <c r="D17" s="7" t="s">
        <v>78</v>
      </c>
      <c r="E17" s="29" t="s">
        <v>80</v>
      </c>
      <c r="F17" s="5">
        <v>14</v>
      </c>
      <c r="G17" s="5">
        <v>16</v>
      </c>
      <c r="H17" s="5">
        <v>20</v>
      </c>
      <c r="I17" s="4">
        <v>15.6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3">
        <v>2</v>
      </c>
    </row>
    <row r="18" spans="1:21" x14ac:dyDescent="0.2">
      <c r="A18" s="4">
        <v>17</v>
      </c>
      <c r="B18" s="8" t="s">
        <v>259</v>
      </c>
      <c r="C18" s="7" t="s">
        <v>112</v>
      </c>
      <c r="D18" s="7" t="s">
        <v>111</v>
      </c>
      <c r="E18" s="29" t="s">
        <v>113</v>
      </c>
      <c r="F18" s="5">
        <v>0</v>
      </c>
      <c r="G18" s="5">
        <v>16</v>
      </c>
      <c r="H18" s="5">
        <v>6</v>
      </c>
      <c r="I18" s="4">
        <v>14.9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3">
        <v>1</v>
      </c>
    </row>
    <row r="19" spans="1:21" x14ac:dyDescent="0.2">
      <c r="A19" s="4">
        <v>18</v>
      </c>
      <c r="B19" s="8" t="s">
        <v>260</v>
      </c>
      <c r="C19" s="8" t="s">
        <v>261</v>
      </c>
      <c r="E19" s="2" t="s">
        <v>267</v>
      </c>
      <c r="F19" s="5"/>
      <c r="G19" s="5"/>
      <c r="H19" s="5" t="s">
        <v>299</v>
      </c>
      <c r="I19" s="7" t="s">
        <v>299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3">
        <v>3</v>
      </c>
    </row>
    <row r="20" spans="1:21" x14ac:dyDescent="0.2">
      <c r="A20" s="4">
        <v>19</v>
      </c>
      <c r="B20" s="8" t="s">
        <v>262</v>
      </c>
      <c r="C20" s="7" t="s">
        <v>103</v>
      </c>
      <c r="D20" s="7" t="s">
        <v>102</v>
      </c>
      <c r="E20" s="29" t="s">
        <v>104</v>
      </c>
      <c r="F20" s="5">
        <v>12</v>
      </c>
      <c r="G20" s="5">
        <v>17</v>
      </c>
      <c r="H20" s="5">
        <v>12</v>
      </c>
      <c r="I20" s="4">
        <v>15.6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3">
        <v>1</v>
      </c>
    </row>
    <row r="21" spans="1:21" x14ac:dyDescent="0.2">
      <c r="A21" s="4">
        <v>20</v>
      </c>
      <c r="B21" s="8" t="s">
        <v>263</v>
      </c>
      <c r="C21" s="7" t="s">
        <v>82</v>
      </c>
      <c r="D21" s="7" t="s">
        <v>81</v>
      </c>
      <c r="E21" s="29" t="s">
        <v>83</v>
      </c>
      <c r="F21" s="5">
        <v>2</v>
      </c>
      <c r="G21" s="5">
        <v>11</v>
      </c>
      <c r="H21" s="5">
        <v>0</v>
      </c>
      <c r="I21" s="4">
        <v>13.2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3">
        <v>2</v>
      </c>
    </row>
    <row r="22" spans="1:21" x14ac:dyDescent="0.2">
      <c r="A22" s="4">
        <v>21</v>
      </c>
      <c r="B22" s="8" t="s">
        <v>264</v>
      </c>
      <c r="C22" s="7" t="s">
        <v>97</v>
      </c>
      <c r="D22" s="7" t="s">
        <v>96</v>
      </c>
      <c r="E22" s="29" t="s">
        <v>98</v>
      </c>
      <c r="F22" s="5">
        <v>6</v>
      </c>
      <c r="G22" s="5">
        <v>17</v>
      </c>
      <c r="H22" s="5">
        <v>15</v>
      </c>
      <c r="I22" s="4">
        <v>13.6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3">
        <v>1</v>
      </c>
    </row>
    <row r="23" spans="1:21" x14ac:dyDescent="0.2">
      <c r="A23" s="4">
        <v>22</v>
      </c>
      <c r="B23" s="8" t="s">
        <v>265</v>
      </c>
      <c r="C23" s="7" t="s">
        <v>139</v>
      </c>
      <c r="D23" s="7" t="s">
        <v>138</v>
      </c>
      <c r="E23" s="29" t="s">
        <v>140</v>
      </c>
      <c r="F23" s="5">
        <v>8</v>
      </c>
      <c r="G23" s="5">
        <v>14</v>
      </c>
      <c r="H23" s="5">
        <v>16</v>
      </c>
      <c r="I23" s="4">
        <v>16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3">
        <v>4</v>
      </c>
    </row>
    <row r="24" spans="1:21" x14ac:dyDescent="0.2">
      <c r="A24" s="4">
        <v>23</v>
      </c>
      <c r="B24" s="8" t="s">
        <v>266</v>
      </c>
      <c r="C24" s="7" t="s">
        <v>121</v>
      </c>
      <c r="D24" s="7" t="s">
        <v>120</v>
      </c>
      <c r="E24" s="29" t="s">
        <v>122</v>
      </c>
      <c r="F24" s="5">
        <v>8</v>
      </c>
      <c r="G24" s="5">
        <v>15</v>
      </c>
      <c r="H24" s="5">
        <v>0</v>
      </c>
      <c r="I24" s="4">
        <v>11.8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3">
        <v>1</v>
      </c>
    </row>
    <row r="25" spans="1:21" x14ac:dyDescent="0.2">
      <c r="C25" s="2"/>
      <c r="D25" s="2"/>
      <c r="E25" s="2"/>
      <c r="F25" s="2"/>
    </row>
    <row r="26" spans="1:21" x14ac:dyDescent="0.2">
      <c r="C26" s="2"/>
      <c r="D26" s="2"/>
      <c r="E26" s="2"/>
      <c r="F26" s="2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E92D-9A65-5C48-A0CF-817B80078157}">
  <dimension ref="A1:T22"/>
  <sheetViews>
    <sheetView zoomScaleNormal="100" workbookViewId="0">
      <selection activeCell="D6" sqref="D6"/>
    </sheetView>
  </sheetViews>
  <sheetFormatPr baseColWidth="10" defaultRowHeight="16" x14ac:dyDescent="0.2"/>
  <cols>
    <col min="1" max="1" width="3.1640625" bestFit="1" customWidth="1"/>
    <col min="2" max="2" width="9.1640625" bestFit="1" customWidth="1"/>
    <col min="3" max="3" width="24.33203125" bestFit="1" customWidth="1"/>
    <col min="4" max="4" width="20.5" bestFit="1" customWidth="1"/>
    <col min="5" max="5" width="26.1640625" bestFit="1" customWidth="1"/>
    <col min="6" max="19" width="6.83203125" customWidth="1"/>
    <col min="20" max="20" width="5" bestFit="1" customWidth="1"/>
  </cols>
  <sheetData>
    <row r="1" spans="1:20" s="1" customFormat="1" x14ac:dyDescent="0.2">
      <c r="A1" s="6"/>
      <c r="B1" s="6" t="s">
        <v>242</v>
      </c>
      <c r="C1" s="6" t="s">
        <v>1</v>
      </c>
      <c r="D1" s="6" t="s">
        <v>0</v>
      </c>
      <c r="E1" s="6" t="s">
        <v>2</v>
      </c>
      <c r="F1" s="27" t="s">
        <v>309</v>
      </c>
      <c r="G1" s="27" t="s">
        <v>308</v>
      </c>
      <c r="H1" s="6" t="s">
        <v>356</v>
      </c>
      <c r="I1" s="6" t="s">
        <v>357</v>
      </c>
      <c r="J1" s="6" t="s">
        <v>358</v>
      </c>
      <c r="K1" s="6" t="s">
        <v>359</v>
      </c>
      <c r="L1" s="6"/>
      <c r="M1" s="6"/>
      <c r="N1" s="6"/>
      <c r="O1" s="6"/>
      <c r="P1" s="6"/>
      <c r="Q1" s="6"/>
      <c r="R1" s="6"/>
      <c r="S1" s="6"/>
      <c r="T1" s="19" t="s">
        <v>310</v>
      </c>
    </row>
    <row r="2" spans="1:20" x14ac:dyDescent="0.2">
      <c r="A2" s="4">
        <v>1</v>
      </c>
      <c r="B2" s="8" t="s">
        <v>268</v>
      </c>
      <c r="C2" s="7" t="s">
        <v>162</v>
      </c>
      <c r="D2" s="7" t="s">
        <v>48</v>
      </c>
      <c r="E2" s="7" t="s">
        <v>163</v>
      </c>
      <c r="F2" s="5">
        <v>13</v>
      </c>
      <c r="G2" s="5">
        <v>12</v>
      </c>
      <c r="H2" s="5">
        <v>15</v>
      </c>
      <c r="I2" s="4">
        <v>14</v>
      </c>
      <c r="J2" s="4"/>
      <c r="K2" s="4"/>
      <c r="L2" s="4"/>
      <c r="M2" s="4"/>
      <c r="N2" s="4"/>
      <c r="O2" s="4"/>
      <c r="P2" s="4"/>
      <c r="Q2" s="4"/>
      <c r="R2" s="4"/>
      <c r="S2" s="4"/>
      <c r="T2" s="3">
        <v>1</v>
      </c>
    </row>
    <row r="3" spans="1:20" x14ac:dyDescent="0.2">
      <c r="A3" s="4">
        <v>2</v>
      </c>
      <c r="B3" s="8" t="s">
        <v>269</v>
      </c>
      <c r="C3" s="7" t="s">
        <v>171</v>
      </c>
      <c r="D3" s="7" t="s">
        <v>170</v>
      </c>
      <c r="E3" s="7" t="s">
        <v>172</v>
      </c>
      <c r="F3" s="5">
        <v>6</v>
      </c>
      <c r="G3" s="5">
        <v>15</v>
      </c>
      <c r="H3" s="5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>
        <v>1</v>
      </c>
    </row>
    <row r="4" spans="1:20" x14ac:dyDescent="0.2">
      <c r="A4" s="4">
        <v>3</v>
      </c>
      <c r="B4" s="8" t="s">
        <v>270</v>
      </c>
      <c r="C4" s="7" t="s">
        <v>189</v>
      </c>
      <c r="D4" s="7" t="s">
        <v>188</v>
      </c>
      <c r="E4" s="7" t="s">
        <v>190</v>
      </c>
      <c r="F4" s="5">
        <v>7</v>
      </c>
      <c r="G4" s="5">
        <v>15</v>
      </c>
      <c r="H4" s="5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3">
        <v>2</v>
      </c>
    </row>
    <row r="5" spans="1:20" x14ac:dyDescent="0.2">
      <c r="A5" s="4">
        <v>4</v>
      </c>
      <c r="B5" s="8" t="s">
        <v>271</v>
      </c>
      <c r="C5" s="7" t="s">
        <v>186</v>
      </c>
      <c r="D5" s="7" t="s">
        <v>185</v>
      </c>
      <c r="E5" s="7" t="s">
        <v>187</v>
      </c>
      <c r="F5" s="5">
        <v>3</v>
      </c>
      <c r="G5" s="5">
        <v>16</v>
      </c>
      <c r="H5" s="5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>
        <v>3</v>
      </c>
    </row>
    <row r="6" spans="1:20" x14ac:dyDescent="0.2">
      <c r="A6" s="4">
        <v>5</v>
      </c>
      <c r="B6" s="8" t="s">
        <v>272</v>
      </c>
      <c r="C6" s="7" t="s">
        <v>192</v>
      </c>
      <c r="D6" s="7" t="s">
        <v>191</v>
      </c>
      <c r="E6" s="7" t="s">
        <v>193</v>
      </c>
      <c r="F6" s="5">
        <v>2</v>
      </c>
      <c r="G6" s="5">
        <v>11</v>
      </c>
      <c r="H6" s="5">
        <v>3</v>
      </c>
      <c r="I6" s="4">
        <v>10.199999999999999</v>
      </c>
      <c r="J6" s="4"/>
      <c r="K6" s="4"/>
      <c r="L6" s="4"/>
      <c r="M6" s="4"/>
      <c r="N6" s="4"/>
      <c r="O6" s="4"/>
      <c r="P6" s="4"/>
      <c r="Q6" s="4"/>
      <c r="R6" s="4"/>
      <c r="S6" s="4"/>
      <c r="T6" s="3">
        <v>4</v>
      </c>
    </row>
    <row r="7" spans="1:20" x14ac:dyDescent="0.2">
      <c r="A7" s="4">
        <v>6</v>
      </c>
      <c r="B7" s="8" t="s">
        <v>273</v>
      </c>
      <c r="C7" s="7" t="s">
        <v>174</v>
      </c>
      <c r="D7" s="7" t="s">
        <v>173</v>
      </c>
      <c r="E7" s="7" t="s">
        <v>175</v>
      </c>
      <c r="F7" s="5">
        <v>9</v>
      </c>
      <c r="G7" s="5">
        <v>11</v>
      </c>
      <c r="H7" s="5">
        <v>3</v>
      </c>
      <c r="I7" s="4">
        <v>12.2</v>
      </c>
      <c r="J7" s="4"/>
      <c r="K7" s="4"/>
      <c r="L7" s="4"/>
      <c r="M7" s="4"/>
      <c r="N7" s="4"/>
      <c r="O7" s="4"/>
      <c r="P7" s="4"/>
      <c r="Q7" s="4"/>
      <c r="R7" s="4"/>
      <c r="S7" s="4"/>
      <c r="T7" s="3">
        <v>3</v>
      </c>
    </row>
    <row r="8" spans="1:20" x14ac:dyDescent="0.2">
      <c r="A8" s="4">
        <v>7</v>
      </c>
      <c r="B8" s="8" t="s">
        <v>274</v>
      </c>
      <c r="C8" s="7" t="s">
        <v>148</v>
      </c>
      <c r="D8" s="7" t="s">
        <v>147</v>
      </c>
      <c r="E8" s="7" t="s">
        <v>149</v>
      </c>
      <c r="F8" s="5">
        <v>0</v>
      </c>
      <c r="G8" s="5">
        <v>12</v>
      </c>
      <c r="H8" s="5">
        <v>0</v>
      </c>
      <c r="I8" s="7" t="s">
        <v>299</v>
      </c>
      <c r="J8" s="4"/>
      <c r="K8" s="4"/>
      <c r="L8" s="4"/>
      <c r="M8" s="4"/>
      <c r="N8" s="4"/>
      <c r="O8" s="4"/>
      <c r="P8" s="4"/>
      <c r="Q8" s="4"/>
      <c r="R8" s="4"/>
      <c r="S8" s="4"/>
      <c r="T8" s="3">
        <v>1</v>
      </c>
    </row>
    <row r="9" spans="1:20" x14ac:dyDescent="0.2">
      <c r="A9" s="4">
        <v>8</v>
      </c>
      <c r="B9" s="8" t="s">
        <v>275</v>
      </c>
      <c r="C9" s="7" t="s">
        <v>201</v>
      </c>
      <c r="D9" s="7" t="s">
        <v>200</v>
      </c>
      <c r="E9" s="7" t="s">
        <v>202</v>
      </c>
      <c r="F9" s="5">
        <v>8</v>
      </c>
      <c r="G9" s="5">
        <v>8</v>
      </c>
      <c r="H9" s="5">
        <v>14</v>
      </c>
      <c r="I9" s="4">
        <v>16.100000000000001</v>
      </c>
      <c r="J9" s="4"/>
      <c r="K9" s="4"/>
      <c r="L9" s="4"/>
      <c r="M9" s="4"/>
      <c r="N9" s="4"/>
      <c r="O9" s="4"/>
      <c r="P9" s="4"/>
      <c r="Q9" s="4"/>
      <c r="R9" s="4"/>
      <c r="S9" s="4"/>
      <c r="T9" s="3">
        <v>1</v>
      </c>
    </row>
    <row r="10" spans="1:20" x14ac:dyDescent="0.2">
      <c r="A10" s="4">
        <v>9</v>
      </c>
      <c r="B10" s="8" t="s">
        <v>276</v>
      </c>
      <c r="C10" s="7" t="s">
        <v>165</v>
      </c>
      <c r="D10" s="7" t="s">
        <v>164</v>
      </c>
      <c r="E10" s="7" t="s">
        <v>166</v>
      </c>
      <c r="F10" s="5">
        <v>12</v>
      </c>
      <c r="G10" s="5">
        <v>13</v>
      </c>
      <c r="H10" s="5">
        <v>8</v>
      </c>
      <c r="I10" s="4">
        <v>13.2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3">
        <v>3</v>
      </c>
    </row>
    <row r="11" spans="1:20" x14ac:dyDescent="0.2">
      <c r="A11" s="4">
        <v>10</v>
      </c>
      <c r="B11" s="8" t="s">
        <v>277</v>
      </c>
      <c r="C11" s="7" t="s">
        <v>177</v>
      </c>
      <c r="D11" s="7" t="s">
        <v>176</v>
      </c>
      <c r="E11" s="7" t="s">
        <v>178</v>
      </c>
      <c r="F11" s="5">
        <v>17</v>
      </c>
      <c r="G11" s="5">
        <v>13</v>
      </c>
      <c r="H11" s="5">
        <v>12</v>
      </c>
      <c r="I11" s="4">
        <v>16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3">
        <v>3</v>
      </c>
    </row>
    <row r="12" spans="1:20" x14ac:dyDescent="0.2">
      <c r="A12" s="4">
        <v>11</v>
      </c>
      <c r="B12" s="8" t="s">
        <v>278</v>
      </c>
      <c r="C12" s="7" t="s">
        <v>157</v>
      </c>
      <c r="D12" s="7" t="s">
        <v>156</v>
      </c>
      <c r="E12" s="7" t="s">
        <v>158</v>
      </c>
      <c r="F12" s="5">
        <v>10</v>
      </c>
      <c r="G12" s="5">
        <v>13</v>
      </c>
      <c r="H12" s="5">
        <v>10</v>
      </c>
      <c r="I12" s="4">
        <v>15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3">
        <v>2</v>
      </c>
    </row>
    <row r="13" spans="1:20" x14ac:dyDescent="0.2">
      <c r="A13" s="4">
        <v>12</v>
      </c>
      <c r="B13" s="8" t="s">
        <v>279</v>
      </c>
      <c r="C13" s="7" t="s">
        <v>168</v>
      </c>
      <c r="D13" s="7" t="s">
        <v>167</v>
      </c>
      <c r="E13" s="7" t="s">
        <v>169</v>
      </c>
      <c r="F13" s="5">
        <v>19</v>
      </c>
      <c r="G13" s="5">
        <v>13</v>
      </c>
      <c r="H13" s="5">
        <v>14</v>
      </c>
      <c r="I13" s="4">
        <v>16.600000000000001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3">
        <v>1</v>
      </c>
    </row>
    <row r="14" spans="1:20" x14ac:dyDescent="0.2">
      <c r="A14" s="4">
        <v>13</v>
      </c>
      <c r="B14" s="8" t="s">
        <v>280</v>
      </c>
      <c r="C14" s="7" t="s">
        <v>195</v>
      </c>
      <c r="D14" s="7" t="s">
        <v>194</v>
      </c>
      <c r="E14" s="7" t="s">
        <v>196</v>
      </c>
      <c r="F14" s="5">
        <v>3</v>
      </c>
      <c r="G14" s="5">
        <v>12</v>
      </c>
      <c r="H14" s="5">
        <v>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>
        <v>1</v>
      </c>
    </row>
    <row r="15" spans="1:20" x14ac:dyDescent="0.2">
      <c r="A15" s="4">
        <v>14</v>
      </c>
      <c r="B15" s="8" t="s">
        <v>281</v>
      </c>
      <c r="C15" s="7" t="s">
        <v>151</v>
      </c>
      <c r="D15" s="7" t="s">
        <v>150</v>
      </c>
      <c r="E15" s="7" t="s">
        <v>152</v>
      </c>
      <c r="F15" s="5">
        <v>11</v>
      </c>
      <c r="G15" s="5">
        <v>17</v>
      </c>
      <c r="H15" s="5">
        <v>13</v>
      </c>
      <c r="I15" s="4">
        <v>15.5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3">
        <v>1</v>
      </c>
    </row>
    <row r="16" spans="1:20" x14ac:dyDescent="0.2">
      <c r="A16" s="4">
        <v>15</v>
      </c>
      <c r="B16" s="8" t="s">
        <v>282</v>
      </c>
      <c r="C16" s="7" t="s">
        <v>160</v>
      </c>
      <c r="D16" s="7" t="s">
        <v>159</v>
      </c>
      <c r="E16" s="7" t="s">
        <v>161</v>
      </c>
      <c r="F16" s="5">
        <v>7</v>
      </c>
      <c r="G16" s="5">
        <v>10</v>
      </c>
      <c r="H16" s="5">
        <v>9</v>
      </c>
      <c r="I16" s="4">
        <v>10.9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3">
        <v>1</v>
      </c>
    </row>
    <row r="17" spans="1:20" x14ac:dyDescent="0.2">
      <c r="A17" s="4">
        <v>16</v>
      </c>
      <c r="B17" s="8" t="s">
        <v>283</v>
      </c>
      <c r="C17" s="7" t="s">
        <v>154</v>
      </c>
      <c r="D17" s="7" t="s">
        <v>153</v>
      </c>
      <c r="E17" s="7" t="s">
        <v>155</v>
      </c>
      <c r="F17" s="5">
        <v>12</v>
      </c>
      <c r="G17" s="5">
        <v>14</v>
      </c>
      <c r="H17" s="5">
        <v>6</v>
      </c>
      <c r="I17" s="4">
        <v>13.1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3">
        <v>4</v>
      </c>
    </row>
    <row r="18" spans="1:20" x14ac:dyDescent="0.2">
      <c r="A18" s="4">
        <v>17</v>
      </c>
      <c r="B18" s="8" t="s">
        <v>284</v>
      </c>
      <c r="C18" s="7" t="s">
        <v>180</v>
      </c>
      <c r="D18" s="7" t="s">
        <v>179</v>
      </c>
      <c r="E18" s="7" t="s">
        <v>181</v>
      </c>
      <c r="F18" s="5">
        <v>7</v>
      </c>
      <c r="G18" s="5">
        <v>10</v>
      </c>
      <c r="H18" s="5" t="s">
        <v>299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>
        <v>1</v>
      </c>
    </row>
    <row r="19" spans="1:20" x14ac:dyDescent="0.2">
      <c r="A19" s="4">
        <v>18</v>
      </c>
      <c r="B19" s="8" t="s">
        <v>285</v>
      </c>
      <c r="C19" s="7" t="s">
        <v>198</v>
      </c>
      <c r="D19" s="7" t="s">
        <v>197</v>
      </c>
      <c r="E19" s="7" t="s">
        <v>199</v>
      </c>
      <c r="F19" s="5">
        <v>6</v>
      </c>
      <c r="G19" s="5">
        <v>15</v>
      </c>
      <c r="H19" s="5">
        <v>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>
        <v>1</v>
      </c>
    </row>
    <row r="20" spans="1:20" x14ac:dyDescent="0.2">
      <c r="A20" s="4">
        <v>19</v>
      </c>
      <c r="B20" s="8" t="s">
        <v>286</v>
      </c>
      <c r="C20" s="7" t="s">
        <v>183</v>
      </c>
      <c r="D20" s="7" t="s">
        <v>182</v>
      </c>
      <c r="E20" s="7" t="s">
        <v>184</v>
      </c>
      <c r="F20" s="5">
        <v>0</v>
      </c>
      <c r="G20" s="5">
        <v>15</v>
      </c>
      <c r="H20" s="5">
        <v>0</v>
      </c>
      <c r="I20" s="4">
        <v>13.6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3">
        <v>1</v>
      </c>
    </row>
    <row r="21" spans="1:20" x14ac:dyDescent="0.2">
      <c r="A21" s="4">
        <v>20</v>
      </c>
      <c r="B21" s="8" t="s">
        <v>287</v>
      </c>
      <c r="C21" s="7" t="s">
        <v>145</v>
      </c>
      <c r="D21" s="7" t="s">
        <v>144</v>
      </c>
      <c r="E21" s="7" t="s">
        <v>146</v>
      </c>
      <c r="F21" s="5">
        <v>0</v>
      </c>
      <c r="G21" s="5">
        <v>12</v>
      </c>
      <c r="H21" s="5">
        <v>9</v>
      </c>
      <c r="I21" s="4">
        <v>13.6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3">
        <v>2</v>
      </c>
    </row>
    <row r="22" spans="1:20" x14ac:dyDescent="0.2">
      <c r="A22" s="4"/>
      <c r="B22" s="4"/>
      <c r="C22" s="7" t="s">
        <v>142</v>
      </c>
      <c r="D22" s="7" t="s">
        <v>141</v>
      </c>
      <c r="E22" s="7" t="s">
        <v>143</v>
      </c>
      <c r="F22" s="7"/>
      <c r="G22" s="7" t="s">
        <v>299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1077-4C41-1D4C-8046-AA865FA8BCF1}">
  <dimension ref="B1:AE20"/>
  <sheetViews>
    <sheetView tabSelected="1" topLeftCell="D1" zoomScale="110" zoomScaleNormal="110" workbookViewId="0">
      <selection activeCell="AD5" sqref="AD5"/>
    </sheetView>
  </sheetViews>
  <sheetFormatPr baseColWidth="10" defaultRowHeight="16" x14ac:dyDescent="0.2"/>
  <cols>
    <col min="1" max="1" width="2" customWidth="1"/>
    <col min="2" max="2" width="3.1640625" bestFit="1" customWidth="1"/>
    <col min="3" max="3" width="9.1640625" bestFit="1" customWidth="1"/>
    <col min="4" max="4" width="18.5" customWidth="1"/>
    <col min="5" max="5" width="14.33203125" customWidth="1"/>
    <col min="6" max="6" width="5.1640625" customWidth="1"/>
    <col min="7" max="16" width="6.33203125" customWidth="1"/>
    <col min="17" max="17" width="6.33203125" style="13" customWidth="1"/>
    <col min="18" max="22" width="6.33203125" customWidth="1"/>
    <col min="23" max="24" width="7.5" bestFit="1" customWidth="1"/>
    <col min="25" max="25" width="6.33203125" style="22" customWidth="1"/>
    <col min="26" max="26" width="2.33203125" bestFit="1" customWidth="1"/>
    <col min="27" max="27" width="7.1640625" customWidth="1"/>
    <col min="29" max="29" width="3.1640625" bestFit="1" customWidth="1"/>
    <col min="31" max="31" width="3.1640625" bestFit="1" customWidth="1"/>
  </cols>
  <sheetData>
    <row r="1" spans="2:31" x14ac:dyDescent="0.2">
      <c r="G1">
        <v>5</v>
      </c>
      <c r="H1" s="37">
        <v>20</v>
      </c>
      <c r="I1" s="37"/>
      <c r="J1">
        <v>10</v>
      </c>
      <c r="K1">
        <v>10</v>
      </c>
      <c r="L1">
        <v>5</v>
      </c>
      <c r="M1">
        <v>10</v>
      </c>
      <c r="N1">
        <v>20</v>
      </c>
      <c r="O1">
        <v>20</v>
      </c>
      <c r="P1">
        <v>-5</v>
      </c>
      <c r="R1">
        <v>3</v>
      </c>
      <c r="S1">
        <v>3</v>
      </c>
      <c r="T1">
        <v>3</v>
      </c>
      <c r="U1">
        <v>8</v>
      </c>
      <c r="V1">
        <v>2</v>
      </c>
    </row>
    <row r="2" spans="2:31" s="1" customFormat="1" x14ac:dyDescent="0.2">
      <c r="C2" s="1" t="s">
        <v>242</v>
      </c>
      <c r="D2" s="1" t="s">
        <v>209</v>
      </c>
      <c r="E2" s="1" t="s">
        <v>210</v>
      </c>
      <c r="F2" s="1" t="s">
        <v>291</v>
      </c>
      <c r="G2" s="1" t="s">
        <v>211</v>
      </c>
      <c r="H2" s="1" t="s">
        <v>212</v>
      </c>
      <c r="K2" s="1" t="s">
        <v>302</v>
      </c>
      <c r="L2" s="1" t="s">
        <v>306</v>
      </c>
      <c r="M2" s="1" t="s">
        <v>293</v>
      </c>
      <c r="N2" s="1" t="s">
        <v>300</v>
      </c>
      <c r="O2" s="1" t="s">
        <v>305</v>
      </c>
      <c r="P2" s="1" t="s">
        <v>307</v>
      </c>
      <c r="Q2" s="16" t="s">
        <v>309</v>
      </c>
      <c r="R2" s="1" t="s">
        <v>313</v>
      </c>
      <c r="S2" s="1" t="s">
        <v>314</v>
      </c>
      <c r="T2" s="1" t="s">
        <v>321</v>
      </c>
      <c r="U2" s="1" t="s">
        <v>348</v>
      </c>
      <c r="V2" s="1" t="s">
        <v>349</v>
      </c>
      <c r="W2" s="1" t="s">
        <v>361</v>
      </c>
      <c r="X2" s="1" t="s">
        <v>360</v>
      </c>
      <c r="Y2" s="30" t="s">
        <v>356</v>
      </c>
      <c r="Z2" s="1" t="s">
        <v>351</v>
      </c>
      <c r="AB2" s="1" t="s">
        <v>373</v>
      </c>
      <c r="AD2" s="1" t="s">
        <v>381</v>
      </c>
    </row>
    <row r="3" spans="2:31" x14ac:dyDescent="0.2">
      <c r="B3" s="4">
        <v>1</v>
      </c>
      <c r="C3" s="5">
        <v>20190638</v>
      </c>
      <c r="D3" s="5" t="s">
        <v>130</v>
      </c>
      <c r="E3" s="5" t="s">
        <v>129</v>
      </c>
      <c r="F3" s="5" t="s">
        <v>131</v>
      </c>
      <c r="G3" s="4"/>
      <c r="H3" s="4"/>
      <c r="I3" s="4"/>
      <c r="J3" s="4"/>
      <c r="K3" s="4">
        <v>0</v>
      </c>
      <c r="L3" s="4">
        <v>0</v>
      </c>
      <c r="M3" s="4"/>
      <c r="N3" s="4">
        <v>0</v>
      </c>
      <c r="O3" s="4">
        <v>0</v>
      </c>
      <c r="P3" s="4">
        <v>1</v>
      </c>
      <c r="Q3" s="15">
        <f>+G3*20*0.05+(H3+I3)/6*20*0.2+J3/3*20*0.1+K3*0.1+L3*0.1+M3/3*20*0.1+N3*0.2+O3*0.2-P3*20*0.05</f>
        <v>-1</v>
      </c>
      <c r="R3" s="4"/>
      <c r="S3" s="4"/>
      <c r="T3" s="4"/>
      <c r="U3" s="4"/>
      <c r="V3" s="33"/>
      <c r="W3" s="5">
        <v>0</v>
      </c>
      <c r="X3" s="5">
        <v>0</v>
      </c>
      <c r="Y3" s="32" t="s">
        <v>299</v>
      </c>
      <c r="Z3" s="4"/>
      <c r="AA3" s="3"/>
    </row>
    <row r="4" spans="2:31" x14ac:dyDescent="0.2">
      <c r="B4" s="4">
        <v>2</v>
      </c>
      <c r="C4" s="5">
        <v>20200590</v>
      </c>
      <c r="D4" s="5" t="s">
        <v>88</v>
      </c>
      <c r="E4" s="5" t="s">
        <v>87</v>
      </c>
      <c r="F4" s="5" t="s">
        <v>89</v>
      </c>
      <c r="G4" s="4">
        <v>1</v>
      </c>
      <c r="H4" s="4">
        <v>2</v>
      </c>
      <c r="I4" s="4">
        <v>4</v>
      </c>
      <c r="J4" s="4">
        <v>3</v>
      </c>
      <c r="K4" s="7">
        <v>16</v>
      </c>
      <c r="L4" s="7">
        <v>18</v>
      </c>
      <c r="M4" s="4">
        <v>3</v>
      </c>
      <c r="N4" s="4">
        <v>20</v>
      </c>
      <c r="O4" s="4">
        <v>19</v>
      </c>
      <c r="P4" s="4">
        <v>0</v>
      </c>
      <c r="Q4" s="15">
        <f>+G4*20*0.05+(H4+I4)/6*20*0.2+J4/3*20*0.1+K4*0.1+L4*0.1+M4/3*20*0.1+N4*0.2+O4*0.2-P4*20*0.05</f>
        <v>20.2</v>
      </c>
      <c r="R4" s="4">
        <v>1</v>
      </c>
      <c r="S4" s="4">
        <v>3</v>
      </c>
      <c r="T4" s="7">
        <v>2</v>
      </c>
      <c r="U4" s="4">
        <v>8</v>
      </c>
      <c r="V4" s="33">
        <v>2</v>
      </c>
      <c r="W4" s="5">
        <v>1</v>
      </c>
      <c r="X4" s="5">
        <v>1</v>
      </c>
      <c r="Y4" s="31">
        <f>SUM(R4:V4)+1-(2-W4-X4)*3</f>
        <v>17</v>
      </c>
      <c r="Z4" s="4" t="s">
        <v>353</v>
      </c>
      <c r="AA4" s="3" t="s">
        <v>365</v>
      </c>
      <c r="AB4" t="s">
        <v>376</v>
      </c>
      <c r="AC4">
        <v>17</v>
      </c>
      <c r="AD4" t="s">
        <v>392</v>
      </c>
      <c r="AE4">
        <v>18</v>
      </c>
    </row>
    <row r="5" spans="2:31" x14ac:dyDescent="0.2">
      <c r="B5" s="4">
        <v>3</v>
      </c>
      <c r="C5" s="5">
        <v>20163296</v>
      </c>
      <c r="D5" s="5" t="s">
        <v>162</v>
      </c>
      <c r="E5" s="5" t="s">
        <v>48</v>
      </c>
      <c r="F5" s="5" t="s">
        <v>163</v>
      </c>
      <c r="G5" s="4">
        <v>1</v>
      </c>
      <c r="H5" s="4">
        <v>1</v>
      </c>
      <c r="I5" s="4">
        <v>4</v>
      </c>
      <c r="J5" s="4"/>
      <c r="K5" s="7">
        <v>18</v>
      </c>
      <c r="L5" s="7">
        <v>16</v>
      </c>
      <c r="M5" s="4"/>
      <c r="N5" s="4">
        <v>18</v>
      </c>
      <c r="O5" s="4">
        <v>8</v>
      </c>
      <c r="P5" s="4">
        <v>0</v>
      </c>
      <c r="Q5" s="15">
        <f t="shared" ref="Q5:Q19" si="0">+G5*20*0.05+(H5+I5)/6*20*0.2+J5/3*20*0.1+K5*0.1+L5*0.1+M5/3*20*0.1+N5*0.2+O5*0.2-P5*20*0.05</f>
        <v>12.933333333333334</v>
      </c>
      <c r="R5" s="4"/>
      <c r="S5" s="4">
        <v>2</v>
      </c>
      <c r="T5" s="4">
        <v>2</v>
      </c>
      <c r="U5" s="4">
        <v>8</v>
      </c>
      <c r="V5" s="33">
        <v>2</v>
      </c>
      <c r="W5" s="5">
        <v>1</v>
      </c>
      <c r="X5" s="5">
        <v>1</v>
      </c>
      <c r="Y5" s="31">
        <f t="shared" ref="Y5:Y7" si="1">SUM(R5:V5)+1-(2-W5-X5)*3</f>
        <v>15</v>
      </c>
      <c r="Z5" s="4" t="s">
        <v>352</v>
      </c>
      <c r="AA5" s="3" t="s">
        <v>364</v>
      </c>
      <c r="AC5">
        <v>15</v>
      </c>
      <c r="AD5" t="s">
        <v>394</v>
      </c>
      <c r="AE5">
        <v>20</v>
      </c>
    </row>
    <row r="6" spans="2:31" x14ac:dyDescent="0.2">
      <c r="B6" s="4">
        <v>4</v>
      </c>
      <c r="C6" s="5">
        <v>20120623</v>
      </c>
      <c r="D6" s="5" t="s">
        <v>133</v>
      </c>
      <c r="E6" s="5" t="s">
        <v>132</v>
      </c>
      <c r="F6" s="5" t="s">
        <v>134</v>
      </c>
      <c r="G6" s="4">
        <v>1</v>
      </c>
      <c r="H6" s="4">
        <v>1</v>
      </c>
      <c r="I6" s="4">
        <v>3</v>
      </c>
      <c r="J6" s="4"/>
      <c r="K6" s="7">
        <v>15</v>
      </c>
      <c r="L6" s="7">
        <v>15</v>
      </c>
      <c r="M6" s="4">
        <v>1</v>
      </c>
      <c r="N6" s="4">
        <v>15</v>
      </c>
      <c r="O6" s="4">
        <v>12</v>
      </c>
      <c r="P6" s="4">
        <v>1</v>
      </c>
      <c r="Q6" s="15">
        <f t="shared" si="0"/>
        <v>11.733333333333333</v>
      </c>
      <c r="R6" s="12">
        <v>1</v>
      </c>
      <c r="S6" s="4">
        <v>2</v>
      </c>
      <c r="T6" s="2">
        <v>2</v>
      </c>
      <c r="U6" s="4">
        <v>6.5</v>
      </c>
      <c r="V6" s="12">
        <v>2</v>
      </c>
      <c r="W6" s="34">
        <v>0</v>
      </c>
      <c r="X6" s="5">
        <v>1</v>
      </c>
      <c r="Y6" s="31">
        <f t="shared" si="1"/>
        <v>11.5</v>
      </c>
      <c r="Z6" s="4" t="s">
        <v>350</v>
      </c>
      <c r="AA6" s="3" t="s">
        <v>363</v>
      </c>
      <c r="AB6" s="2" t="s">
        <v>382</v>
      </c>
      <c r="AC6">
        <v>11</v>
      </c>
      <c r="AD6" t="s">
        <v>393</v>
      </c>
      <c r="AE6">
        <v>15</v>
      </c>
    </row>
    <row r="7" spans="2:31" x14ac:dyDescent="0.2">
      <c r="B7" s="4">
        <v>5</v>
      </c>
      <c r="C7" s="5">
        <v>20202134</v>
      </c>
      <c r="D7" s="5" t="s">
        <v>204</v>
      </c>
      <c r="E7" s="5" t="s">
        <v>203</v>
      </c>
      <c r="F7" s="5" t="s">
        <v>288</v>
      </c>
      <c r="G7" s="4">
        <v>1</v>
      </c>
      <c r="H7" s="4"/>
      <c r="I7" s="4">
        <v>3</v>
      </c>
      <c r="J7" s="4">
        <v>2</v>
      </c>
      <c r="K7" s="7">
        <v>13</v>
      </c>
      <c r="L7" s="7">
        <v>13</v>
      </c>
      <c r="M7" s="4"/>
      <c r="N7" s="4">
        <v>14</v>
      </c>
      <c r="O7" s="4">
        <v>19</v>
      </c>
      <c r="P7" s="7">
        <v>0</v>
      </c>
      <c r="Q7" s="15">
        <f t="shared" si="0"/>
        <v>13.533333333333333</v>
      </c>
      <c r="R7" s="4">
        <v>2</v>
      </c>
      <c r="S7" s="4"/>
      <c r="T7" s="4">
        <v>1</v>
      </c>
      <c r="U7" s="4">
        <v>8</v>
      </c>
      <c r="V7" s="33">
        <v>2</v>
      </c>
      <c r="W7" s="5">
        <v>1</v>
      </c>
      <c r="X7" s="5">
        <v>1</v>
      </c>
      <c r="Y7" s="31">
        <f t="shared" si="1"/>
        <v>14</v>
      </c>
      <c r="Z7" s="4" t="s">
        <v>354</v>
      </c>
      <c r="AA7" s="3" t="s">
        <v>366</v>
      </c>
      <c r="AB7" t="s">
        <v>374</v>
      </c>
      <c r="AC7">
        <v>18</v>
      </c>
      <c r="AD7" t="s">
        <v>391</v>
      </c>
      <c r="AE7">
        <v>17</v>
      </c>
    </row>
    <row r="8" spans="2:31" x14ac:dyDescent="0.2">
      <c r="B8" s="4">
        <v>6</v>
      </c>
      <c r="C8" s="5">
        <v>20163298</v>
      </c>
      <c r="D8" s="5" t="s">
        <v>127</v>
      </c>
      <c r="E8" s="5" t="s">
        <v>126</v>
      </c>
      <c r="F8" s="5" t="s">
        <v>128</v>
      </c>
      <c r="G8" s="4"/>
      <c r="H8" s="4"/>
      <c r="I8" s="4">
        <v>3</v>
      </c>
      <c r="J8" s="4"/>
      <c r="K8" s="7">
        <v>15</v>
      </c>
      <c r="L8" s="7">
        <v>14</v>
      </c>
      <c r="M8" s="4"/>
      <c r="N8" s="4">
        <v>15</v>
      </c>
      <c r="O8" s="4">
        <v>2</v>
      </c>
      <c r="P8" s="4">
        <v>1</v>
      </c>
      <c r="Q8" s="15">
        <f t="shared" si="0"/>
        <v>7.3000000000000007</v>
      </c>
      <c r="R8" s="4"/>
      <c r="S8" s="4"/>
      <c r="T8" s="4"/>
      <c r="U8" s="4"/>
      <c r="V8" s="33"/>
      <c r="W8" s="5">
        <v>0</v>
      </c>
      <c r="X8" s="5">
        <v>0</v>
      </c>
      <c r="Y8" s="32" t="s">
        <v>299</v>
      </c>
      <c r="Z8" s="4"/>
      <c r="AA8" s="3"/>
    </row>
    <row r="9" spans="2:31" x14ac:dyDescent="0.2">
      <c r="B9" s="4">
        <v>7</v>
      </c>
      <c r="C9" s="5">
        <v>20202132</v>
      </c>
      <c r="D9" s="5" t="s">
        <v>206</v>
      </c>
      <c r="E9" s="5" t="s">
        <v>205</v>
      </c>
      <c r="F9" s="5" t="s">
        <v>289</v>
      </c>
      <c r="G9" s="4">
        <v>1</v>
      </c>
      <c r="H9" s="4"/>
      <c r="I9" s="4">
        <v>4</v>
      </c>
      <c r="J9" s="4"/>
      <c r="K9" s="7">
        <v>18</v>
      </c>
      <c r="L9" s="7">
        <v>14</v>
      </c>
      <c r="M9" s="4">
        <v>3</v>
      </c>
      <c r="N9" s="4">
        <v>0</v>
      </c>
      <c r="O9" s="4">
        <v>18</v>
      </c>
      <c r="P9" s="7">
        <v>0</v>
      </c>
      <c r="Q9" s="15">
        <f t="shared" si="0"/>
        <v>12.466666666666667</v>
      </c>
      <c r="R9" s="4">
        <v>2</v>
      </c>
      <c r="S9" s="4">
        <v>2</v>
      </c>
      <c r="T9" s="7">
        <v>2</v>
      </c>
      <c r="U9" s="4">
        <v>6</v>
      </c>
      <c r="V9" s="33">
        <v>1</v>
      </c>
      <c r="W9" s="5">
        <v>1</v>
      </c>
      <c r="X9" s="5">
        <v>1</v>
      </c>
      <c r="Y9" s="31">
        <f t="shared" ref="Y9:Y15" si="2">SUM(R9:V9)+1-(2-W9-X9)*3</f>
        <v>14</v>
      </c>
      <c r="Z9" s="4" t="s">
        <v>352</v>
      </c>
      <c r="AA9" s="3"/>
      <c r="AC9">
        <v>15</v>
      </c>
    </row>
    <row r="10" spans="2:31" x14ac:dyDescent="0.2">
      <c r="B10" s="4">
        <v>8</v>
      </c>
      <c r="C10" s="5">
        <v>20200599</v>
      </c>
      <c r="D10" s="5" t="s">
        <v>85</v>
      </c>
      <c r="E10" s="5" t="s">
        <v>84</v>
      </c>
      <c r="F10" s="5" t="s">
        <v>86</v>
      </c>
      <c r="G10" s="4">
        <v>1</v>
      </c>
      <c r="H10" s="4"/>
      <c r="I10" s="4">
        <v>3</v>
      </c>
      <c r="J10" s="4">
        <v>1</v>
      </c>
      <c r="K10" s="7">
        <v>13</v>
      </c>
      <c r="L10" s="7">
        <v>13</v>
      </c>
      <c r="M10" s="4"/>
      <c r="N10" s="4">
        <v>11</v>
      </c>
      <c r="O10" s="4">
        <v>15</v>
      </c>
      <c r="P10" s="4">
        <v>0</v>
      </c>
      <c r="Q10" s="15">
        <f t="shared" si="0"/>
        <v>11.466666666666667</v>
      </c>
      <c r="R10" s="4">
        <v>2</v>
      </c>
      <c r="S10" s="4">
        <v>1</v>
      </c>
      <c r="T10" s="4"/>
      <c r="U10" s="4">
        <v>7</v>
      </c>
      <c r="V10" s="33">
        <v>1</v>
      </c>
      <c r="W10" s="5">
        <v>1</v>
      </c>
      <c r="X10" s="5">
        <v>1</v>
      </c>
      <c r="Y10" s="31">
        <f t="shared" si="2"/>
        <v>12</v>
      </c>
      <c r="Z10" s="4" t="s">
        <v>354</v>
      </c>
      <c r="AA10" s="3"/>
      <c r="AC10">
        <v>18</v>
      </c>
    </row>
    <row r="11" spans="2:31" x14ac:dyDescent="0.2">
      <c r="B11" s="4">
        <v>9</v>
      </c>
      <c r="C11" s="5">
        <v>20031274</v>
      </c>
      <c r="D11" s="5" t="s">
        <v>177</v>
      </c>
      <c r="E11" s="5" t="s">
        <v>176</v>
      </c>
      <c r="F11" s="5" t="s">
        <v>178</v>
      </c>
      <c r="G11" s="4">
        <v>1</v>
      </c>
      <c r="H11" s="4">
        <v>2</v>
      </c>
      <c r="I11" s="4">
        <v>4</v>
      </c>
      <c r="J11" s="4">
        <v>1</v>
      </c>
      <c r="K11" s="7">
        <v>18</v>
      </c>
      <c r="L11" s="7">
        <v>17</v>
      </c>
      <c r="M11" s="4">
        <v>3</v>
      </c>
      <c r="N11" s="4">
        <v>15</v>
      </c>
      <c r="O11" s="4">
        <v>14</v>
      </c>
      <c r="P11" s="4">
        <v>0</v>
      </c>
      <c r="Q11" s="15">
        <f t="shared" si="0"/>
        <v>16.966666666666669</v>
      </c>
      <c r="R11" s="4">
        <v>2</v>
      </c>
      <c r="S11" s="4">
        <v>1</v>
      </c>
      <c r="T11" s="4">
        <v>2</v>
      </c>
      <c r="U11" s="4">
        <v>6</v>
      </c>
      <c r="V11" s="33"/>
      <c r="W11" s="5">
        <v>1</v>
      </c>
      <c r="X11" s="5">
        <v>1</v>
      </c>
      <c r="Y11" s="31">
        <f t="shared" si="2"/>
        <v>12</v>
      </c>
      <c r="Z11" s="4" t="s">
        <v>350</v>
      </c>
      <c r="AA11" s="3"/>
      <c r="AC11">
        <v>11</v>
      </c>
    </row>
    <row r="12" spans="2:31" x14ac:dyDescent="0.2">
      <c r="B12" s="4">
        <v>10</v>
      </c>
      <c r="C12" s="5">
        <v>20202143</v>
      </c>
      <c r="D12" s="5" t="s">
        <v>94</v>
      </c>
      <c r="E12" s="5" t="s">
        <v>93</v>
      </c>
      <c r="F12" s="5" t="s">
        <v>95</v>
      </c>
      <c r="G12" s="4">
        <v>1</v>
      </c>
      <c r="H12" s="4">
        <v>1</v>
      </c>
      <c r="I12" s="4">
        <v>4</v>
      </c>
      <c r="J12" s="4">
        <v>1</v>
      </c>
      <c r="K12" s="7">
        <v>16</v>
      </c>
      <c r="L12" s="7">
        <v>16</v>
      </c>
      <c r="M12" s="4"/>
      <c r="N12" s="4">
        <v>20</v>
      </c>
      <c r="O12" s="4">
        <v>20</v>
      </c>
      <c r="P12" s="7">
        <v>0</v>
      </c>
      <c r="Q12" s="15">
        <f t="shared" si="0"/>
        <v>16.200000000000003</v>
      </c>
      <c r="R12" s="4">
        <v>3</v>
      </c>
      <c r="S12" s="4">
        <v>2</v>
      </c>
      <c r="T12" s="4">
        <v>3</v>
      </c>
      <c r="U12" s="4">
        <v>8</v>
      </c>
      <c r="V12" s="33">
        <v>2</v>
      </c>
      <c r="W12" s="5">
        <v>1</v>
      </c>
      <c r="X12" s="5">
        <v>1</v>
      </c>
      <c r="Y12" s="31">
        <f t="shared" si="2"/>
        <v>19</v>
      </c>
      <c r="Z12" s="4" t="s">
        <v>353</v>
      </c>
      <c r="AA12" s="3"/>
      <c r="AB12" t="s">
        <v>375</v>
      </c>
      <c r="AC12">
        <v>17</v>
      </c>
    </row>
    <row r="13" spans="2:31" x14ac:dyDescent="0.2">
      <c r="B13" s="4">
        <v>11</v>
      </c>
      <c r="C13" s="5">
        <v>20111459</v>
      </c>
      <c r="D13" s="5" t="s">
        <v>157</v>
      </c>
      <c r="E13" s="5" t="s">
        <v>156</v>
      </c>
      <c r="F13" s="5" t="s">
        <v>158</v>
      </c>
      <c r="G13" s="4">
        <v>1</v>
      </c>
      <c r="H13" s="4">
        <v>1</v>
      </c>
      <c r="I13" s="4">
        <v>2</v>
      </c>
      <c r="J13" s="4"/>
      <c r="K13" s="7">
        <v>15</v>
      </c>
      <c r="L13" s="7">
        <v>16</v>
      </c>
      <c r="M13" s="4"/>
      <c r="N13" s="4">
        <v>15</v>
      </c>
      <c r="O13" s="4">
        <v>6</v>
      </c>
      <c r="P13" s="7">
        <v>0</v>
      </c>
      <c r="Q13" s="15">
        <f t="shared" si="0"/>
        <v>10.3</v>
      </c>
      <c r="R13" s="4">
        <v>2</v>
      </c>
      <c r="S13" s="4">
        <v>1</v>
      </c>
      <c r="T13" s="4">
        <v>2</v>
      </c>
      <c r="U13" s="4">
        <v>4</v>
      </c>
      <c r="V13" s="33"/>
      <c r="W13" s="5">
        <v>1</v>
      </c>
      <c r="X13" s="5">
        <v>1</v>
      </c>
      <c r="Y13" s="31">
        <f t="shared" si="2"/>
        <v>10</v>
      </c>
      <c r="Z13" s="4" t="s">
        <v>350</v>
      </c>
      <c r="AA13" s="3"/>
      <c r="AC13">
        <v>11</v>
      </c>
    </row>
    <row r="14" spans="2:31" x14ac:dyDescent="0.2">
      <c r="B14" s="4">
        <v>12</v>
      </c>
      <c r="C14" s="5">
        <v>20193193</v>
      </c>
      <c r="D14" s="5" t="s">
        <v>151</v>
      </c>
      <c r="E14" s="5" t="s">
        <v>150</v>
      </c>
      <c r="F14" s="5" t="s">
        <v>152</v>
      </c>
      <c r="G14" s="4"/>
      <c r="H14" s="4"/>
      <c r="I14" s="4">
        <v>2</v>
      </c>
      <c r="J14" s="4"/>
      <c r="K14" s="7">
        <v>15</v>
      </c>
      <c r="L14" s="7">
        <v>8</v>
      </c>
      <c r="M14" s="4"/>
      <c r="N14" s="4">
        <v>15</v>
      </c>
      <c r="O14" s="4">
        <v>20</v>
      </c>
      <c r="P14" s="7">
        <v>0</v>
      </c>
      <c r="Q14" s="15">
        <f>+G14*20*0.05+(H14+I14)/6*20*0.2+J14/3*20*0.1+K14*0.1+L14*0.1+M14/3*20*0.1+N14*0.2+O14*0.2-P14*20*0.05</f>
        <v>10.633333333333333</v>
      </c>
      <c r="R14" s="4"/>
      <c r="S14" s="4">
        <v>3</v>
      </c>
      <c r="T14" s="7">
        <v>3</v>
      </c>
      <c r="U14" s="4">
        <v>7</v>
      </c>
      <c r="V14" s="33">
        <v>2</v>
      </c>
      <c r="W14" s="5">
        <v>0</v>
      </c>
      <c r="X14" s="5">
        <v>1</v>
      </c>
      <c r="Y14" s="31">
        <f t="shared" si="2"/>
        <v>13</v>
      </c>
      <c r="Z14" s="4" t="s">
        <v>350</v>
      </c>
      <c r="AA14" s="3"/>
      <c r="AC14">
        <v>11</v>
      </c>
    </row>
    <row r="15" spans="2:31" x14ac:dyDescent="0.2">
      <c r="B15" s="4">
        <v>13</v>
      </c>
      <c r="C15" s="5">
        <v>20133323</v>
      </c>
      <c r="D15" s="5" t="s">
        <v>154</v>
      </c>
      <c r="E15" s="5" t="s">
        <v>153</v>
      </c>
      <c r="F15" s="5" t="s">
        <v>155</v>
      </c>
      <c r="G15" s="4">
        <v>1</v>
      </c>
      <c r="H15" s="4"/>
      <c r="I15" s="4">
        <v>4</v>
      </c>
      <c r="J15" s="4"/>
      <c r="K15" s="7">
        <v>18</v>
      </c>
      <c r="L15" s="7">
        <v>12</v>
      </c>
      <c r="M15" s="4">
        <v>3</v>
      </c>
      <c r="N15" s="4">
        <v>17</v>
      </c>
      <c r="O15" s="4">
        <v>2</v>
      </c>
      <c r="P15" s="4">
        <v>1</v>
      </c>
      <c r="Q15" s="15">
        <f t="shared" si="0"/>
        <v>11.466666666666669</v>
      </c>
      <c r="R15" s="4"/>
      <c r="S15" s="4">
        <v>1</v>
      </c>
      <c r="T15" s="4"/>
      <c r="U15" s="4">
        <v>8</v>
      </c>
      <c r="V15" s="33">
        <v>2</v>
      </c>
      <c r="W15" s="5">
        <v>0</v>
      </c>
      <c r="X15" s="5">
        <v>0</v>
      </c>
      <c r="Y15" s="31">
        <f t="shared" si="2"/>
        <v>6</v>
      </c>
      <c r="Z15" s="4" t="s">
        <v>352</v>
      </c>
      <c r="AA15" s="3"/>
      <c r="AC15">
        <v>15</v>
      </c>
    </row>
    <row r="16" spans="2:31" x14ac:dyDescent="0.2">
      <c r="B16" s="4">
        <v>14</v>
      </c>
      <c r="C16" s="5">
        <v>20160656</v>
      </c>
      <c r="D16" s="5" t="s">
        <v>180</v>
      </c>
      <c r="E16" s="5" t="s">
        <v>179</v>
      </c>
      <c r="F16" s="5" t="s">
        <v>181</v>
      </c>
      <c r="G16" s="4"/>
      <c r="H16" s="4">
        <v>1</v>
      </c>
      <c r="I16" s="4">
        <v>2</v>
      </c>
      <c r="J16" s="4"/>
      <c r="K16" s="7">
        <v>0</v>
      </c>
      <c r="L16" s="7">
        <v>14</v>
      </c>
      <c r="M16" s="4"/>
      <c r="N16" s="4">
        <v>20</v>
      </c>
      <c r="O16" s="4">
        <v>2</v>
      </c>
      <c r="P16" s="4">
        <v>1</v>
      </c>
      <c r="Q16" s="15">
        <f t="shared" si="0"/>
        <v>6.8000000000000007</v>
      </c>
      <c r="R16" s="4"/>
      <c r="S16" s="4"/>
      <c r="T16" s="4"/>
      <c r="U16" s="4"/>
      <c r="V16" s="33"/>
      <c r="W16" s="5">
        <v>0</v>
      </c>
      <c r="X16" s="5">
        <v>0</v>
      </c>
      <c r="Y16" s="32" t="s">
        <v>299</v>
      </c>
      <c r="Z16" s="4"/>
      <c r="AA16" s="3"/>
    </row>
    <row r="17" spans="2:29" x14ac:dyDescent="0.2">
      <c r="B17" s="4">
        <v>15</v>
      </c>
      <c r="C17" s="5">
        <v>20140867</v>
      </c>
      <c r="D17" s="5" t="s">
        <v>208</v>
      </c>
      <c r="E17" s="5" t="s">
        <v>207</v>
      </c>
      <c r="F17" s="5" t="s">
        <v>290</v>
      </c>
      <c r="G17" s="4">
        <v>1</v>
      </c>
      <c r="H17" s="4"/>
      <c r="I17" s="4">
        <v>4</v>
      </c>
      <c r="J17" s="4"/>
      <c r="K17" s="7">
        <v>18</v>
      </c>
      <c r="L17" s="7">
        <v>16</v>
      </c>
      <c r="M17" s="4"/>
      <c r="N17" s="4">
        <v>0</v>
      </c>
      <c r="O17" s="4">
        <v>19</v>
      </c>
      <c r="P17" s="4">
        <v>0</v>
      </c>
      <c r="Q17" s="15">
        <f t="shared" si="0"/>
        <v>10.866666666666667</v>
      </c>
      <c r="R17" s="4"/>
      <c r="S17" s="4"/>
      <c r="T17" s="7">
        <v>2</v>
      </c>
      <c r="U17" s="4">
        <v>6</v>
      </c>
      <c r="V17" s="33">
        <v>1</v>
      </c>
      <c r="W17" s="5">
        <v>0</v>
      </c>
      <c r="X17" s="5">
        <v>0</v>
      </c>
      <c r="Y17" s="31">
        <f t="shared" ref="Y17:Y18" si="3">SUM(R17:V17)+1-(2-W17-X17)*3</f>
        <v>4</v>
      </c>
      <c r="Z17" s="4" t="s">
        <v>354</v>
      </c>
      <c r="AA17" s="3"/>
      <c r="AC17">
        <v>18</v>
      </c>
    </row>
    <row r="18" spans="2:29" x14ac:dyDescent="0.2">
      <c r="B18" s="4">
        <v>16</v>
      </c>
      <c r="C18" s="5">
        <v>20202152</v>
      </c>
      <c r="D18" s="5" t="s">
        <v>103</v>
      </c>
      <c r="E18" s="5" t="s">
        <v>102</v>
      </c>
      <c r="F18" s="5" t="s">
        <v>104</v>
      </c>
      <c r="G18" s="4">
        <v>1</v>
      </c>
      <c r="H18" s="4"/>
      <c r="I18" s="4">
        <v>3</v>
      </c>
      <c r="J18" s="4"/>
      <c r="K18" s="7">
        <v>13</v>
      </c>
      <c r="L18" s="7">
        <v>14</v>
      </c>
      <c r="M18" s="4"/>
      <c r="N18" s="4">
        <v>14</v>
      </c>
      <c r="O18" s="4">
        <v>18</v>
      </c>
      <c r="P18" s="4">
        <v>0</v>
      </c>
      <c r="Q18" s="15">
        <f t="shared" si="0"/>
        <v>12.1</v>
      </c>
      <c r="R18" s="4"/>
      <c r="S18" s="4"/>
      <c r="T18" s="7">
        <v>2</v>
      </c>
      <c r="U18" s="4">
        <v>7</v>
      </c>
      <c r="V18" s="33">
        <v>2</v>
      </c>
      <c r="W18" s="5">
        <v>1</v>
      </c>
      <c r="X18" s="5">
        <v>1</v>
      </c>
      <c r="Y18" s="31">
        <f t="shared" si="3"/>
        <v>12</v>
      </c>
      <c r="Z18" s="4" t="s">
        <v>353</v>
      </c>
      <c r="AA18" s="3"/>
      <c r="AC18">
        <v>17</v>
      </c>
    </row>
    <row r="19" spans="2:29" x14ac:dyDescent="0.2">
      <c r="B19" s="9">
        <v>17</v>
      </c>
      <c r="C19" s="11">
        <v>20133340</v>
      </c>
      <c r="D19" s="4" t="s">
        <v>219</v>
      </c>
      <c r="E19" s="10" t="s">
        <v>218</v>
      </c>
      <c r="F19" s="5" t="s">
        <v>267</v>
      </c>
      <c r="G19" s="4"/>
      <c r="H19" s="4"/>
      <c r="I19" s="9">
        <v>2</v>
      </c>
      <c r="J19" s="4"/>
      <c r="K19" s="7">
        <v>0</v>
      </c>
      <c r="L19" s="7">
        <v>0</v>
      </c>
      <c r="M19" s="4"/>
      <c r="N19" s="4">
        <v>0</v>
      </c>
      <c r="O19" s="4">
        <v>0</v>
      </c>
      <c r="P19" s="4">
        <v>1</v>
      </c>
      <c r="Q19" s="15">
        <f t="shared" si="0"/>
        <v>0.33333333333333326</v>
      </c>
      <c r="R19" s="4"/>
      <c r="S19" s="4"/>
      <c r="T19" s="4"/>
      <c r="U19" s="4"/>
      <c r="V19" s="33"/>
      <c r="W19" s="5">
        <v>0</v>
      </c>
      <c r="X19" s="11">
        <v>0</v>
      </c>
      <c r="Y19" s="32" t="s">
        <v>299</v>
      </c>
      <c r="Z19" s="4"/>
      <c r="AA19" s="3"/>
    </row>
    <row r="20" spans="2:29" x14ac:dyDescent="0.2">
      <c r="G20" s="12">
        <v>1</v>
      </c>
      <c r="H20">
        <v>2</v>
      </c>
      <c r="I20" s="12">
        <v>4</v>
      </c>
      <c r="J20" s="17">
        <v>3</v>
      </c>
      <c r="K20" s="18">
        <v>20</v>
      </c>
      <c r="L20" s="18">
        <v>20</v>
      </c>
      <c r="M20" s="18">
        <v>3</v>
      </c>
      <c r="N20" s="12">
        <v>20</v>
      </c>
      <c r="O20" s="12">
        <v>20</v>
      </c>
      <c r="P20" s="12">
        <v>0</v>
      </c>
      <c r="Q20" s="15">
        <f>+G20*20*0.05+(H20+I20)/6*20*0.2+J20/3*20*0.1+K20*0.1+L20*0.1+M20/3*20*0.1+N20*0.2+O20*0.2-P20*20*0.05</f>
        <v>21</v>
      </c>
    </row>
  </sheetData>
  <mergeCells count="1">
    <mergeCell ref="H1:I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IA</vt:lpstr>
      <vt:lpstr>Planificacion IA</vt:lpstr>
      <vt:lpstr>PWebB</vt:lpstr>
      <vt:lpstr>PWebC</vt:lpstr>
      <vt:lpstr>LabD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2021-04-10T17:26:39Z</dcterms:created>
  <dcterms:modified xsi:type="dcterms:W3CDTF">2021-07-16T20:15:22Z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2021-04-10T11:56:21-05:00</dcterms:created>
  <dcterms:modified xsi:type="dcterms:W3CDTF">2021-04-10T11:56:21-05:00</dcterms:modified>
  <cp:revision>0</cp:revision>
</cp:coreProperties>
</file>