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corrales/Documents/UNSA/UNSAn/"/>
    </mc:Choice>
  </mc:AlternateContent>
  <xr:revisionPtr revIDLastSave="0" documentId="13_ncr:1_{73F06D57-396B-F24F-ADB9-54D5B8AD70C4}" xr6:coauthVersionLast="46" xr6:coauthVersionMax="46" xr10:uidLastSave="{00000000-0000-0000-0000-000000000000}"/>
  <bookViews>
    <workbookView xWindow="4800" yWindow="500" windowWidth="28800" windowHeight="16340" xr2:uid="{CB5C5065-E035-0E45-8D71-A6805955BB65}"/>
  </bookViews>
  <sheets>
    <sheet name="TeoC" sheetId="1" r:id="rId1"/>
    <sheet name="LabC" sheetId="2" r:id="rId2"/>
    <sheet name="LabD" sheetId="3" r:id="rId3"/>
    <sheet name="Lab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AC26" i="4" l="1"/>
  <c r="AC25" i="4"/>
  <c r="AC24" i="4"/>
  <c r="AC23" i="4"/>
  <c r="AC22" i="4"/>
  <c r="AC21" i="4"/>
  <c r="AC20" i="4"/>
  <c r="AC18" i="4"/>
  <c r="AC17" i="4"/>
  <c r="AC16" i="4"/>
  <c r="AC15" i="4"/>
  <c r="AC13" i="4"/>
  <c r="AC12" i="4"/>
  <c r="AC11" i="4"/>
  <c r="AC10" i="4"/>
  <c r="AC9" i="4"/>
  <c r="AC8" i="4"/>
  <c r="AC7" i="4"/>
  <c r="AC6" i="4"/>
  <c r="AC5" i="4"/>
  <c r="AC3" i="4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7" i="3"/>
  <c r="AC6" i="3"/>
  <c r="AC5" i="3"/>
  <c r="AC4" i="3"/>
  <c r="AC3" i="3"/>
  <c r="AC26" i="2" l="1"/>
  <c r="AC25" i="2"/>
  <c r="AC23" i="2"/>
  <c r="AC22" i="2"/>
  <c r="AC20" i="2"/>
  <c r="AC19" i="2"/>
  <c r="AC16" i="2"/>
  <c r="AC14" i="2"/>
  <c r="AC13" i="2"/>
  <c r="AC12" i="2"/>
  <c r="AC11" i="2"/>
  <c r="AC10" i="2"/>
  <c r="AC8" i="2"/>
  <c r="AC7" i="2"/>
  <c r="AC6" i="2"/>
  <c r="AC5" i="2"/>
  <c r="AC4" i="2"/>
  <c r="AC3" i="2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4" i="1"/>
  <c r="N23" i="1"/>
  <c r="N22" i="1"/>
  <c r="N21" i="1"/>
  <c r="N18" i="1"/>
  <c r="N17" i="1"/>
  <c r="N16" i="1"/>
  <c r="N15" i="1"/>
  <c r="N14" i="1"/>
  <c r="N13" i="1"/>
  <c r="N12" i="1"/>
  <c r="N11" i="1"/>
  <c r="N10" i="1"/>
  <c r="N8" i="1"/>
  <c r="N7" i="1"/>
  <c r="N6" i="1"/>
  <c r="R9" i="3" l="1"/>
  <c r="R8" i="3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3" i="4"/>
  <c r="R12" i="4"/>
  <c r="R11" i="4"/>
  <c r="R10" i="4"/>
  <c r="R9" i="4"/>
  <c r="R8" i="4"/>
  <c r="R7" i="4"/>
  <c r="R6" i="4"/>
  <c r="R5" i="4"/>
  <c r="R3" i="4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7" i="3"/>
  <c r="R6" i="3"/>
  <c r="R5" i="3"/>
  <c r="R4" i="3"/>
  <c r="R3" i="3"/>
  <c r="R26" i="2"/>
  <c r="R25" i="2"/>
  <c r="R23" i="2"/>
  <c r="R22" i="2"/>
  <c r="R21" i="2"/>
  <c r="R20" i="2"/>
  <c r="R19" i="2"/>
  <c r="R16" i="2"/>
  <c r="R14" i="2"/>
  <c r="R13" i="2"/>
  <c r="R12" i="2"/>
  <c r="R11" i="2"/>
  <c r="R10" i="2"/>
  <c r="R8" i="2"/>
  <c r="R7" i="2"/>
  <c r="R6" i="2"/>
  <c r="R5" i="2"/>
  <c r="R3" i="2"/>
  <c r="R4" i="2"/>
  <c r="K43" i="1" l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19" i="1"/>
  <c r="K18" i="1"/>
  <c r="K17" i="1"/>
  <c r="K16" i="1"/>
  <c r="K15" i="1"/>
  <c r="K14" i="1"/>
  <c r="K13" i="1"/>
  <c r="K12" i="1"/>
  <c r="K11" i="1"/>
  <c r="K10" i="1"/>
  <c r="K8" i="1"/>
  <c r="K7" i="1"/>
  <c r="K6" i="1"/>
  <c r="K5" i="1"/>
  <c r="K27" i="3"/>
  <c r="K25" i="2" l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<sst xmlns="http://schemas.openxmlformats.org/spreadsheetml/2006/main" count="603" uniqueCount="368">
  <si>
    <t>PWeb2 Seccion C</t>
  </si>
  <si>
    <t>EC1</t>
  </si>
  <si>
    <t>EX2</t>
  </si>
  <si>
    <t>EC3</t>
  </si>
  <si>
    <t>EX3</t>
  </si>
  <si>
    <t>EX1</t>
  </si>
  <si>
    <t>EC2</t>
  </si>
  <si>
    <t>20182309</t>
  </si>
  <si>
    <t>ALEGRE/LINARES, ROSARIO LOHANA</t>
  </si>
  <si>
    <t>20181704</t>
  </si>
  <si>
    <t>ALFARO/ZAPANA, ESTEFANY REYNA</t>
  </si>
  <si>
    <t>20192194</t>
  </si>
  <si>
    <t>ANAMPA/CHURA, DIEGO DAVID</t>
  </si>
  <si>
    <t>20172142</t>
  </si>
  <si>
    <t>ANCCO/RUELAS, ALEXIS DARIO</t>
  </si>
  <si>
    <t>20180556</t>
  </si>
  <si>
    <t>ANCO/AYMARA, JEAN PIERRE DARIO</t>
  </si>
  <si>
    <t>20180564</t>
  </si>
  <si>
    <t>APAZA/CALSIN, MICHAEL SECARLOS</t>
  </si>
  <si>
    <t>20192175</t>
  </si>
  <si>
    <t>BEGAZO/TICONA, JESUS</t>
  </si>
  <si>
    <t>20180570</t>
  </si>
  <si>
    <t>CALLO/CONDORI, GABRIEL</t>
  </si>
  <si>
    <t>20172138</t>
  </si>
  <si>
    <t>CASTRO/CALLE, MELVIN ELIAN</t>
  </si>
  <si>
    <t>20192178</t>
  </si>
  <si>
    <t>CHOQUENEIRA/CCASA, PAULINA MIRIAM</t>
  </si>
  <si>
    <t>20182315</t>
  </si>
  <si>
    <t>CUENCA/GUTIERREZ, JOSE LUIS</t>
  </si>
  <si>
    <t>20172136</t>
  </si>
  <si>
    <t>CUEVAS/MAMANI, LIZET MILAGROS</t>
  </si>
  <si>
    <t>20192181</t>
  </si>
  <si>
    <t>DEL CASTILLO/MONTOYA, CHRISTOPHER BRAD</t>
  </si>
  <si>
    <t>20173367</t>
  </si>
  <si>
    <t>DIAZ/TICONA, DEYSON VICTOR</t>
  </si>
  <si>
    <t>20142957</t>
  </si>
  <si>
    <t>FERNANDEZ/NINAHUAMAN, MARIA ALEJANDRA</t>
  </si>
  <si>
    <t>20153589</t>
  </si>
  <si>
    <t>FLORES/SALAMANCA, JONATAN ELMER</t>
  </si>
  <si>
    <t>20181698</t>
  </si>
  <si>
    <t>GARCIA/PUMA, AYRTON ROBINS</t>
  </si>
  <si>
    <t>20170616</t>
  </si>
  <si>
    <t>HANCCO/ZARAVIA, INDIRA PAOLA</t>
  </si>
  <si>
    <t>20140886</t>
  </si>
  <si>
    <t>LIPA/TOLEDO, ENRIQUE ZENON</t>
  </si>
  <si>
    <t>20182835</t>
  </si>
  <si>
    <t>LIZARGO/GARCIA, SAMUEL MATHEUS</t>
  </si>
  <si>
    <t>20192189</t>
  </si>
  <si>
    <t>LLAVE/APAZA, JOSE RODOLFO</t>
  </si>
  <si>
    <t>20161967</t>
  </si>
  <si>
    <t>LUCAS/BENAVIDES, JAIR LENIN</t>
  </si>
  <si>
    <t>20161966</t>
  </si>
  <si>
    <t>LUNA/QUISPE, JHON YOSET</t>
  </si>
  <si>
    <t>20111447</t>
  </si>
  <si>
    <t>MONTOYA/PINTO, SNEYDER GONZALO</t>
  </si>
  <si>
    <t>20182825</t>
  </si>
  <si>
    <t>ORDO√ëEZ/CCORICCAZA, JUAN CARLOS</t>
  </si>
  <si>
    <t>20182316</t>
  </si>
  <si>
    <t>PUMA/LARICO, CRISTHIAN WILLIANS</t>
  </si>
  <si>
    <t>20181702</t>
  </si>
  <si>
    <t>QUENTA/NINA, PATRIK RENEE</t>
  </si>
  <si>
    <t>20173376</t>
  </si>
  <si>
    <t>QUISPE/PUMA, LUIS FERNANDO</t>
  </si>
  <si>
    <t>20101650</t>
  </si>
  <si>
    <t>RODRIGUEZ/MERCADO, JOSE</t>
  </si>
  <si>
    <t>20130893</t>
  </si>
  <si>
    <t>SANCHEZ/FERIA, YELTSIN RULO</t>
  </si>
  <si>
    <t>20061529</t>
  </si>
  <si>
    <t>SANTOYO/CHALCO, RONNIE HELAMAN</t>
  </si>
  <si>
    <t>20172123</t>
  </si>
  <si>
    <t>SILVA/TORRES DE LA GALA, RICARDO PAUL</t>
  </si>
  <si>
    <t>20180579</t>
  </si>
  <si>
    <t>SUASACA/PACOMPIA, ALVARO GUSTAVO</t>
  </si>
  <si>
    <t>20181694</t>
  </si>
  <si>
    <t>SUCASAIRE/TORRES, ARNOLD ISMAEL</t>
  </si>
  <si>
    <t>20163274</t>
  </si>
  <si>
    <t>VALDEZ/AG√úERO, RONALD REYNALDO</t>
  </si>
  <si>
    <t>20182836</t>
  </si>
  <si>
    <t>VALENCIA/JARA, JORDY PEDRO</t>
  </si>
  <si>
    <t>20182325</t>
  </si>
  <si>
    <t>VERA/MAMANI, JOSE MIGUEL</t>
  </si>
  <si>
    <t>20192187</t>
  </si>
  <si>
    <t>ZAPANA/ROMERO, PEDRO LUIS CHRISTIAN</t>
  </si>
  <si>
    <t>CUI</t>
  </si>
  <si>
    <t>email</t>
  </si>
  <si>
    <t>Nombre</t>
  </si>
  <si>
    <t>B</t>
  </si>
  <si>
    <t>A</t>
  </si>
  <si>
    <t>Github</t>
  </si>
  <si>
    <t>ralegre@unsa.edu.pe</t>
  </si>
  <si>
    <t>C</t>
  </si>
  <si>
    <t>ealfaroz@unsa.edu.pe</t>
  </si>
  <si>
    <t>achacohu@unsa.edu.pe</t>
  </si>
  <si>
    <t>CHACO/HUAMANI, ALEX</t>
  </si>
  <si>
    <t>AlexChacoHuamani</t>
  </si>
  <si>
    <t>bchavezn@unsa.edu.pe</t>
  </si>
  <si>
    <t>CHAVEZ/NINA, BRAULIO ARMANDO</t>
  </si>
  <si>
    <t>Braulio20182313</t>
  </si>
  <si>
    <t>pchoqueneira@unsa.edu.pe</t>
  </si>
  <si>
    <t>PauChoqueneira/</t>
  </si>
  <si>
    <t>ecoaquiracu@unsa.edu.pe</t>
  </si>
  <si>
    <t>COAQUIRA/CUEVAS, EDITH MARICARMEN</t>
  </si>
  <si>
    <t>Maricarmen5-31</t>
  </si>
  <si>
    <t>cdelcastillo@unsa.edu.pe</t>
  </si>
  <si>
    <t>ddiazti@unsa.edu.pe</t>
  </si>
  <si>
    <t>DeysonDiaz</t>
  </si>
  <si>
    <t>sestebac@unsa.edu.pe</t>
  </si>
  <si>
    <t>ESTEBA/CRUZ, SANTOS ADILSON</t>
  </si>
  <si>
    <t>sestebac</t>
  </si>
  <si>
    <t>dfloresva@unsa.edu.pe</t>
  </si>
  <si>
    <t>FLORES/VALDIVIA, DENILSON EDGARDO</t>
  </si>
  <si>
    <t>cilachoque@unsa.edu.pe</t>
  </si>
  <si>
    <t>ILACHOQUE/HANCCOCCALLO, CHRISTIAN WILFREDO</t>
  </si>
  <si>
    <t>elipat@unsa.edu.pe</t>
  </si>
  <si>
    <t>EnriqueLT</t>
  </si>
  <si>
    <t>jllavea@unsa.edu.pe</t>
  </si>
  <si>
    <t>jlucasb@unsa.edu.pe</t>
  </si>
  <si>
    <t>jairLucas</t>
  </si>
  <si>
    <t>emamanis@unsa.edu.pe</t>
  </si>
  <si>
    <t>MAMANI/SOLORZANO, EFRAIN ALEX</t>
  </si>
  <si>
    <t>cpacori@unsa.edu.pe</t>
  </si>
  <si>
    <t>PACORI/PAUCAR, CRHISTIAN ZIEGLER</t>
  </si>
  <si>
    <t>jpaniura@unsa.edu.pe</t>
  </si>
  <si>
    <t>PANIURA/HUAMANI, JOSE MAYKOL</t>
  </si>
  <si>
    <t>jrodriguezme@unsa.edu.pe</t>
  </si>
  <si>
    <t>rsilvato@unsa.edu.pe</t>
  </si>
  <si>
    <t>asuasaca@unsa.edu.pe</t>
  </si>
  <si>
    <t>rtitod@unsa.edu.pe</t>
  </si>
  <si>
    <t>TITO/DURAND, RUDY ROBERTO</t>
  </si>
  <si>
    <t>rtitod</t>
  </si>
  <si>
    <t>ktorresaro@unsa.edu.pe</t>
  </si>
  <si>
    <t>TORRES/AROQUIPA, KARLO JOSE</t>
  </si>
  <si>
    <t>jverama@unsa.edu.pe</t>
  </si>
  <si>
    <t>JoseMiguelVM</t>
  </si>
  <si>
    <t>Teo</t>
  </si>
  <si>
    <t>danampa@unsa.edu.pe</t>
  </si>
  <si>
    <t>diegodavidpe</t>
  </si>
  <si>
    <t>jbegazoti@unsa.edu.pe</t>
  </si>
  <si>
    <t>kccorimanya@unsa.edu.pe</t>
  </si>
  <si>
    <t>CCORIMANYA/PAUCAR, KEVIN YUNIOR</t>
  </si>
  <si>
    <t>KevinCcorimanya</t>
  </si>
  <si>
    <t>jcruzga@unsa.edu.pe</t>
  </si>
  <si>
    <t>CRUZ/GALLEGOS, JEREMY JEISON</t>
  </si>
  <si>
    <t>JeremyCruzGallegos</t>
  </si>
  <si>
    <t>rdelgadoh@unsa.edu.pe</t>
  </si>
  <si>
    <t>DELGADO/HUACALLO, RENATO EDUARDO</t>
  </si>
  <si>
    <t>mfernandezn@unsa.edu.pe</t>
  </si>
  <si>
    <t>lflorezb@unsa.edu.pe</t>
  </si>
  <si>
    <t>FLOREZ/BAILON, LUIS FERNANDO</t>
  </si>
  <si>
    <t>cgallegosb@unsa.edu.pe</t>
  </si>
  <si>
    <t>GALLEGOS/BATALLANOS, CARLOS BRYAN</t>
  </si>
  <si>
    <t>agarciapu@unsa.edu.pe</t>
  </si>
  <si>
    <t>rhuamanma@unsa.edu.pe</t>
  </si>
  <si>
    <t>HUAMAN/MAQQUE, RODRIGO SEBASTIAN</t>
  </si>
  <si>
    <t>whuaracha@unsa.edu.pe</t>
  </si>
  <si>
    <t>HUARACHA/CONDORI, WALTER</t>
  </si>
  <si>
    <t>walterHC</t>
  </si>
  <si>
    <t>ajacoboc@unsa.edu.pe</t>
  </si>
  <si>
    <t>JACOBO/CASTILLO, ANDREW POLD</t>
  </si>
  <si>
    <t>smontoyap@unsa.edu.pe</t>
  </si>
  <si>
    <t>sneyder1711</t>
  </si>
  <si>
    <t>jordonezcc@unsa.edu.pe</t>
  </si>
  <si>
    <t>ORDOÑEZ/CCORICCAZA, JUAN CARLOS</t>
  </si>
  <si>
    <t>JuanCarlosOrdonezCcoriccaza</t>
  </si>
  <si>
    <t>jpinton@unsa.edu.pe</t>
  </si>
  <si>
    <t>PINTO/ÑAUPA, JEFFREY JOAN</t>
  </si>
  <si>
    <t>mramoschal@unsa.edu.pe</t>
  </si>
  <si>
    <t>RAMOS/CHALLA, MELODY MARISOL</t>
  </si>
  <si>
    <t>melody-EPIS</t>
  </si>
  <si>
    <t>jrevillat@unsa.edu.pe</t>
  </si>
  <si>
    <t>REVILLA/TELLEZ, JIMY GABRIEL</t>
  </si>
  <si>
    <t>frojasca@unsa.edu.pe</t>
  </si>
  <si>
    <t>ROJAS/CARHUAS, FATIMA GIGI</t>
  </si>
  <si>
    <t>asalcedoch@unsa.edu.pe</t>
  </si>
  <si>
    <t>SALCEDO/CHAVEZ, ALDAIR BRYAN</t>
  </si>
  <si>
    <t>AldairBryan</t>
  </si>
  <si>
    <t>rsantoyo@unsa.edu.pe</t>
  </si>
  <si>
    <t>asucasairet@unsa.edu.pe</t>
  </si>
  <si>
    <t>ArnoldSucasaireTorres</t>
  </si>
  <si>
    <t>jquispejar@unsa.edu.pe</t>
  </si>
  <si>
    <t>cvasqueza@unsa.edu.pe</t>
  </si>
  <si>
    <t>VASQUEZ/ALVAREZ, CESAR PAUL</t>
  </si>
  <si>
    <t>CesarVasquez2001</t>
  </si>
  <si>
    <t>myucrama@unsa.edu.pe</t>
  </si>
  <si>
    <t>YUCRA/MACHACCA, MARIANA GRETHEL</t>
  </si>
  <si>
    <t>MarianaYucra</t>
  </si>
  <si>
    <t>LabD</t>
  </si>
  <si>
    <t>aanccor@unsa.edu.pe</t>
  </si>
  <si>
    <t>DarioAncco</t>
  </si>
  <si>
    <t>jancoay@unsa.edu.pe</t>
  </si>
  <si>
    <t>mapazacals@unsa.edu.pe</t>
  </si>
  <si>
    <t>dbedregralp@unsa.edu.pe</t>
  </si>
  <si>
    <t>BEDREGAL/PEREZ, DANIEL</t>
  </si>
  <si>
    <t>gcallo@unsa.edu.pe</t>
  </si>
  <si>
    <t>fesoblib</t>
  </si>
  <si>
    <t>mcastrocall@unsa.edu.pe</t>
  </si>
  <si>
    <t>Melvin-Elian</t>
  </si>
  <si>
    <t>fchavezcar@unsa.edu.pe</t>
  </si>
  <si>
    <t>CHAVEZ/CARPIO, FIDEL RONALDO</t>
  </si>
  <si>
    <t>Fidel3110</t>
  </si>
  <si>
    <t>jchile@unsa.edu.pe</t>
  </si>
  <si>
    <t>CHILE/NINA, JULIAN GABRIEL</t>
  </si>
  <si>
    <t>JChile</t>
  </si>
  <si>
    <t>jcuenca@unsa.edu.pe</t>
  </si>
  <si>
    <t>JCuenca17</t>
  </si>
  <si>
    <t>lcuevas@unsa.edu.pe</t>
  </si>
  <si>
    <t>LizetMilagros</t>
  </si>
  <si>
    <t>ihancco@unsa.edu.pe</t>
  </si>
  <si>
    <t>IndiraHanccoZaravia</t>
  </si>
  <si>
    <t>dilave@unsa.edu.pe</t>
  </si>
  <si>
    <t>ILAVE/VASQUEZ, DIEGO EDUARDO</t>
  </si>
  <si>
    <t>slizargo@unsa.edu.pe</t>
  </si>
  <si>
    <t>Sansakigus</t>
  </si>
  <si>
    <t>jlunaq@unsa.edu.pe</t>
  </si>
  <si>
    <t>aperaltilla@unsa.edu.pe</t>
  </si>
  <si>
    <t>PERALTILLA/MENDOZA, ALFREDO ALEJANDRO</t>
  </si>
  <si>
    <t>AlfredoPeraltillaMendoza</t>
  </si>
  <si>
    <t>mpezo@unsa.edu.pe</t>
  </si>
  <si>
    <t>PEZO/CENTENO, MICHELL BENJAMIN</t>
  </si>
  <si>
    <t>cpumal@unsa.edu.pe</t>
  </si>
  <si>
    <t>lquispepum@unsa.edu.pe</t>
  </si>
  <si>
    <t>lquispesan@unsa.edu.pe</t>
  </si>
  <si>
    <t>QUISPE/SANOMAMANI, LUIS FERNANDO</t>
  </si>
  <si>
    <t>gramosti@unsa.edu.pe</t>
  </si>
  <si>
    <t>RAMOS/TICONA, GILBERT WIL</t>
  </si>
  <si>
    <t>ysanchezf@unsa.edu.pe</t>
  </si>
  <si>
    <t>aturpoco@unsa.edu.pe</t>
  </si>
  <si>
    <t>TURPO/COILA, ALEX RONALDO</t>
  </si>
  <si>
    <t>pzapanar@unsa.edu.pe</t>
  </si>
  <si>
    <t>azunigaca@unsa.edu.pe</t>
  </si>
  <si>
    <t>ZUÑIGA/CAUNA, ALVARO MARCELO</t>
  </si>
  <si>
    <t>azunigacauna</t>
  </si>
  <si>
    <t>Rosario-A</t>
  </si>
  <si>
    <t>Ejem1y2</t>
  </si>
  <si>
    <t>TareaAjax</t>
  </si>
  <si>
    <t>AlexRTC1997</t>
  </si>
  <si>
    <t>RodrigoSHM1999</t>
  </si>
  <si>
    <t>Michell803</t>
  </si>
  <si>
    <t>Gallegos-Batallanos-Carlos-Bryan</t>
  </si>
  <si>
    <t>dfloresva</t>
  </si>
  <si>
    <t>agarciapu</t>
  </si>
  <si>
    <t>LuisPuma-hub</t>
  </si>
  <si>
    <t>begazo-ticona-jesus</t>
  </si>
  <si>
    <t>Jordy-Pedro-Valencia-Jara</t>
  </si>
  <si>
    <t>tefa0408</t>
  </si>
  <si>
    <t>RenatoDH1</t>
  </si>
  <si>
    <t>ronnieSC</t>
  </si>
  <si>
    <t>RicardoSilvaT</t>
  </si>
  <si>
    <t>JhonYoset</t>
  </si>
  <si>
    <t>c-puma</t>
  </si>
  <si>
    <t>ChristianIlachoque</t>
  </si>
  <si>
    <t>MichaelSecarlos</t>
  </si>
  <si>
    <t>DelCastilloBrad</t>
  </si>
  <si>
    <t>andrew288</t>
  </si>
  <si>
    <t>Jose-Maykol</t>
  </si>
  <si>
    <t>jrodriguezme</t>
  </si>
  <si>
    <t>Alejandra-Fernandez</t>
  </si>
  <si>
    <t>LuisFFB</t>
  </si>
  <si>
    <t>Jeffrey-7101</t>
  </si>
  <si>
    <t>JRevilla1505</t>
  </si>
  <si>
    <t>Fatima2427</t>
  </si>
  <si>
    <t>Daniel580-U</t>
  </si>
  <si>
    <t>GilbertWil</t>
  </si>
  <si>
    <t>Yeltsin-SF</t>
  </si>
  <si>
    <t>Lab2</t>
  </si>
  <si>
    <t>Asist</t>
  </si>
  <si>
    <t>NotaEX1</t>
  </si>
  <si>
    <t>GAppScript</t>
  </si>
  <si>
    <t>Ptos Python</t>
  </si>
  <si>
    <t>Kahoot1</t>
  </si>
  <si>
    <t>cgi python</t>
  </si>
  <si>
    <t>ref bibliog</t>
  </si>
  <si>
    <t>sqlite</t>
  </si>
  <si>
    <t>avance DestTurist</t>
  </si>
  <si>
    <t>DestTuristic</t>
  </si>
  <si>
    <t>NotaEx2</t>
  </si>
  <si>
    <t>1. Inventarios</t>
  </si>
  <si>
    <t>5. Delivery</t>
  </si>
  <si>
    <t>2. Facturacion</t>
  </si>
  <si>
    <t>8. MINIMARKET: Control de ventas</t>
  </si>
  <si>
    <t>10. FARMACIAS: control de stock</t>
  </si>
  <si>
    <t>11. RESTAURANTES: Control de comandas</t>
  </si>
  <si>
    <t>3. CITAS: Citas por Paciente</t>
  </si>
  <si>
    <t>4. ALQUILER VIDEOS</t>
  </si>
  <si>
    <t>7. HISTORIAS CLINICAS</t>
  </si>
  <si>
    <t>9. SUPERMERCADO: Control de Inventario</t>
  </si>
  <si>
    <t>AB</t>
  </si>
  <si>
    <t>python en CodingBat</t>
  </si>
  <si>
    <t>1. FACTURACION: Productos</t>
  </si>
  <si>
    <t>2. RESTAURANTES: Control de comandas</t>
  </si>
  <si>
    <t>3. HISTORIAS CLINICAS</t>
  </si>
  <si>
    <t>4. DELIVERY</t>
  </si>
  <si>
    <t>5. Farmacia</t>
  </si>
  <si>
    <t>6. Colegios</t>
  </si>
  <si>
    <t>7. MINIMARKET</t>
  </si>
  <si>
    <t>8. INVENTARIOS</t>
  </si>
  <si>
    <t>9. Alquiler Videos</t>
  </si>
  <si>
    <t>2. SUPERMERCADO: Control de Inventario</t>
  </si>
  <si>
    <t>3. RESTAURANTES: Control de comandas</t>
  </si>
  <si>
    <t>6. tienda de ropa virtual</t>
  </si>
  <si>
    <t>1. Alquiler Videos</t>
  </si>
  <si>
    <t xml:space="preserve">9. inventario para una libreria </t>
  </si>
  <si>
    <t>10. CITAS: Citas por Paciente y Médico</t>
  </si>
  <si>
    <t>11. COLEGIO: Aula virtual</t>
  </si>
  <si>
    <t>8. FARMACIAS: control de stock</t>
  </si>
  <si>
    <t>4. Pedidos</t>
  </si>
  <si>
    <t>5. Inventarios empresa de import Pescados</t>
  </si>
  <si>
    <t>Crud_DT</t>
  </si>
  <si>
    <t>Avance 23Jul</t>
  </si>
  <si>
    <t>Avance 24Jul</t>
  </si>
  <si>
    <t>Avance 7 Ago</t>
  </si>
  <si>
    <t>NotaEx3</t>
  </si>
  <si>
    <t>FrontEnd(Angular, Ajax, CSS)</t>
  </si>
  <si>
    <t>Informe IEEE</t>
  </si>
  <si>
    <t>Manual Usuario y Video</t>
  </si>
  <si>
    <t>Tablas 1vsM</t>
  </si>
  <si>
    <t>pdf email</t>
  </si>
  <si>
    <t>Django</t>
  </si>
  <si>
    <t>.25*.6</t>
  </si>
  <si>
    <t>.10*.6</t>
  </si>
  <si>
    <t>.15 * .6</t>
  </si>
  <si>
    <t>.10 * .6</t>
  </si>
  <si>
    <t>.30 * .6</t>
  </si>
  <si>
    <t>Avance 6 Ago</t>
  </si>
  <si>
    <t xml:space="preserve">6. envio documentos </t>
  </si>
  <si>
    <t>5b. Farmacia</t>
  </si>
  <si>
    <t>falta github</t>
  </si>
  <si>
    <t>mejoró inventario totales</t>
  </si>
  <si>
    <t>mejoró filtros para ver peliculas</t>
  </si>
  <si>
    <t>permite cambiar contraseña, pdf, email</t>
  </si>
  <si>
    <t>ALEGRE LINARES</t>
  </si>
  <si>
    <t>ALFARO ZAPANA</t>
  </si>
  <si>
    <t>ANAMPA CHURA</t>
  </si>
  <si>
    <t>ANCCO RUELAS</t>
  </si>
  <si>
    <t>ANCO AYMARA</t>
  </si>
  <si>
    <t>APAZA CALSIN</t>
  </si>
  <si>
    <t>BEGAZO TICONA</t>
  </si>
  <si>
    <t>CALLO CONDORI</t>
  </si>
  <si>
    <t>CASTRO CALLE</t>
  </si>
  <si>
    <t>CHOQUENEIRA CCASA</t>
  </si>
  <si>
    <t>CUENCA GUTIERREZ</t>
  </si>
  <si>
    <t>CUEVAS MAMANI</t>
  </si>
  <si>
    <t>DEL CASTILLO MONTOYA</t>
  </si>
  <si>
    <t>DIAZ TICONA</t>
  </si>
  <si>
    <t>FERNANDEZ NINAHUAMAN</t>
  </si>
  <si>
    <t>FLORES SALAMANCA</t>
  </si>
  <si>
    <t>GARCIA PUMA</t>
  </si>
  <si>
    <t>HANCCO ZARAVIA</t>
  </si>
  <si>
    <t>LIPA TOLEDO</t>
  </si>
  <si>
    <t>LIZARGO GARCIA</t>
  </si>
  <si>
    <t>LLAVE APAZA</t>
  </si>
  <si>
    <t>LUCAS BENAVIDES</t>
  </si>
  <si>
    <t>LUNA QUISPE</t>
  </si>
  <si>
    <t>MONTOYA PINTO</t>
  </si>
  <si>
    <t>ORDOÑEZ CCORICCAZA</t>
  </si>
  <si>
    <t>PUMA LARICO</t>
  </si>
  <si>
    <t>QUENTA NINA</t>
  </si>
  <si>
    <t>QUISPE PUMA</t>
  </si>
  <si>
    <t>RODRIGUEZ MERCADO</t>
  </si>
  <si>
    <t>SANCHEZ FERIA</t>
  </si>
  <si>
    <t>SANTOYO CHALCO</t>
  </si>
  <si>
    <t>SILVA TORRES DE LA GALA</t>
  </si>
  <si>
    <t>SUASACA PACOMPIA</t>
  </si>
  <si>
    <t>SUCASAIRE TORRES</t>
  </si>
  <si>
    <t>VALDEZ AGÜERO</t>
  </si>
  <si>
    <t>VALENCIA JARA</t>
  </si>
  <si>
    <t>VERA MAMANI</t>
  </si>
  <si>
    <t>ZAPANA ROMERO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</si>
</sst>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Verdana"/>
      <family val="2"/>
    </font>
    <font>
      <sz val="8"/>
      <color rgb="FF000000"/>
      <name val="Arial"/>
      <family val="2"/>
    </font>
    <font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11"/>
      <color theme="1"/>
      <name val="Arial"/>
      <family val="2"/>
    </font>
    <font>
      <sz val="10"/>
      <color rgb="FF24292E"/>
      <name val="Arial"/>
      <family val="2"/>
    </font>
    <font>
      <u/>
      <sz val="12"/>
      <color theme="10"/>
      <name val="Calibri"/>
      <family val="2"/>
      <scheme val="minor"/>
    </font>
    <font>
      <sz val="10"/>
      <color rgb="FF333333"/>
      <name val="Arial"/>
      <family val="2"/>
    </font>
    <font>
      <sz val="10"/>
      <color rgb="FF333333"/>
      <name val="Helvetica Neue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6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0" fillId="0" borderId="0" xfId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0" fontId="0" fillId="0" borderId="0" xfId="0" applyFill="1"/>
    <xf numFmtId="164" fontId="13" fillId="0" borderId="0" xfId="0" applyNumberFormat="1" applyFont="1"/>
    <xf numFmtId="164" fontId="0" fillId="0" borderId="0" xfId="0" applyNumberFormat="1" applyFill="1"/>
    <xf numFmtId="164" fontId="0" fillId="2" borderId="0" xfId="0" applyNumberFormat="1" applyFill="1"/>
    <xf numFmtId="0" fontId="5" fillId="2" borderId="0" xfId="0" applyFont="1" applyFill="1"/>
    <xf numFmtId="0" fontId="0" fillId="2" borderId="0" xfId="0" applyFill="1"/>
    <xf numFmtId="2" fontId="15" fillId="0" borderId="0" xfId="0" applyNumberFormat="1" applyFont="1"/>
    <xf numFmtId="164" fontId="15" fillId="0" borderId="0" xfId="0" applyNumberFormat="1" applyFont="1"/>
    <xf numFmtId="164" fontId="14" fillId="0" borderId="0" xfId="0" applyNumberFormat="1" applyFont="1" applyFill="1" applyAlignment="1">
      <alignment horizontal="center"/>
    </xf>
    <xf numFmtId="164" fontId="4" fillId="0" borderId="0" xfId="0" applyNumberFormat="1" applyFont="1" applyFill="1"/>
    <xf numFmtId="0" fontId="14" fillId="0" borderId="0" xfId="0" applyFont="1" applyAlignment="1">
      <alignment horizontal="center"/>
    </xf>
    <xf numFmtId="0" fontId="0" fillId="3" borderId="0" xfId="0" applyFill="1"/>
    <xf numFmtId="0" fontId="14" fillId="3" borderId="0" xfId="0" applyFont="1" applyFill="1"/>
    <xf numFmtId="2" fontId="0" fillId="3" borderId="0" xfId="0" applyNumberFormat="1" applyFill="1"/>
    <xf numFmtId="0" fontId="3" fillId="3" borderId="0" xfId="0" applyFont="1" applyFill="1"/>
    <xf numFmtId="164" fontId="0" fillId="3" borderId="0" xfId="0" applyNumberFormat="1" applyFill="1"/>
    <xf numFmtId="0" fontId="0" fillId="4" borderId="0" xfId="0" applyFill="1"/>
    <xf numFmtId="0" fontId="3" fillId="4" borderId="0" xfId="0" applyFont="1" applyFill="1"/>
    <xf numFmtId="0" fontId="17" fillId="0" borderId="0" xfId="0" applyFont="1"/>
    <xf numFmtId="2" fontId="15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0" fillId="2" borderId="0" xfId="0" applyNumberFormat="1" applyFill="1"/>
    <xf numFmtId="2" fontId="5" fillId="2" borderId="0" xfId="0" applyNumberFormat="1" applyFont="1" applyFill="1"/>
    <xf numFmtId="164" fontId="5" fillId="2" borderId="0" xfId="0" applyNumberFormat="1" applyFont="1" applyFill="1"/>
    <xf numFmtId="0" fontId="18" fillId="0" borderId="0" xfId="0" applyFont="1"/>
    <xf numFmtId="0" fontId="18" fillId="2" borderId="0" xfId="0" applyFont="1" applyFill="1"/>
    <xf numFmtId="2" fontId="18" fillId="0" borderId="0" xfId="0" applyNumberFormat="1" applyFont="1"/>
    <xf numFmtId="164" fontId="19" fillId="3" borderId="0" xfId="0" applyNumberFormat="1" applyFont="1" applyFill="1"/>
    <xf numFmtId="164" fontId="14" fillId="3" borderId="0" xfId="0" applyNumberFormat="1" applyFont="1" applyFill="1"/>
    <xf numFmtId="164" fontId="16" fillId="3" borderId="0" xfId="0" applyNumberFormat="1" applyFont="1" applyFill="1"/>
    <xf numFmtId="164" fontId="18" fillId="0" borderId="0" xfId="0" applyNumberFormat="1" applyFont="1"/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center"/>
    </xf>
    <xf numFmtId="0" fontId="5" fillId="0" borderId="0" xfId="0" applyFont="1" applyFill="1"/>
    <xf numFmtId="0" fontId="18" fillId="0" borderId="0" xfId="0" applyFont="1" applyFill="1"/>
    <xf numFmtId="164" fontId="19" fillId="3" borderId="0" xfId="0" applyNumberFormat="1" applyFont="1" applyFill="1" applyAlignment="1">
      <alignment horizontal="center" vertical="center"/>
    </xf>
    <xf numFmtId="0" fontId="0" fillId="0" borderId="0" xfId="0" applyFont="1"/>
    <xf numFmtId="9" fontId="3" fillId="0" borderId="0" xfId="0" applyNumberFormat="1" applyFont="1"/>
    <xf numFmtId="0" fontId="3" fillId="2" borderId="0" xfId="0" applyFont="1" applyFill="1"/>
    <xf numFmtId="0" fontId="14" fillId="2" borderId="0" xfId="0" applyFont="1" applyFill="1"/>
    <xf numFmtId="164" fontId="19" fillId="2" borderId="0" xfId="0" applyNumberFormat="1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49" fontId="15" fillId="0" borderId="0" xfId="0" applyNumberFormat="1" applyFont="1"/>
    <xf numFmtId="1" fontId="15" fillId="0" borderId="0" xfId="0" applyNumberFormat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airLucas" TargetMode="External"/><Relationship Id="rId13" Type="http://schemas.openxmlformats.org/officeDocument/2006/relationships/hyperlink" Target="https://github.com/jrodriguezme" TargetMode="External"/><Relationship Id="rId3" Type="http://schemas.openxmlformats.org/officeDocument/2006/relationships/hyperlink" Target="https://github.com/PauChoqueneira" TargetMode="External"/><Relationship Id="rId7" Type="http://schemas.openxmlformats.org/officeDocument/2006/relationships/hyperlink" Target="https://github.com/EnriqueLT" TargetMode="External"/><Relationship Id="rId12" Type="http://schemas.openxmlformats.org/officeDocument/2006/relationships/hyperlink" Target="https://github.com/Jose-Maykol" TargetMode="External"/><Relationship Id="rId2" Type="http://schemas.openxmlformats.org/officeDocument/2006/relationships/hyperlink" Target="https://github.com/Braulio20182313" TargetMode="External"/><Relationship Id="rId1" Type="http://schemas.openxmlformats.org/officeDocument/2006/relationships/hyperlink" Target="https://github.com/AlexChacoHuamani" TargetMode="External"/><Relationship Id="rId6" Type="http://schemas.openxmlformats.org/officeDocument/2006/relationships/hyperlink" Target="https://github.com/sestebac/Pweb2-LabC/commits?author=sestebac" TargetMode="External"/><Relationship Id="rId11" Type="http://schemas.openxmlformats.org/officeDocument/2006/relationships/hyperlink" Target="https://github.com/DelCastilloBrad" TargetMode="External"/><Relationship Id="rId5" Type="http://schemas.openxmlformats.org/officeDocument/2006/relationships/hyperlink" Target="https://github.com/DeysonDiaz" TargetMode="External"/><Relationship Id="rId10" Type="http://schemas.openxmlformats.org/officeDocument/2006/relationships/hyperlink" Target="https://github.com/Rosario-A" TargetMode="External"/><Relationship Id="rId4" Type="http://schemas.openxmlformats.org/officeDocument/2006/relationships/hyperlink" Target="https://github.com/Maricarmen5-31" TargetMode="External"/><Relationship Id="rId9" Type="http://schemas.openxmlformats.org/officeDocument/2006/relationships/hyperlink" Target="https://github.com/rtitod/Tarea1/commits?author=rtito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lejandra-Fernandez" TargetMode="External"/><Relationship Id="rId3" Type="http://schemas.openxmlformats.org/officeDocument/2006/relationships/hyperlink" Target="https://github.com/sneyder1711" TargetMode="External"/><Relationship Id="rId7" Type="http://schemas.openxmlformats.org/officeDocument/2006/relationships/hyperlink" Target="https://github.com/MarianaYucra" TargetMode="External"/><Relationship Id="rId12" Type="http://schemas.openxmlformats.org/officeDocument/2006/relationships/hyperlink" Target="https://github.com/Fatima2427" TargetMode="External"/><Relationship Id="rId2" Type="http://schemas.openxmlformats.org/officeDocument/2006/relationships/hyperlink" Target="https://github.com/KevinCcorimanya" TargetMode="External"/><Relationship Id="rId1" Type="http://schemas.openxmlformats.org/officeDocument/2006/relationships/hyperlink" Target="https://github.com/diegodavidpe" TargetMode="External"/><Relationship Id="rId6" Type="http://schemas.openxmlformats.org/officeDocument/2006/relationships/hyperlink" Target="https://github.com/ArnoldSucasaireTorres" TargetMode="External"/><Relationship Id="rId11" Type="http://schemas.openxmlformats.org/officeDocument/2006/relationships/hyperlink" Target="https://github.com/JRevilla1505" TargetMode="External"/><Relationship Id="rId5" Type="http://schemas.openxmlformats.org/officeDocument/2006/relationships/hyperlink" Target="https://github.com/AldairBryan" TargetMode="External"/><Relationship Id="rId10" Type="http://schemas.openxmlformats.org/officeDocument/2006/relationships/hyperlink" Target="https://github.com/Jeffrey-7101" TargetMode="External"/><Relationship Id="rId4" Type="http://schemas.openxmlformats.org/officeDocument/2006/relationships/hyperlink" Target="https://github.com/melody-EPIS" TargetMode="External"/><Relationship Id="rId9" Type="http://schemas.openxmlformats.org/officeDocument/2006/relationships/hyperlink" Target="https://github.com/LuisFFB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nsakigus" TargetMode="External"/><Relationship Id="rId13" Type="http://schemas.openxmlformats.org/officeDocument/2006/relationships/hyperlink" Target="https://github.com/Yeltsin-SF" TargetMode="External"/><Relationship Id="rId3" Type="http://schemas.openxmlformats.org/officeDocument/2006/relationships/hyperlink" Target="https://github.com/Melvin-Elian" TargetMode="External"/><Relationship Id="rId7" Type="http://schemas.openxmlformats.org/officeDocument/2006/relationships/hyperlink" Target="https://github.com/LizetMilagros" TargetMode="External"/><Relationship Id="rId12" Type="http://schemas.openxmlformats.org/officeDocument/2006/relationships/hyperlink" Target="https://github.com/GilbertWil" TargetMode="External"/><Relationship Id="rId2" Type="http://schemas.openxmlformats.org/officeDocument/2006/relationships/hyperlink" Target="https://github.com/fesoblib" TargetMode="External"/><Relationship Id="rId1" Type="http://schemas.openxmlformats.org/officeDocument/2006/relationships/hyperlink" Target="https://github.com/DarioAncco" TargetMode="External"/><Relationship Id="rId6" Type="http://schemas.openxmlformats.org/officeDocument/2006/relationships/hyperlink" Target="https://github.com/JCuenca17" TargetMode="External"/><Relationship Id="rId11" Type="http://schemas.openxmlformats.org/officeDocument/2006/relationships/hyperlink" Target="https://github.com/Daniel580-U" TargetMode="External"/><Relationship Id="rId5" Type="http://schemas.openxmlformats.org/officeDocument/2006/relationships/hyperlink" Target="https://github.com/JChile" TargetMode="External"/><Relationship Id="rId10" Type="http://schemas.openxmlformats.org/officeDocument/2006/relationships/hyperlink" Target="https://github.com/azunigacauna" TargetMode="External"/><Relationship Id="rId4" Type="http://schemas.openxmlformats.org/officeDocument/2006/relationships/hyperlink" Target="https://github.com/Fidel3110" TargetMode="External"/><Relationship Id="rId9" Type="http://schemas.openxmlformats.org/officeDocument/2006/relationships/hyperlink" Target="https://github.com/AlfredoPeraltillaMendo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8BE9-C2C7-1642-9961-EDD353EC426B}">
  <dimension ref="A1:AY65"/>
  <sheetViews>
    <sheetView tabSelected="1" zoomScale="120" zoomScaleNormal="120" workbookViewId="0">
      <selection activeCell="O1" sqref="O1:O1048576"/>
    </sheetView>
  </sheetViews>
  <sheetFormatPr baseColWidth="10" defaultRowHeight="21" x14ac:dyDescent="0.25"/>
  <cols>
    <col min="2" max="2" width="11.83203125" bestFit="1" customWidth="1"/>
    <col min="3" max="3" width="49.6640625" customWidth="1"/>
    <col min="4" max="4" width="11.6640625" style="17" customWidth="1"/>
    <col min="5" max="5" width="16.33203125" style="14" bestFit="1" customWidth="1"/>
    <col min="7" max="7" width="11.83203125" style="30" customWidth="1"/>
    <col min="11" max="11" width="10.83203125" style="26"/>
    <col min="12" max="12" width="10.83203125" customWidth="1"/>
    <col min="15" max="15" width="21" customWidth="1"/>
  </cols>
  <sheetData>
    <row r="1" spans="1:41" x14ac:dyDescent="0.25">
      <c r="I1" s="31" t="s">
        <v>1</v>
      </c>
      <c r="J1" s="31" t="s">
        <v>5</v>
      </c>
      <c r="K1" s="31" t="s">
        <v>6</v>
      </c>
      <c r="L1" s="31" t="s">
        <v>2</v>
      </c>
      <c r="M1" s="31" t="s">
        <v>3</v>
      </c>
      <c r="N1" s="31" t="s">
        <v>4</v>
      </c>
    </row>
    <row r="2" spans="1:41" x14ac:dyDescent="0.25">
      <c r="I2" s="32">
        <v>20</v>
      </c>
      <c r="J2" s="32">
        <v>13</v>
      </c>
      <c r="K2" s="32">
        <v>20</v>
      </c>
      <c r="L2" s="32">
        <v>13</v>
      </c>
      <c r="M2" s="32">
        <v>20</v>
      </c>
      <c r="N2" s="32">
        <v>14</v>
      </c>
    </row>
    <row r="3" spans="1:41" x14ac:dyDescent="0.25">
      <c r="D3" s="24">
        <v>0.7</v>
      </c>
      <c r="E3" s="14">
        <v>0.15</v>
      </c>
      <c r="F3" s="3">
        <v>0.1</v>
      </c>
      <c r="H3" s="3">
        <v>0.2</v>
      </c>
      <c r="I3" s="33">
        <v>0.7</v>
      </c>
      <c r="J3" s="33">
        <v>0.1</v>
      </c>
      <c r="K3" s="29"/>
      <c r="L3" s="52">
        <v>0.8</v>
      </c>
      <c r="M3" s="52">
        <v>0.2</v>
      </c>
      <c r="N3" s="53"/>
    </row>
    <row r="4" spans="1:41" x14ac:dyDescent="0.25">
      <c r="C4" s="2" t="s">
        <v>0</v>
      </c>
      <c r="D4" s="23" t="s">
        <v>5</v>
      </c>
      <c r="E4" s="16" t="s">
        <v>267</v>
      </c>
      <c r="F4" s="25" t="s">
        <v>265</v>
      </c>
      <c r="G4" s="43" t="s">
        <v>266</v>
      </c>
      <c r="H4" s="25" t="s">
        <v>269</v>
      </c>
      <c r="I4" s="25" t="s">
        <v>2</v>
      </c>
      <c r="J4" s="25" t="s">
        <v>265</v>
      </c>
      <c r="K4" s="27" t="s">
        <v>275</v>
      </c>
      <c r="L4" s="25" t="s">
        <v>4</v>
      </c>
      <c r="M4" s="25" t="s">
        <v>265</v>
      </c>
      <c r="N4" s="54" t="s">
        <v>311</v>
      </c>
    </row>
    <row r="5" spans="1:41" x14ac:dyDescent="0.25">
      <c r="A5">
        <v>1</v>
      </c>
      <c r="B5" s="3" t="s">
        <v>7</v>
      </c>
      <c r="C5" s="3" t="s">
        <v>8</v>
      </c>
      <c r="D5" s="24">
        <v>17.5</v>
      </c>
      <c r="E5" s="14">
        <v>20</v>
      </c>
      <c r="F5" s="13">
        <v>20</v>
      </c>
      <c r="G5" s="44">
        <f>+F5*0.1+D5*0.7+E5*0.2</f>
        <v>18.25</v>
      </c>
      <c r="H5" s="21">
        <v>16</v>
      </c>
      <c r="I5" s="34">
        <v>8.6999999999999993</v>
      </c>
      <c r="J5" s="22">
        <v>20</v>
      </c>
      <c r="K5" s="42">
        <f>+J5*0.1+I5*0.7+H5*0.2</f>
        <v>11.29</v>
      </c>
      <c r="L5" s="13">
        <v>9</v>
      </c>
      <c r="M5" s="59">
        <v>20</v>
      </c>
      <c r="N5" s="55">
        <f>+M5*0.2+L5*0.8</f>
        <v>11.2</v>
      </c>
      <c r="O5" s="58" t="s">
        <v>330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x14ac:dyDescent="0.25">
      <c r="A6">
        <v>2</v>
      </c>
      <c r="B6" s="3" t="s">
        <v>9</v>
      </c>
      <c r="C6" s="3" t="s">
        <v>10</v>
      </c>
      <c r="D6" s="24">
        <v>17</v>
      </c>
      <c r="E6" s="14">
        <v>20</v>
      </c>
      <c r="F6" s="13">
        <v>20</v>
      </c>
      <c r="G6" s="44">
        <f t="shared" ref="G6:G42" si="0">+F6*0.1+D6*0.7+E6*0.2</f>
        <v>17.899999999999999</v>
      </c>
      <c r="H6" s="21">
        <v>16</v>
      </c>
      <c r="I6" s="34">
        <v>16</v>
      </c>
      <c r="J6" s="22">
        <v>11</v>
      </c>
      <c r="K6" s="42">
        <f t="shared" ref="K6:K43" si="1">+J6*0.1+I6*0.7+H6*0.2</f>
        <v>15.5</v>
      </c>
      <c r="L6" s="13">
        <v>6</v>
      </c>
      <c r="M6" s="59">
        <v>20</v>
      </c>
      <c r="N6" s="55">
        <f t="shared" ref="N6:N43" si="2">+M6*0.2+L6*0.8</f>
        <v>8.8000000000000007</v>
      </c>
      <c r="O6" s="58" t="s">
        <v>331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</row>
    <row r="7" spans="1:41" x14ac:dyDescent="0.25">
      <c r="A7">
        <v>3</v>
      </c>
      <c r="B7" s="3" t="s">
        <v>11</v>
      </c>
      <c r="C7" s="3" t="s">
        <v>12</v>
      </c>
      <c r="D7" s="24">
        <v>13.5</v>
      </c>
      <c r="E7" s="14">
        <v>14</v>
      </c>
      <c r="F7" s="13">
        <v>15</v>
      </c>
      <c r="G7" s="44">
        <f t="shared" si="0"/>
        <v>13.75</v>
      </c>
      <c r="H7" s="21">
        <v>6</v>
      </c>
      <c r="I7" s="34">
        <v>9.9</v>
      </c>
      <c r="J7" s="22">
        <v>16.666666666666668</v>
      </c>
      <c r="K7" s="42">
        <f t="shared" si="1"/>
        <v>9.7966666666666669</v>
      </c>
      <c r="L7" s="13">
        <v>8</v>
      </c>
      <c r="M7" s="59">
        <v>20</v>
      </c>
      <c r="N7" s="55">
        <f t="shared" si="2"/>
        <v>10.4</v>
      </c>
      <c r="O7" s="58" t="s">
        <v>332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1:41" x14ac:dyDescent="0.25">
      <c r="A8">
        <v>4</v>
      </c>
      <c r="B8" s="3" t="s">
        <v>13</v>
      </c>
      <c r="C8" s="3" t="s">
        <v>14</v>
      </c>
      <c r="D8" s="24">
        <v>11.3</v>
      </c>
      <c r="E8" s="14">
        <v>15</v>
      </c>
      <c r="F8" s="13">
        <v>20</v>
      </c>
      <c r="G8" s="44">
        <f t="shared" si="0"/>
        <v>12.91</v>
      </c>
      <c r="H8" s="21">
        <v>18</v>
      </c>
      <c r="I8" s="34">
        <v>12</v>
      </c>
      <c r="J8" s="22">
        <v>20</v>
      </c>
      <c r="K8" s="42">
        <f t="shared" si="1"/>
        <v>13.999999999999998</v>
      </c>
      <c r="L8" s="13">
        <v>6</v>
      </c>
      <c r="M8" s="59">
        <v>16</v>
      </c>
      <c r="N8" s="55">
        <f t="shared" si="2"/>
        <v>8</v>
      </c>
      <c r="O8" s="58" t="s">
        <v>333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 spans="1:41" x14ac:dyDescent="0.25">
      <c r="A9">
        <v>5</v>
      </c>
      <c r="B9" s="3" t="s">
        <v>15</v>
      </c>
      <c r="C9" s="3" t="s">
        <v>16</v>
      </c>
      <c r="D9" s="24">
        <v>13.5</v>
      </c>
      <c r="F9" s="13">
        <v>15</v>
      </c>
      <c r="G9" s="44">
        <f t="shared" si="0"/>
        <v>10.95</v>
      </c>
      <c r="H9" s="21"/>
      <c r="I9" s="34"/>
      <c r="J9" s="22">
        <v>0</v>
      </c>
      <c r="K9" s="50" t="s">
        <v>286</v>
      </c>
      <c r="L9" s="13"/>
      <c r="M9" s="59">
        <v>0</v>
      </c>
      <c r="N9" s="47" t="s">
        <v>286</v>
      </c>
      <c r="O9" s="58" t="s">
        <v>334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</row>
    <row r="10" spans="1:41" x14ac:dyDescent="0.25">
      <c r="A10">
        <v>6</v>
      </c>
      <c r="B10" s="3" t="s">
        <v>17</v>
      </c>
      <c r="C10" s="3" t="s">
        <v>18</v>
      </c>
      <c r="D10" s="24">
        <v>18</v>
      </c>
      <c r="E10" s="14">
        <v>15</v>
      </c>
      <c r="F10" s="13">
        <v>20</v>
      </c>
      <c r="G10" s="44">
        <f t="shared" si="0"/>
        <v>17.600000000000001</v>
      </c>
      <c r="H10" s="21">
        <v>14</v>
      </c>
      <c r="I10" s="34">
        <v>11</v>
      </c>
      <c r="J10" s="22">
        <v>16.666666666666668</v>
      </c>
      <c r="K10" s="42">
        <f t="shared" si="1"/>
        <v>12.166666666666668</v>
      </c>
      <c r="L10" s="13">
        <v>14</v>
      </c>
      <c r="M10" s="59">
        <v>16</v>
      </c>
      <c r="N10" s="55">
        <f t="shared" si="2"/>
        <v>14.400000000000002</v>
      </c>
      <c r="O10" s="58" t="s">
        <v>335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1" x14ac:dyDescent="0.25">
      <c r="A11">
        <v>7</v>
      </c>
      <c r="B11" s="3" t="s">
        <v>19</v>
      </c>
      <c r="C11" s="3" t="s">
        <v>20</v>
      </c>
      <c r="D11" s="24">
        <v>16.5</v>
      </c>
      <c r="E11" s="14">
        <v>15</v>
      </c>
      <c r="F11" s="13">
        <v>20</v>
      </c>
      <c r="G11" s="44">
        <f t="shared" si="0"/>
        <v>16.549999999999997</v>
      </c>
      <c r="H11" s="21">
        <v>12</v>
      </c>
      <c r="I11" s="34">
        <v>13.5</v>
      </c>
      <c r="J11" s="22">
        <v>20</v>
      </c>
      <c r="K11" s="42">
        <f t="shared" si="1"/>
        <v>13.85</v>
      </c>
      <c r="L11" s="13">
        <v>10</v>
      </c>
      <c r="M11" s="59">
        <v>20</v>
      </c>
      <c r="N11" s="55">
        <f t="shared" si="2"/>
        <v>12</v>
      </c>
      <c r="O11" s="58" t="s">
        <v>336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1" x14ac:dyDescent="0.25">
      <c r="A12">
        <v>8</v>
      </c>
      <c r="B12" s="3" t="s">
        <v>21</v>
      </c>
      <c r="C12" s="3" t="s">
        <v>22</v>
      </c>
      <c r="D12" s="24">
        <v>16</v>
      </c>
      <c r="E12" s="14">
        <v>20</v>
      </c>
      <c r="F12" s="13">
        <v>20</v>
      </c>
      <c r="G12" s="44">
        <f t="shared" si="0"/>
        <v>17.2</v>
      </c>
      <c r="H12" s="21"/>
      <c r="I12" s="34">
        <v>12.7</v>
      </c>
      <c r="J12" s="22">
        <v>20</v>
      </c>
      <c r="K12" s="42">
        <f t="shared" si="1"/>
        <v>10.889999999999999</v>
      </c>
      <c r="L12" s="13">
        <v>13</v>
      </c>
      <c r="M12" s="59">
        <v>16</v>
      </c>
      <c r="N12" s="55">
        <f t="shared" si="2"/>
        <v>13.600000000000001</v>
      </c>
      <c r="O12" s="58" t="s">
        <v>337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x14ac:dyDescent="0.25">
      <c r="A13">
        <v>9</v>
      </c>
      <c r="B13" s="3" t="s">
        <v>23</v>
      </c>
      <c r="C13" s="3" t="s">
        <v>24</v>
      </c>
      <c r="D13" s="24">
        <v>13.3</v>
      </c>
      <c r="E13" s="14">
        <v>18</v>
      </c>
      <c r="F13" s="13">
        <v>20</v>
      </c>
      <c r="G13" s="44">
        <f t="shared" si="0"/>
        <v>14.91</v>
      </c>
      <c r="H13" s="21"/>
      <c r="I13" s="34">
        <v>13.3</v>
      </c>
      <c r="J13" s="22">
        <v>20</v>
      </c>
      <c r="K13" s="42">
        <f t="shared" si="1"/>
        <v>11.31</v>
      </c>
      <c r="L13" s="13">
        <v>9</v>
      </c>
      <c r="M13" s="59">
        <v>12</v>
      </c>
      <c r="N13" s="55">
        <f t="shared" si="2"/>
        <v>9.6000000000000014</v>
      </c>
      <c r="O13" s="58" t="s">
        <v>338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1" x14ac:dyDescent="0.25">
      <c r="A14">
        <v>10</v>
      </c>
      <c r="B14" s="3" t="s">
        <v>25</v>
      </c>
      <c r="C14" s="3" t="s">
        <v>26</v>
      </c>
      <c r="D14" s="24">
        <v>13.5</v>
      </c>
      <c r="E14" s="14">
        <v>15</v>
      </c>
      <c r="F14" s="13">
        <v>20</v>
      </c>
      <c r="G14" s="44">
        <f t="shared" si="0"/>
        <v>14.45</v>
      </c>
      <c r="H14" s="21">
        <v>10</v>
      </c>
      <c r="I14" s="34">
        <v>14.7</v>
      </c>
      <c r="J14" s="22">
        <v>13.333333333333334</v>
      </c>
      <c r="K14" s="42">
        <f t="shared" si="1"/>
        <v>13.623333333333333</v>
      </c>
      <c r="L14" s="13">
        <v>9</v>
      </c>
      <c r="M14" s="59">
        <v>20</v>
      </c>
      <c r="N14" s="55">
        <f t="shared" si="2"/>
        <v>11.2</v>
      </c>
      <c r="O14" s="58" t="s">
        <v>339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 spans="1:41" x14ac:dyDescent="0.25">
      <c r="A15">
        <v>11</v>
      </c>
      <c r="B15" s="3" t="s">
        <v>27</v>
      </c>
      <c r="C15" s="3" t="s">
        <v>28</v>
      </c>
      <c r="D15" s="24">
        <v>13.5</v>
      </c>
      <c r="E15" s="14">
        <v>12</v>
      </c>
      <c r="F15" s="13">
        <v>20</v>
      </c>
      <c r="G15" s="44">
        <f t="shared" si="0"/>
        <v>13.85</v>
      </c>
      <c r="H15" s="21">
        <v>18</v>
      </c>
      <c r="I15" s="34">
        <v>12</v>
      </c>
      <c r="J15" s="22">
        <v>16.666666666666668</v>
      </c>
      <c r="K15" s="42">
        <f t="shared" si="1"/>
        <v>13.666666666666666</v>
      </c>
      <c r="L15" s="13">
        <v>11</v>
      </c>
      <c r="M15" s="59">
        <v>12</v>
      </c>
      <c r="N15" s="55">
        <f t="shared" si="2"/>
        <v>11.200000000000001</v>
      </c>
      <c r="O15" s="58" t="s">
        <v>340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6" spans="1:41" x14ac:dyDescent="0.25">
      <c r="A16">
        <v>12</v>
      </c>
      <c r="B16" s="3" t="s">
        <v>29</v>
      </c>
      <c r="C16" s="3" t="s">
        <v>30</v>
      </c>
      <c r="D16" s="24">
        <v>7.5</v>
      </c>
      <c r="E16" s="14">
        <v>15</v>
      </c>
      <c r="F16" s="13">
        <v>20</v>
      </c>
      <c r="G16" s="44">
        <f t="shared" si="0"/>
        <v>10.25</v>
      </c>
      <c r="H16" s="21">
        <v>10</v>
      </c>
      <c r="I16" s="34">
        <v>10.8</v>
      </c>
      <c r="J16" s="22">
        <v>20</v>
      </c>
      <c r="K16" s="42">
        <f t="shared" si="1"/>
        <v>11.559999999999999</v>
      </c>
      <c r="L16" s="13">
        <v>15</v>
      </c>
      <c r="M16" s="59">
        <v>12</v>
      </c>
      <c r="N16" s="55">
        <f t="shared" si="2"/>
        <v>14.4</v>
      </c>
      <c r="O16" s="58" t="s">
        <v>341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</row>
    <row r="17" spans="1:41" x14ac:dyDescent="0.25">
      <c r="A17">
        <v>13</v>
      </c>
      <c r="B17" s="3" t="s">
        <v>31</v>
      </c>
      <c r="C17" s="3" t="s">
        <v>32</v>
      </c>
      <c r="D17" s="24">
        <v>14.5</v>
      </c>
      <c r="F17" s="13">
        <v>15</v>
      </c>
      <c r="G17" s="44">
        <f t="shared" si="0"/>
        <v>11.649999999999999</v>
      </c>
      <c r="H17" s="21"/>
      <c r="I17" s="34">
        <v>10.8</v>
      </c>
      <c r="J17" s="22">
        <v>10</v>
      </c>
      <c r="K17" s="42">
        <f t="shared" si="1"/>
        <v>8.5599999999999987</v>
      </c>
      <c r="L17" s="13">
        <v>7</v>
      </c>
      <c r="M17" s="59">
        <v>4</v>
      </c>
      <c r="N17" s="55">
        <f t="shared" si="2"/>
        <v>6.4</v>
      </c>
      <c r="O17" s="58" t="s">
        <v>342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1:41" x14ac:dyDescent="0.25">
      <c r="A18">
        <v>14</v>
      </c>
      <c r="B18" s="3" t="s">
        <v>33</v>
      </c>
      <c r="C18" s="3" t="s">
        <v>34</v>
      </c>
      <c r="D18" s="24">
        <v>13.5</v>
      </c>
      <c r="E18" s="14">
        <v>14</v>
      </c>
      <c r="F18" s="13">
        <v>20</v>
      </c>
      <c r="G18" s="44">
        <f t="shared" si="0"/>
        <v>14.25</v>
      </c>
      <c r="H18" s="21">
        <v>16</v>
      </c>
      <c r="I18" s="34">
        <v>12</v>
      </c>
      <c r="J18" s="22">
        <v>16.666666666666668</v>
      </c>
      <c r="K18" s="42">
        <f t="shared" si="1"/>
        <v>13.266666666666666</v>
      </c>
      <c r="L18" s="13">
        <v>14</v>
      </c>
      <c r="M18" s="59">
        <v>20</v>
      </c>
      <c r="N18" s="55">
        <f t="shared" si="2"/>
        <v>15.200000000000001</v>
      </c>
      <c r="O18" s="58" t="s">
        <v>343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1" x14ac:dyDescent="0.25">
      <c r="A19">
        <v>15</v>
      </c>
      <c r="B19" s="3" t="s">
        <v>35</v>
      </c>
      <c r="C19" s="3" t="s">
        <v>36</v>
      </c>
      <c r="D19" s="24">
        <v>10.5</v>
      </c>
      <c r="F19" s="13">
        <v>20</v>
      </c>
      <c r="G19" s="44">
        <f t="shared" si="0"/>
        <v>9.35</v>
      </c>
      <c r="H19" s="21"/>
      <c r="I19" s="34"/>
      <c r="J19" s="22">
        <v>13.333333333333334</v>
      </c>
      <c r="K19" s="42">
        <f t="shared" si="1"/>
        <v>1.3333333333333335</v>
      </c>
      <c r="L19" s="13"/>
      <c r="M19" s="59">
        <v>0</v>
      </c>
      <c r="N19" s="47" t="s">
        <v>286</v>
      </c>
      <c r="O19" s="58" t="s">
        <v>344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1" x14ac:dyDescent="0.25">
      <c r="A20">
        <v>16</v>
      </c>
      <c r="B20" s="3" t="s">
        <v>37</v>
      </c>
      <c r="C20" s="3" t="s">
        <v>38</v>
      </c>
      <c r="D20" s="24"/>
      <c r="F20" s="13"/>
      <c r="G20" s="44">
        <f t="shared" si="0"/>
        <v>0</v>
      </c>
      <c r="H20" s="12"/>
      <c r="I20" s="35"/>
      <c r="J20" s="22">
        <v>0</v>
      </c>
      <c r="K20" s="50" t="s">
        <v>286</v>
      </c>
      <c r="L20" s="13"/>
      <c r="M20" s="59">
        <v>0</v>
      </c>
      <c r="N20" s="47" t="s">
        <v>286</v>
      </c>
      <c r="O20" s="58" t="s">
        <v>345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1" x14ac:dyDescent="0.25">
      <c r="A21">
        <v>17</v>
      </c>
      <c r="B21" s="3" t="s">
        <v>39</v>
      </c>
      <c r="C21" s="3" t="s">
        <v>40</v>
      </c>
      <c r="D21" s="24">
        <v>13</v>
      </c>
      <c r="E21" s="14">
        <v>12</v>
      </c>
      <c r="F21" s="13">
        <v>20</v>
      </c>
      <c r="G21" s="44">
        <f t="shared" si="0"/>
        <v>13.5</v>
      </c>
      <c r="H21" s="21">
        <v>10</v>
      </c>
      <c r="I21" s="34">
        <v>8.1</v>
      </c>
      <c r="J21" s="22">
        <v>20</v>
      </c>
      <c r="K21" s="42">
        <f t="shared" si="1"/>
        <v>9.6699999999999982</v>
      </c>
      <c r="L21" s="13">
        <v>10.5</v>
      </c>
      <c r="M21" s="59">
        <v>20</v>
      </c>
      <c r="N21" s="55">
        <f t="shared" si="2"/>
        <v>12.4</v>
      </c>
      <c r="O21" s="58" t="s">
        <v>346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x14ac:dyDescent="0.25">
      <c r="A22">
        <v>18</v>
      </c>
      <c r="B22" s="3" t="s">
        <v>41</v>
      </c>
      <c r="C22" s="3" t="s">
        <v>42</v>
      </c>
      <c r="D22" s="24">
        <v>14.5</v>
      </c>
      <c r="E22" s="14">
        <v>15</v>
      </c>
      <c r="F22" s="13">
        <v>20</v>
      </c>
      <c r="G22" s="44">
        <f t="shared" si="0"/>
        <v>15.149999999999999</v>
      </c>
      <c r="H22" s="21">
        <v>12</v>
      </c>
      <c r="I22" s="34">
        <v>16.7</v>
      </c>
      <c r="J22" s="22">
        <v>16.666666666666668</v>
      </c>
      <c r="K22" s="42">
        <f t="shared" si="1"/>
        <v>15.756666666666666</v>
      </c>
      <c r="L22" s="13">
        <v>14</v>
      </c>
      <c r="M22" s="59">
        <v>20</v>
      </c>
      <c r="N22" s="55">
        <f t="shared" si="2"/>
        <v>15.200000000000001</v>
      </c>
      <c r="O22" s="58" t="s">
        <v>347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1" x14ac:dyDescent="0.25">
      <c r="A23">
        <v>19</v>
      </c>
      <c r="B23" s="3" t="s">
        <v>43</v>
      </c>
      <c r="C23" s="3" t="s">
        <v>44</v>
      </c>
      <c r="D23" s="24">
        <v>11.5</v>
      </c>
      <c r="E23" s="14">
        <v>14</v>
      </c>
      <c r="F23" s="13">
        <v>20</v>
      </c>
      <c r="G23" s="44">
        <f t="shared" si="0"/>
        <v>12.85</v>
      </c>
      <c r="H23" s="21">
        <v>14</v>
      </c>
      <c r="I23" s="34">
        <v>10.7</v>
      </c>
      <c r="J23" s="22">
        <v>16.666666666666668</v>
      </c>
      <c r="K23" s="42">
        <f t="shared" si="1"/>
        <v>11.956666666666667</v>
      </c>
      <c r="L23" s="13">
        <v>12.5</v>
      </c>
      <c r="M23" s="59">
        <v>16</v>
      </c>
      <c r="N23" s="55">
        <f t="shared" si="2"/>
        <v>13.2</v>
      </c>
      <c r="O23" s="58" t="s">
        <v>348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</row>
    <row r="24" spans="1:41" x14ac:dyDescent="0.25">
      <c r="A24">
        <v>20</v>
      </c>
      <c r="B24" s="3" t="s">
        <v>45</v>
      </c>
      <c r="C24" s="3" t="s">
        <v>46</v>
      </c>
      <c r="D24" s="24">
        <v>13</v>
      </c>
      <c r="E24" s="14">
        <v>14</v>
      </c>
      <c r="F24" s="13">
        <v>20</v>
      </c>
      <c r="G24" s="44">
        <f t="shared" si="0"/>
        <v>13.9</v>
      </c>
      <c r="H24" s="21">
        <v>20</v>
      </c>
      <c r="I24" s="34">
        <v>13.7</v>
      </c>
      <c r="J24" s="22">
        <v>20</v>
      </c>
      <c r="K24" s="42">
        <f t="shared" si="1"/>
        <v>15.589999999999998</v>
      </c>
      <c r="L24" s="13">
        <v>16.5</v>
      </c>
      <c r="M24" s="59">
        <v>16</v>
      </c>
      <c r="N24" s="55">
        <f t="shared" si="2"/>
        <v>16.400000000000002</v>
      </c>
      <c r="O24" s="58" t="s">
        <v>349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</row>
    <row r="25" spans="1:41" x14ac:dyDescent="0.25">
      <c r="A25">
        <v>21</v>
      </c>
      <c r="B25" s="3" t="s">
        <v>47</v>
      </c>
      <c r="C25" s="3" t="s">
        <v>48</v>
      </c>
      <c r="D25" s="24"/>
      <c r="F25" s="13">
        <v>0</v>
      </c>
      <c r="G25" s="44">
        <f t="shared" si="0"/>
        <v>0</v>
      </c>
      <c r="H25" s="21"/>
      <c r="I25" s="34"/>
      <c r="J25" s="22">
        <v>0</v>
      </c>
      <c r="K25" s="50" t="s">
        <v>286</v>
      </c>
      <c r="L25" s="13"/>
      <c r="M25" s="59">
        <v>0</v>
      </c>
      <c r="N25" s="47" t="s">
        <v>286</v>
      </c>
      <c r="O25" s="58" t="s">
        <v>350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spans="1:41" x14ac:dyDescent="0.25">
      <c r="A26">
        <v>22</v>
      </c>
      <c r="B26" s="3" t="s">
        <v>49</v>
      </c>
      <c r="C26" s="3" t="s">
        <v>50</v>
      </c>
      <c r="D26" s="24">
        <v>15.5</v>
      </c>
      <c r="E26" s="14">
        <v>15</v>
      </c>
      <c r="F26" s="13">
        <v>20</v>
      </c>
      <c r="G26" s="44">
        <f t="shared" si="0"/>
        <v>15.85</v>
      </c>
      <c r="H26" s="21">
        <v>10</v>
      </c>
      <c r="I26" s="34">
        <v>17.3</v>
      </c>
      <c r="J26" s="22">
        <v>20</v>
      </c>
      <c r="K26" s="42">
        <f t="shared" si="1"/>
        <v>16.11</v>
      </c>
      <c r="L26" s="13">
        <v>10</v>
      </c>
      <c r="M26" s="59">
        <v>16</v>
      </c>
      <c r="N26" s="55">
        <f t="shared" si="2"/>
        <v>11.2</v>
      </c>
      <c r="O26" s="58" t="s">
        <v>351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spans="1:41" x14ac:dyDescent="0.25">
      <c r="A27">
        <v>23</v>
      </c>
      <c r="B27" s="3" t="s">
        <v>51</v>
      </c>
      <c r="C27" s="3" t="s">
        <v>52</v>
      </c>
      <c r="D27" s="24">
        <v>10</v>
      </c>
      <c r="E27" s="14">
        <v>18</v>
      </c>
      <c r="F27" s="13">
        <v>15</v>
      </c>
      <c r="G27" s="44">
        <f t="shared" si="0"/>
        <v>12.1</v>
      </c>
      <c r="H27" s="21">
        <v>18</v>
      </c>
      <c r="I27" s="34">
        <v>9.6999999999999993</v>
      </c>
      <c r="J27" s="22">
        <v>16.666666666666668</v>
      </c>
      <c r="K27" s="42">
        <f t="shared" si="1"/>
        <v>12.056666666666667</v>
      </c>
      <c r="L27" s="13">
        <v>9</v>
      </c>
      <c r="M27" s="59">
        <v>12</v>
      </c>
      <c r="N27" s="55">
        <f t="shared" si="2"/>
        <v>9.6000000000000014</v>
      </c>
      <c r="O27" s="58" t="s">
        <v>352</v>
      </c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1" x14ac:dyDescent="0.25">
      <c r="A28">
        <v>24</v>
      </c>
      <c r="B28" s="3" t="s">
        <v>53</v>
      </c>
      <c r="C28" s="3" t="s">
        <v>54</v>
      </c>
      <c r="D28" s="24">
        <v>15.5</v>
      </c>
      <c r="E28" s="14">
        <v>15</v>
      </c>
      <c r="F28" s="13">
        <v>15</v>
      </c>
      <c r="G28" s="44">
        <f t="shared" si="0"/>
        <v>15.35</v>
      </c>
      <c r="H28" s="21"/>
      <c r="I28" s="34">
        <v>10.3</v>
      </c>
      <c r="J28" s="22">
        <v>13.333333333333334</v>
      </c>
      <c r="K28" s="42">
        <f t="shared" si="1"/>
        <v>8.543333333333333</v>
      </c>
      <c r="L28" s="13">
        <v>11</v>
      </c>
      <c r="M28" s="59">
        <v>0</v>
      </c>
      <c r="N28" s="55">
        <f t="shared" si="2"/>
        <v>8.8000000000000007</v>
      </c>
      <c r="O28" s="58" t="s">
        <v>353</v>
      </c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1" x14ac:dyDescent="0.25">
      <c r="A29">
        <v>25</v>
      </c>
      <c r="B29" s="3" t="s">
        <v>55</v>
      </c>
      <c r="C29" s="3" t="s">
        <v>56</v>
      </c>
      <c r="D29" s="24">
        <v>14</v>
      </c>
      <c r="E29" s="14">
        <v>18</v>
      </c>
      <c r="F29" s="13">
        <v>5</v>
      </c>
      <c r="G29" s="44">
        <f t="shared" si="0"/>
        <v>13.899999999999999</v>
      </c>
      <c r="H29" s="21">
        <v>16</v>
      </c>
      <c r="I29" s="34">
        <v>12</v>
      </c>
      <c r="J29" s="22">
        <v>16.666666666666668</v>
      </c>
      <c r="K29" s="42">
        <f t="shared" si="1"/>
        <v>13.266666666666666</v>
      </c>
      <c r="L29" s="13">
        <v>8</v>
      </c>
      <c r="M29" s="59">
        <v>20</v>
      </c>
      <c r="N29" s="55">
        <f t="shared" si="2"/>
        <v>10.4</v>
      </c>
      <c r="O29" s="58" t="s">
        <v>354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</row>
    <row r="30" spans="1:41" x14ac:dyDescent="0.25">
      <c r="A30">
        <v>26</v>
      </c>
      <c r="B30" s="3" t="s">
        <v>57</v>
      </c>
      <c r="C30" s="3" t="s">
        <v>58</v>
      </c>
      <c r="D30" s="24">
        <v>13.5</v>
      </c>
      <c r="E30" s="14">
        <v>20</v>
      </c>
      <c r="F30" s="13">
        <v>20</v>
      </c>
      <c r="G30" s="44">
        <f t="shared" si="0"/>
        <v>15.45</v>
      </c>
      <c r="H30" s="21"/>
      <c r="I30" s="34">
        <v>12.1</v>
      </c>
      <c r="J30" s="22">
        <v>16.666666666666668</v>
      </c>
      <c r="K30" s="42">
        <f t="shared" si="1"/>
        <v>10.136666666666667</v>
      </c>
      <c r="L30" s="13">
        <v>6.5</v>
      </c>
      <c r="M30" s="59">
        <v>12</v>
      </c>
      <c r="N30" s="55">
        <f t="shared" si="2"/>
        <v>7.6000000000000005</v>
      </c>
      <c r="O30" s="58" t="s">
        <v>355</v>
      </c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</row>
    <row r="31" spans="1:41" x14ac:dyDescent="0.25">
      <c r="A31">
        <v>27</v>
      </c>
      <c r="B31" s="3" t="s">
        <v>59</v>
      </c>
      <c r="C31" s="3" t="s">
        <v>60</v>
      </c>
      <c r="D31" s="24">
        <v>14</v>
      </c>
      <c r="E31" s="14">
        <v>14</v>
      </c>
      <c r="F31" s="13">
        <v>20</v>
      </c>
      <c r="G31" s="44">
        <f t="shared" si="0"/>
        <v>14.6</v>
      </c>
      <c r="H31" s="21">
        <v>18</v>
      </c>
      <c r="I31" s="34">
        <v>14.7</v>
      </c>
      <c r="J31" s="22">
        <v>20</v>
      </c>
      <c r="K31" s="42">
        <f t="shared" si="1"/>
        <v>15.889999999999999</v>
      </c>
      <c r="L31" s="13">
        <v>16</v>
      </c>
      <c r="M31" s="59">
        <v>16</v>
      </c>
      <c r="N31" s="55">
        <f t="shared" si="2"/>
        <v>16</v>
      </c>
      <c r="O31" s="58" t="s">
        <v>356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</row>
    <row r="32" spans="1:41" x14ac:dyDescent="0.25">
      <c r="A32">
        <v>28</v>
      </c>
      <c r="B32" s="3" t="s">
        <v>61</v>
      </c>
      <c r="C32" s="3" t="s">
        <v>62</v>
      </c>
      <c r="D32" s="24">
        <v>17.5</v>
      </c>
      <c r="E32" s="14">
        <v>20</v>
      </c>
      <c r="F32" s="13">
        <v>15</v>
      </c>
      <c r="G32" s="44">
        <f t="shared" si="0"/>
        <v>17.75</v>
      </c>
      <c r="H32" s="21"/>
      <c r="I32" s="34">
        <v>16</v>
      </c>
      <c r="J32" s="22">
        <v>16.666666666666668</v>
      </c>
      <c r="K32" s="42">
        <f t="shared" si="1"/>
        <v>12.866666666666667</v>
      </c>
      <c r="L32" s="13">
        <v>7</v>
      </c>
      <c r="M32" s="59">
        <v>12</v>
      </c>
      <c r="N32" s="55">
        <f t="shared" si="2"/>
        <v>8</v>
      </c>
      <c r="O32" s="58" t="s">
        <v>357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</row>
    <row r="33" spans="1:51" x14ac:dyDescent="0.25">
      <c r="A33">
        <v>29</v>
      </c>
      <c r="B33" s="3" t="s">
        <v>63</v>
      </c>
      <c r="C33" s="3" t="s">
        <v>64</v>
      </c>
      <c r="D33" s="24">
        <v>15.5</v>
      </c>
      <c r="F33" s="13">
        <v>20</v>
      </c>
      <c r="G33" s="44">
        <f t="shared" si="0"/>
        <v>12.85</v>
      </c>
      <c r="H33" s="21">
        <v>14</v>
      </c>
      <c r="I33" s="34">
        <v>14.7</v>
      </c>
      <c r="J33" s="22">
        <v>13.333333333333334</v>
      </c>
      <c r="K33" s="42">
        <f t="shared" si="1"/>
        <v>14.423333333333334</v>
      </c>
      <c r="L33" s="13">
        <v>11</v>
      </c>
      <c r="M33" s="59">
        <v>16</v>
      </c>
      <c r="N33" s="55">
        <f t="shared" si="2"/>
        <v>12</v>
      </c>
      <c r="O33" s="58" t="s">
        <v>358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51" x14ac:dyDescent="0.25">
      <c r="A34">
        <v>30</v>
      </c>
      <c r="B34" s="3" t="s">
        <v>65</v>
      </c>
      <c r="C34" s="3" t="s">
        <v>66</v>
      </c>
      <c r="D34" s="24">
        <v>12.5</v>
      </c>
      <c r="E34" s="14">
        <v>15</v>
      </c>
      <c r="F34" s="13">
        <v>20</v>
      </c>
      <c r="G34" s="44">
        <f t="shared" si="0"/>
        <v>13.75</v>
      </c>
      <c r="H34" s="21">
        <v>16</v>
      </c>
      <c r="I34" s="34">
        <v>12</v>
      </c>
      <c r="J34" s="22">
        <v>20</v>
      </c>
      <c r="K34" s="42">
        <f t="shared" si="1"/>
        <v>13.599999999999998</v>
      </c>
      <c r="L34" s="13">
        <v>7</v>
      </c>
      <c r="M34" s="59">
        <v>20</v>
      </c>
      <c r="N34" s="55">
        <f t="shared" si="2"/>
        <v>9.6000000000000014</v>
      </c>
      <c r="O34" s="58" t="s">
        <v>359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</row>
    <row r="35" spans="1:51" x14ac:dyDescent="0.25">
      <c r="A35">
        <v>31</v>
      </c>
      <c r="B35" s="3" t="s">
        <v>67</v>
      </c>
      <c r="C35" s="3" t="s">
        <v>68</v>
      </c>
      <c r="D35" s="24">
        <v>14.5</v>
      </c>
      <c r="E35" s="14">
        <v>15</v>
      </c>
      <c r="F35" s="13">
        <v>20</v>
      </c>
      <c r="G35" s="44">
        <f t="shared" si="0"/>
        <v>15.149999999999999</v>
      </c>
      <c r="H35" s="21">
        <v>10</v>
      </c>
      <c r="I35" s="34">
        <v>13.3</v>
      </c>
      <c r="J35" s="22">
        <v>20</v>
      </c>
      <c r="K35" s="42">
        <f t="shared" si="1"/>
        <v>13.31</v>
      </c>
      <c r="L35" s="13">
        <v>10</v>
      </c>
      <c r="M35" s="59">
        <v>16</v>
      </c>
      <c r="N35" s="55">
        <f t="shared" si="2"/>
        <v>11.2</v>
      </c>
      <c r="O35" s="58" t="s">
        <v>360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 spans="1:51" x14ac:dyDescent="0.25">
      <c r="A36">
        <v>32</v>
      </c>
      <c r="B36" s="3" t="s">
        <v>69</v>
      </c>
      <c r="C36" s="3" t="s">
        <v>70</v>
      </c>
      <c r="D36" s="24">
        <v>11</v>
      </c>
      <c r="E36" s="14">
        <v>14</v>
      </c>
      <c r="F36" s="13">
        <v>15</v>
      </c>
      <c r="G36" s="44">
        <f t="shared" si="0"/>
        <v>12</v>
      </c>
      <c r="H36" s="21"/>
      <c r="I36" s="34">
        <v>6.8</v>
      </c>
      <c r="J36" s="22">
        <v>20</v>
      </c>
      <c r="K36" s="42">
        <f t="shared" si="1"/>
        <v>6.76</v>
      </c>
      <c r="L36" s="13">
        <v>5</v>
      </c>
      <c r="M36" s="59">
        <v>4</v>
      </c>
      <c r="N36" s="55">
        <f t="shared" si="2"/>
        <v>4.8</v>
      </c>
      <c r="O36" s="58" t="s">
        <v>361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51" x14ac:dyDescent="0.25">
      <c r="A37">
        <v>33</v>
      </c>
      <c r="B37" s="3" t="s">
        <v>71</v>
      </c>
      <c r="C37" s="3" t="s">
        <v>72</v>
      </c>
      <c r="D37" s="24">
        <v>15.5</v>
      </c>
      <c r="E37" s="14">
        <v>20</v>
      </c>
      <c r="F37" s="13">
        <v>20</v>
      </c>
      <c r="G37" s="44">
        <f t="shared" si="0"/>
        <v>16.850000000000001</v>
      </c>
      <c r="H37" s="21">
        <v>10</v>
      </c>
      <c r="I37" s="34">
        <v>10.1</v>
      </c>
      <c r="J37" s="22">
        <v>13.333333333333334</v>
      </c>
      <c r="K37" s="42">
        <f t="shared" si="1"/>
        <v>10.403333333333332</v>
      </c>
      <c r="L37" s="13">
        <v>10</v>
      </c>
      <c r="M37" s="59">
        <v>8</v>
      </c>
      <c r="N37" s="55">
        <f t="shared" si="2"/>
        <v>9.6</v>
      </c>
      <c r="O37" s="58" t="s">
        <v>362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</row>
    <row r="38" spans="1:51" x14ac:dyDescent="0.25">
      <c r="A38">
        <v>34</v>
      </c>
      <c r="B38" s="3" t="s">
        <v>73</v>
      </c>
      <c r="C38" s="3" t="s">
        <v>74</v>
      </c>
      <c r="D38" s="24">
        <v>16</v>
      </c>
      <c r="E38" s="14">
        <v>18</v>
      </c>
      <c r="F38" s="13">
        <v>20</v>
      </c>
      <c r="G38" s="44">
        <f t="shared" si="0"/>
        <v>16.8</v>
      </c>
      <c r="H38" s="21">
        <v>14</v>
      </c>
      <c r="I38" s="34">
        <v>10.7</v>
      </c>
      <c r="J38" s="22">
        <v>20</v>
      </c>
      <c r="K38" s="42">
        <f t="shared" si="1"/>
        <v>12.29</v>
      </c>
      <c r="L38" s="13">
        <v>11</v>
      </c>
      <c r="M38" s="59">
        <v>16</v>
      </c>
      <c r="N38" s="55">
        <f t="shared" si="2"/>
        <v>12</v>
      </c>
      <c r="O38" s="58" t="s">
        <v>363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</row>
    <row r="39" spans="1:51" x14ac:dyDescent="0.25">
      <c r="A39">
        <v>35</v>
      </c>
      <c r="B39" s="3" t="s">
        <v>75</v>
      </c>
      <c r="C39" s="3" t="s">
        <v>76</v>
      </c>
      <c r="D39" s="24">
        <v>11</v>
      </c>
      <c r="F39" s="13">
        <v>20</v>
      </c>
      <c r="G39" s="44">
        <f t="shared" si="0"/>
        <v>9.6999999999999993</v>
      </c>
      <c r="H39" s="21"/>
      <c r="I39" s="34"/>
      <c r="J39" s="22">
        <v>0</v>
      </c>
      <c r="K39" s="50" t="s">
        <v>286</v>
      </c>
      <c r="L39" s="13"/>
      <c r="M39" s="59">
        <v>0</v>
      </c>
      <c r="N39" s="47" t="s">
        <v>286</v>
      </c>
      <c r="O39" s="58" t="s">
        <v>364</v>
      </c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</row>
    <row r="40" spans="1:51" x14ac:dyDescent="0.25">
      <c r="A40">
        <v>36</v>
      </c>
      <c r="B40" s="3" t="s">
        <v>77</v>
      </c>
      <c r="C40" s="3" t="s">
        <v>78</v>
      </c>
      <c r="D40" s="24">
        <v>12.3</v>
      </c>
      <c r="E40" s="14">
        <v>20</v>
      </c>
      <c r="F40" s="13">
        <v>20</v>
      </c>
      <c r="G40" s="44">
        <f t="shared" si="0"/>
        <v>14.61</v>
      </c>
      <c r="H40" s="21">
        <v>10</v>
      </c>
      <c r="I40" s="34">
        <v>10</v>
      </c>
      <c r="J40" s="22">
        <v>13.333333333333334</v>
      </c>
      <c r="K40" s="42">
        <f t="shared" si="1"/>
        <v>10.333333333333334</v>
      </c>
      <c r="L40" s="13">
        <v>13.5</v>
      </c>
      <c r="M40" s="59">
        <v>12</v>
      </c>
      <c r="N40" s="55">
        <f t="shared" si="2"/>
        <v>13.200000000000001</v>
      </c>
      <c r="O40" s="58" t="s">
        <v>365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</row>
    <row r="41" spans="1:51" x14ac:dyDescent="0.25">
      <c r="A41">
        <v>37</v>
      </c>
      <c r="B41" s="3" t="s">
        <v>79</v>
      </c>
      <c r="C41" s="3" t="s">
        <v>80</v>
      </c>
      <c r="D41" s="24">
        <v>18</v>
      </c>
      <c r="E41" s="14">
        <v>20</v>
      </c>
      <c r="F41" s="13">
        <v>20</v>
      </c>
      <c r="G41" s="44">
        <f t="shared" si="0"/>
        <v>18.600000000000001</v>
      </c>
      <c r="H41" s="21">
        <v>16</v>
      </c>
      <c r="I41" s="34">
        <v>16</v>
      </c>
      <c r="J41" s="22">
        <v>20</v>
      </c>
      <c r="K41" s="42">
        <f t="shared" si="1"/>
        <v>16.399999999999999</v>
      </c>
      <c r="L41" s="13">
        <v>9</v>
      </c>
      <c r="M41" s="59">
        <v>20</v>
      </c>
      <c r="N41" s="55">
        <f t="shared" si="2"/>
        <v>11.2</v>
      </c>
      <c r="O41" s="58" t="s">
        <v>366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</row>
    <row r="42" spans="1:51" x14ac:dyDescent="0.25">
      <c r="A42">
        <v>38</v>
      </c>
      <c r="B42" s="3" t="s">
        <v>81</v>
      </c>
      <c r="C42" s="3" t="s">
        <v>82</v>
      </c>
      <c r="D42" s="24">
        <v>10.5</v>
      </c>
      <c r="E42" s="14">
        <v>15</v>
      </c>
      <c r="F42" s="13">
        <v>20</v>
      </c>
      <c r="G42" s="44">
        <f t="shared" si="0"/>
        <v>12.35</v>
      </c>
      <c r="H42" s="21">
        <v>12</v>
      </c>
      <c r="I42" s="34">
        <v>8.8000000000000007</v>
      </c>
      <c r="J42" s="22">
        <v>10</v>
      </c>
      <c r="K42" s="42">
        <f t="shared" si="1"/>
        <v>9.56</v>
      </c>
      <c r="L42" s="13">
        <v>12</v>
      </c>
      <c r="M42" s="59">
        <v>4</v>
      </c>
      <c r="N42" s="55">
        <f t="shared" si="2"/>
        <v>10.400000000000002</v>
      </c>
      <c r="O42" s="58" t="s">
        <v>367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</row>
    <row r="43" spans="1:51" x14ac:dyDescent="0.25">
      <c r="C43" s="1"/>
      <c r="F43" s="13"/>
      <c r="H43" s="12">
        <v>20</v>
      </c>
      <c r="I43" s="35">
        <v>20</v>
      </c>
      <c r="J43" s="12">
        <v>20</v>
      </c>
      <c r="K43" s="42">
        <f t="shared" si="1"/>
        <v>20</v>
      </c>
      <c r="L43" s="13"/>
      <c r="M43" s="13"/>
      <c r="N43" s="55">
        <f t="shared" si="2"/>
        <v>0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</row>
    <row r="44" spans="1:51" x14ac:dyDescent="0.25">
      <c r="C44" s="1"/>
      <c r="F44" s="13"/>
      <c r="H44" s="12"/>
      <c r="I44" s="35"/>
      <c r="J44" s="12"/>
      <c r="K44" s="28"/>
      <c r="L44" s="13"/>
      <c r="M44" s="13"/>
      <c r="N44" s="18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51" x14ac:dyDescent="0.25">
      <c r="C45" s="1"/>
      <c r="F45" s="13"/>
      <c r="H45" s="12"/>
      <c r="I45" s="35"/>
      <c r="J45" s="12"/>
      <c r="K45" s="28"/>
      <c r="L45" s="17"/>
      <c r="M45" s="13"/>
      <c r="N45" s="18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</row>
    <row r="46" spans="1:51" x14ac:dyDescent="0.25">
      <c r="C46" s="1"/>
      <c r="F46" s="13"/>
      <c r="H46" s="12"/>
      <c r="I46" s="12"/>
      <c r="J46" s="12"/>
      <c r="K46" s="28"/>
      <c r="L46" s="17"/>
      <c r="M46" s="13"/>
      <c r="N46" s="18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</row>
    <row r="47" spans="1:51" x14ac:dyDescent="0.25">
      <c r="C47" s="1"/>
      <c r="F47" s="13"/>
      <c r="H47" s="13"/>
      <c r="I47" s="13"/>
      <c r="J47" s="13"/>
      <c r="K47" s="30"/>
      <c r="L47" s="17"/>
      <c r="M47" s="13"/>
      <c r="N47" s="18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</row>
    <row r="48" spans="1:51" x14ac:dyDescent="0.25">
      <c r="C48" s="1"/>
      <c r="F48" s="13"/>
      <c r="H48" s="13"/>
      <c r="I48" s="13"/>
      <c r="J48" s="13"/>
      <c r="K48" s="30"/>
      <c r="L48" s="17"/>
      <c r="M48" s="13"/>
      <c r="N48" s="18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</row>
    <row r="49" spans="3:51" x14ac:dyDescent="0.25">
      <c r="C49" s="1"/>
      <c r="F49" s="13"/>
      <c r="H49" s="13"/>
      <c r="I49" s="13"/>
      <c r="J49" s="13"/>
      <c r="K49" s="30"/>
      <c r="L49" s="17"/>
      <c r="M49" s="13"/>
      <c r="N49" s="18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</row>
    <row r="50" spans="3:51" x14ac:dyDescent="0.25">
      <c r="C50" s="1"/>
      <c r="F50" s="13"/>
      <c r="H50" s="13"/>
      <c r="I50" s="13"/>
      <c r="J50" s="13"/>
      <c r="K50" s="30"/>
      <c r="L50" s="17"/>
      <c r="M50" s="13"/>
      <c r="N50" s="18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</row>
    <row r="51" spans="3:51" x14ac:dyDescent="0.25">
      <c r="C51" s="1"/>
      <c r="F51" s="13"/>
      <c r="H51" s="13"/>
      <c r="I51" s="13"/>
      <c r="J51" s="13"/>
      <c r="K51" s="30"/>
      <c r="L51" s="17"/>
      <c r="M51" s="13"/>
      <c r="N51" s="18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</row>
    <row r="52" spans="3:51" x14ac:dyDescent="0.25">
      <c r="C52" s="1"/>
      <c r="L52" s="15"/>
      <c r="N52" s="20"/>
    </row>
    <row r="53" spans="3:51" x14ac:dyDescent="0.25">
      <c r="C53" s="1"/>
      <c r="L53" s="15"/>
      <c r="N53" s="20"/>
    </row>
    <row r="54" spans="3:51" x14ac:dyDescent="0.25">
      <c r="C54" s="1"/>
      <c r="L54" s="15"/>
      <c r="N54" s="20"/>
    </row>
    <row r="55" spans="3:51" x14ac:dyDescent="0.25">
      <c r="C55" s="1"/>
      <c r="L55" s="15"/>
      <c r="N55" s="20"/>
    </row>
    <row r="56" spans="3:51" x14ac:dyDescent="0.25">
      <c r="C56" s="1"/>
      <c r="L56" s="15"/>
      <c r="N56" s="20"/>
    </row>
    <row r="57" spans="3:51" x14ac:dyDescent="0.25">
      <c r="C57" s="1"/>
      <c r="L57" s="15"/>
      <c r="N57" s="20"/>
    </row>
    <row r="58" spans="3:51" x14ac:dyDescent="0.25">
      <c r="C58" s="1"/>
      <c r="L58" s="15"/>
      <c r="N58" s="20"/>
    </row>
    <row r="59" spans="3:51" x14ac:dyDescent="0.25">
      <c r="C59" s="1"/>
      <c r="L59" s="15"/>
      <c r="N59" s="20"/>
    </row>
    <row r="60" spans="3:51" x14ac:dyDescent="0.25">
      <c r="C60" s="1"/>
      <c r="L60" s="15"/>
      <c r="N60" s="20"/>
    </row>
    <row r="61" spans="3:51" x14ac:dyDescent="0.25">
      <c r="C61" s="1"/>
      <c r="N61" s="20"/>
    </row>
    <row r="62" spans="3:51" x14ac:dyDescent="0.25">
      <c r="C62" s="1"/>
      <c r="N62" s="20"/>
    </row>
    <row r="63" spans="3:51" x14ac:dyDescent="0.25">
      <c r="C63" s="1"/>
      <c r="N63" s="20"/>
    </row>
    <row r="64" spans="3:51" x14ac:dyDescent="0.25">
      <c r="C64" s="1"/>
      <c r="N64" s="20"/>
    </row>
    <row r="65" spans="14:14" x14ac:dyDescent="0.25">
      <c r="N65" s="20"/>
    </row>
  </sheetData>
  <sortState xmlns:xlrd2="http://schemas.microsoft.com/office/spreadsheetml/2017/richdata2" ref="O6:O38">
    <sortCondition ref="O6:O38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56FA-CB0E-8340-8A95-A702D059A194}">
  <dimension ref="A1:AD27"/>
  <sheetViews>
    <sheetView zoomScale="120" zoomScaleNormal="120" workbookViewId="0">
      <selection sqref="A1:XFD1"/>
    </sheetView>
  </sheetViews>
  <sheetFormatPr baseColWidth="10" defaultRowHeight="16" x14ac:dyDescent="0.2"/>
  <cols>
    <col min="1" max="1" width="2.83203125" customWidth="1"/>
    <col min="2" max="2" width="2.5" customWidth="1"/>
    <col min="3" max="3" width="31.33203125" customWidth="1"/>
    <col min="4" max="4" width="2.33203125" bestFit="1" customWidth="1"/>
    <col min="5" max="5" width="3.33203125" customWidth="1"/>
    <col min="6" max="8" width="6.33203125" customWidth="1"/>
    <col min="9" max="9" width="5.6640625" customWidth="1"/>
    <col min="10" max="10" width="6.33203125" customWidth="1"/>
    <col min="11" max="11" width="7" style="20" customWidth="1"/>
    <col min="12" max="12" width="6.5" style="15" customWidth="1"/>
    <col min="13" max="17" width="5.6640625" customWidth="1"/>
    <col min="18" max="18" width="6.33203125" style="36" customWidth="1"/>
    <col min="19" max="19" width="4.33203125" customWidth="1"/>
    <col min="20" max="28" width="7" customWidth="1"/>
    <col min="29" max="29" width="7.5" style="18" customWidth="1"/>
  </cols>
  <sheetData>
    <row r="1" spans="1:30" x14ac:dyDescent="0.2">
      <c r="F1">
        <v>0.25</v>
      </c>
      <c r="G1">
        <v>0.2</v>
      </c>
      <c r="H1">
        <v>0.25</v>
      </c>
      <c r="I1">
        <v>0.2</v>
      </c>
      <c r="J1">
        <v>0.1</v>
      </c>
      <c r="L1" s="15">
        <v>2</v>
      </c>
      <c r="M1">
        <v>0.05</v>
      </c>
      <c r="N1">
        <v>0.1</v>
      </c>
      <c r="O1">
        <v>0.1</v>
      </c>
      <c r="P1">
        <v>0.15</v>
      </c>
      <c r="Q1">
        <v>0.4</v>
      </c>
      <c r="T1" s="56">
        <v>0.05</v>
      </c>
      <c r="U1" s="56">
        <v>0.2</v>
      </c>
      <c r="V1" s="56">
        <v>0.15</v>
      </c>
      <c r="W1" s="57" t="s">
        <v>318</v>
      </c>
      <c r="X1" s="57" t="s">
        <v>319</v>
      </c>
      <c r="Y1" s="57" t="s">
        <v>319</v>
      </c>
      <c r="Z1" s="57" t="s">
        <v>320</v>
      </c>
      <c r="AA1" s="57" t="s">
        <v>321</v>
      </c>
      <c r="AB1" s="57" t="s">
        <v>322</v>
      </c>
    </row>
    <row r="2" spans="1:30" x14ac:dyDescent="0.2">
      <c r="A2" s="4" t="s">
        <v>83</v>
      </c>
      <c r="B2" s="4" t="s">
        <v>84</v>
      </c>
      <c r="C2" s="4" t="s">
        <v>85</v>
      </c>
      <c r="D2" s="5"/>
      <c r="E2" s="4" t="s">
        <v>88</v>
      </c>
      <c r="F2" s="4" t="s">
        <v>233</v>
      </c>
      <c r="G2" s="4" t="s">
        <v>264</v>
      </c>
      <c r="H2" s="4" t="s">
        <v>234</v>
      </c>
      <c r="I2" s="4" t="s">
        <v>268</v>
      </c>
      <c r="J2" s="4" t="s">
        <v>265</v>
      </c>
      <c r="K2" s="19" t="s">
        <v>1</v>
      </c>
      <c r="L2" s="48" t="s">
        <v>287</v>
      </c>
      <c r="M2" s="4" t="s">
        <v>270</v>
      </c>
      <c r="N2" s="4" t="s">
        <v>271</v>
      </c>
      <c r="O2" s="4" t="s">
        <v>272</v>
      </c>
      <c r="P2" s="4" t="s">
        <v>273</v>
      </c>
      <c r="Q2" s="4" t="s">
        <v>274</v>
      </c>
      <c r="R2" s="37" t="s">
        <v>6</v>
      </c>
      <c r="T2" s="4" t="s">
        <v>307</v>
      </c>
      <c r="U2" s="4" t="s">
        <v>309</v>
      </c>
      <c r="V2" s="4" t="s">
        <v>310</v>
      </c>
      <c r="W2" s="4" t="s">
        <v>312</v>
      </c>
      <c r="X2" s="4" t="s">
        <v>313</v>
      </c>
      <c r="Y2" s="4" t="s">
        <v>314</v>
      </c>
      <c r="Z2" s="4" t="s">
        <v>315</v>
      </c>
      <c r="AA2" s="4" t="s">
        <v>316</v>
      </c>
      <c r="AB2" s="4" t="s">
        <v>317</v>
      </c>
      <c r="AC2" s="38" t="s">
        <v>3</v>
      </c>
    </row>
    <row r="3" spans="1:30" x14ac:dyDescent="0.2">
      <c r="A3" s="6">
        <v>20182309</v>
      </c>
      <c r="B3" s="5" t="s">
        <v>89</v>
      </c>
      <c r="C3" s="5" t="s">
        <v>8</v>
      </c>
      <c r="D3" s="5" t="s">
        <v>90</v>
      </c>
      <c r="E3" s="7" t="s">
        <v>232</v>
      </c>
      <c r="F3" s="13">
        <v>16</v>
      </c>
      <c r="G3" s="13">
        <v>20</v>
      </c>
      <c r="H3" s="13">
        <v>16</v>
      </c>
      <c r="I3" s="13">
        <v>3</v>
      </c>
      <c r="J3" s="22">
        <v>18</v>
      </c>
      <c r="K3" s="18">
        <f t="shared" ref="K3:K25" si="0">+J3*0.1+H3*0.25+G3*0.2+F3*0.25+I3*3.5*0.2</f>
        <v>15.9</v>
      </c>
      <c r="L3" s="17">
        <v>20</v>
      </c>
      <c r="M3" s="22">
        <v>2</v>
      </c>
      <c r="N3" s="22">
        <v>2</v>
      </c>
      <c r="O3" s="22">
        <v>1.1000000000000001</v>
      </c>
      <c r="P3" s="22">
        <v>5</v>
      </c>
      <c r="Q3" s="13">
        <v>20</v>
      </c>
      <c r="R3" s="46">
        <f>+Q3*0.4+P3*4*0.15+O3*10*0.1+N3*7*0.1+M3*20*0.05+L3*0.2</f>
        <v>19.5</v>
      </c>
      <c r="S3" t="s">
        <v>288</v>
      </c>
      <c r="T3">
        <v>20</v>
      </c>
      <c r="U3">
        <v>16</v>
      </c>
      <c r="V3">
        <v>17</v>
      </c>
      <c r="W3">
        <v>20</v>
      </c>
      <c r="X3">
        <v>18</v>
      </c>
      <c r="Y3">
        <v>18</v>
      </c>
      <c r="Z3">
        <v>20</v>
      </c>
      <c r="AA3">
        <v>18</v>
      </c>
      <c r="AB3">
        <v>20</v>
      </c>
      <c r="AC3" s="18">
        <f>+T3*0.05+U3*0.2+V3*0.15+W3*0.25*0.6+X3*0.1*0.6+Y3*0.1*0.6+Z3*0.15*0.6+AA3*0.1*0.6+AB3*0.3*0.6</f>
        <v>18.39</v>
      </c>
    </row>
    <row r="4" spans="1:30" x14ac:dyDescent="0.2">
      <c r="A4" s="6">
        <v>20181704</v>
      </c>
      <c r="B4" s="5" t="s">
        <v>91</v>
      </c>
      <c r="C4" s="5" t="s">
        <v>10</v>
      </c>
      <c r="D4" s="5" t="s">
        <v>90</v>
      </c>
      <c r="E4" s="5" t="s">
        <v>244</v>
      </c>
      <c r="F4" s="13">
        <v>14</v>
      </c>
      <c r="G4" s="13">
        <v>20</v>
      </c>
      <c r="H4" s="13">
        <v>16</v>
      </c>
      <c r="I4" s="13">
        <v>7</v>
      </c>
      <c r="J4" s="22">
        <v>16</v>
      </c>
      <c r="K4" s="18">
        <f t="shared" si="0"/>
        <v>18</v>
      </c>
      <c r="L4" s="17">
        <v>20</v>
      </c>
      <c r="M4" s="22">
        <v>1</v>
      </c>
      <c r="N4" s="22">
        <v>2</v>
      </c>
      <c r="O4" s="22">
        <v>1.5</v>
      </c>
      <c r="P4" s="22">
        <v>5</v>
      </c>
      <c r="Q4" s="13">
        <v>20</v>
      </c>
      <c r="R4" s="46">
        <f>+Q4*0.4+P4*4*0.15+O4*10*0.1+N4*7*0.1+M4*20*0.05+L4*0.2</f>
        <v>18.899999999999999</v>
      </c>
      <c r="S4" t="s">
        <v>288</v>
      </c>
      <c r="T4">
        <v>19</v>
      </c>
      <c r="U4">
        <v>16</v>
      </c>
      <c r="V4">
        <v>17</v>
      </c>
      <c r="W4">
        <v>20</v>
      </c>
      <c r="X4">
        <v>18</v>
      </c>
      <c r="Y4">
        <v>18</v>
      </c>
      <c r="Z4">
        <v>20</v>
      </c>
      <c r="AA4">
        <v>18</v>
      </c>
      <c r="AB4">
        <v>20</v>
      </c>
      <c r="AC4" s="18">
        <f t="shared" ref="AC4:AC26" si="1">+T4*0.05+U4*0.2+V4*0.15+W4*0.25*0.6+X4*0.1*0.6+Y4*0.1*0.6+Z4*0.15*0.6+AA4*0.1*0.6+AB4*0.3*0.6</f>
        <v>18.34</v>
      </c>
    </row>
    <row r="5" spans="1:30" x14ac:dyDescent="0.2">
      <c r="A5" s="5"/>
      <c r="B5" s="5" t="s">
        <v>92</v>
      </c>
      <c r="C5" s="5" t="s">
        <v>93</v>
      </c>
      <c r="D5" s="5" t="s">
        <v>87</v>
      </c>
      <c r="E5" s="7" t="s">
        <v>94</v>
      </c>
      <c r="F5" s="13">
        <v>18</v>
      </c>
      <c r="G5" s="13">
        <v>20</v>
      </c>
      <c r="H5" s="13">
        <v>20</v>
      </c>
      <c r="I5" s="13"/>
      <c r="J5" s="22">
        <v>20</v>
      </c>
      <c r="K5" s="18">
        <f t="shared" si="0"/>
        <v>15.5</v>
      </c>
      <c r="L5" s="17">
        <v>19</v>
      </c>
      <c r="M5" s="22">
        <v>0</v>
      </c>
      <c r="N5" s="22">
        <v>1</v>
      </c>
      <c r="O5" s="22">
        <v>2</v>
      </c>
      <c r="P5" s="13"/>
      <c r="Q5" s="13">
        <v>15</v>
      </c>
      <c r="R5" s="46">
        <f t="shared" ref="R5:R8" si="2">+Q5*0.4+P5*4*0.15+O5*10*0.1+N5*7*0.1+M5*20*0.05+L5*0.2</f>
        <v>12.5</v>
      </c>
      <c r="S5" t="s">
        <v>294</v>
      </c>
      <c r="T5">
        <v>20</v>
      </c>
      <c r="U5">
        <v>12</v>
      </c>
      <c r="V5">
        <v>14</v>
      </c>
      <c r="W5">
        <v>16</v>
      </c>
      <c r="X5">
        <v>15</v>
      </c>
      <c r="Y5">
        <v>16</v>
      </c>
      <c r="Z5">
        <v>16</v>
      </c>
      <c r="AA5">
        <v>15</v>
      </c>
      <c r="AB5">
        <v>14</v>
      </c>
      <c r="AC5" s="18">
        <f t="shared" si="1"/>
        <v>14.620000000000001</v>
      </c>
    </row>
    <row r="6" spans="1:30" x14ac:dyDescent="0.2">
      <c r="A6" s="5"/>
      <c r="B6" s="5" t="s">
        <v>95</v>
      </c>
      <c r="C6" s="5" t="s">
        <v>96</v>
      </c>
      <c r="D6" s="5" t="s">
        <v>86</v>
      </c>
      <c r="E6" s="7" t="s">
        <v>97</v>
      </c>
      <c r="F6" s="13">
        <v>15</v>
      </c>
      <c r="G6" s="13">
        <v>20</v>
      </c>
      <c r="H6" s="13">
        <v>12</v>
      </c>
      <c r="I6" s="13"/>
      <c r="J6" s="22">
        <v>16</v>
      </c>
      <c r="K6" s="18">
        <f t="shared" si="0"/>
        <v>12.35</v>
      </c>
      <c r="L6" s="17">
        <v>19</v>
      </c>
      <c r="M6" s="22">
        <v>0</v>
      </c>
      <c r="N6" s="22">
        <v>1.5</v>
      </c>
      <c r="O6" s="22"/>
      <c r="P6" s="22">
        <v>5</v>
      </c>
      <c r="Q6" s="13">
        <v>20</v>
      </c>
      <c r="R6" s="46">
        <f t="shared" si="2"/>
        <v>15.850000000000001</v>
      </c>
      <c r="S6" t="s">
        <v>293</v>
      </c>
      <c r="T6">
        <v>18</v>
      </c>
      <c r="U6">
        <v>14</v>
      </c>
      <c r="V6">
        <v>16</v>
      </c>
      <c r="W6">
        <v>13</v>
      </c>
      <c r="X6">
        <v>15</v>
      </c>
      <c r="Y6">
        <v>17</v>
      </c>
      <c r="Z6">
        <v>14</v>
      </c>
      <c r="AB6">
        <v>14</v>
      </c>
      <c r="AC6" s="18">
        <f t="shared" si="1"/>
        <v>13.749999999999998</v>
      </c>
    </row>
    <row r="7" spans="1:30" x14ac:dyDescent="0.2">
      <c r="A7" s="5"/>
      <c r="B7" s="5" t="s">
        <v>98</v>
      </c>
      <c r="C7" s="5" t="s">
        <v>26</v>
      </c>
      <c r="D7" s="5" t="s">
        <v>90</v>
      </c>
      <c r="E7" s="7" t="s">
        <v>99</v>
      </c>
      <c r="F7" s="13">
        <v>20</v>
      </c>
      <c r="G7" s="13">
        <v>20</v>
      </c>
      <c r="H7" s="13">
        <v>20</v>
      </c>
      <c r="I7" s="13">
        <v>2</v>
      </c>
      <c r="J7" s="22">
        <v>20</v>
      </c>
      <c r="K7" s="18">
        <f t="shared" si="0"/>
        <v>17.399999999999999</v>
      </c>
      <c r="L7" s="17">
        <v>20</v>
      </c>
      <c r="M7" s="22">
        <v>1</v>
      </c>
      <c r="N7" s="22">
        <v>1</v>
      </c>
      <c r="O7" s="22">
        <v>2</v>
      </c>
      <c r="P7" s="13">
        <v>3</v>
      </c>
      <c r="Q7" s="13">
        <v>20</v>
      </c>
      <c r="R7" s="46">
        <f t="shared" si="2"/>
        <v>17.5</v>
      </c>
      <c r="S7" t="s">
        <v>289</v>
      </c>
      <c r="T7">
        <v>20</v>
      </c>
      <c r="U7">
        <v>17</v>
      </c>
      <c r="V7">
        <v>20</v>
      </c>
      <c r="W7">
        <v>20</v>
      </c>
      <c r="X7">
        <v>15</v>
      </c>
      <c r="Y7">
        <v>17</v>
      </c>
      <c r="Z7">
        <v>20</v>
      </c>
      <c r="AA7">
        <v>18</v>
      </c>
      <c r="AB7">
        <v>19</v>
      </c>
      <c r="AC7" s="18">
        <f t="shared" si="1"/>
        <v>18.62</v>
      </c>
    </row>
    <row r="8" spans="1:30" x14ac:dyDescent="0.2">
      <c r="A8" s="5"/>
      <c r="B8" s="5" t="s">
        <v>100</v>
      </c>
      <c r="C8" s="5" t="s">
        <v>101</v>
      </c>
      <c r="D8" s="5" t="s">
        <v>86</v>
      </c>
      <c r="E8" s="7" t="s">
        <v>102</v>
      </c>
      <c r="F8" s="13">
        <v>19</v>
      </c>
      <c r="G8" s="13">
        <v>20</v>
      </c>
      <c r="H8" s="13">
        <v>20</v>
      </c>
      <c r="I8" s="13"/>
      <c r="J8" s="22">
        <v>18</v>
      </c>
      <c r="K8" s="18">
        <f t="shared" si="0"/>
        <v>15.55</v>
      </c>
      <c r="L8" s="17">
        <v>17.5</v>
      </c>
      <c r="M8" s="22">
        <v>-1</v>
      </c>
      <c r="N8" s="22">
        <v>0.5</v>
      </c>
      <c r="O8" s="22"/>
      <c r="P8" s="22">
        <v>4</v>
      </c>
      <c r="Q8" s="13">
        <v>20</v>
      </c>
      <c r="R8" s="46">
        <f t="shared" si="2"/>
        <v>13.25</v>
      </c>
      <c r="S8" t="s">
        <v>295</v>
      </c>
      <c r="T8">
        <v>18</v>
      </c>
      <c r="V8">
        <v>14</v>
      </c>
      <c r="W8">
        <v>14</v>
      </c>
      <c r="X8">
        <v>16</v>
      </c>
      <c r="Y8">
        <v>18</v>
      </c>
      <c r="Z8">
        <v>20</v>
      </c>
      <c r="AA8">
        <v>15</v>
      </c>
      <c r="AB8">
        <v>20</v>
      </c>
      <c r="AC8" s="18">
        <f t="shared" si="1"/>
        <v>13.44</v>
      </c>
      <c r="AD8" t="s">
        <v>327</v>
      </c>
    </row>
    <row r="9" spans="1:30" x14ac:dyDescent="0.2">
      <c r="A9" s="5"/>
      <c r="B9" s="5" t="s">
        <v>103</v>
      </c>
      <c r="C9" s="5" t="s">
        <v>32</v>
      </c>
      <c r="D9" s="5" t="s">
        <v>90</v>
      </c>
      <c r="E9" s="7" t="s">
        <v>252</v>
      </c>
      <c r="F9" s="13">
        <v>11</v>
      </c>
      <c r="G9" s="13">
        <v>0</v>
      </c>
      <c r="H9" s="13">
        <v>0</v>
      </c>
      <c r="I9" s="13">
        <v>4</v>
      </c>
      <c r="J9" s="22">
        <v>16</v>
      </c>
      <c r="K9" s="18">
        <f t="shared" si="0"/>
        <v>7.15</v>
      </c>
      <c r="L9" s="17"/>
      <c r="M9" s="22">
        <v>-1</v>
      </c>
      <c r="N9" s="22"/>
      <c r="O9" s="22"/>
      <c r="P9" s="13"/>
      <c r="Q9" s="13">
        <v>0</v>
      </c>
      <c r="R9" s="47" t="s">
        <v>286</v>
      </c>
      <c r="AC9" s="18" t="s">
        <v>286</v>
      </c>
    </row>
    <row r="10" spans="1:30" x14ac:dyDescent="0.2">
      <c r="A10" s="6">
        <v>20173367</v>
      </c>
      <c r="B10" s="5" t="s">
        <v>104</v>
      </c>
      <c r="C10" s="5" t="s">
        <v>34</v>
      </c>
      <c r="D10" s="5" t="s">
        <v>90</v>
      </c>
      <c r="E10" s="7" t="s">
        <v>105</v>
      </c>
      <c r="F10" s="13">
        <v>17</v>
      </c>
      <c r="G10" s="13">
        <v>20</v>
      </c>
      <c r="H10" s="13">
        <v>20</v>
      </c>
      <c r="I10" s="13">
        <v>3</v>
      </c>
      <c r="J10" s="22">
        <v>18</v>
      </c>
      <c r="K10" s="18">
        <f t="shared" si="0"/>
        <v>17.150000000000002</v>
      </c>
      <c r="L10" s="17">
        <v>20</v>
      </c>
      <c r="M10" s="22">
        <v>1</v>
      </c>
      <c r="N10" s="22">
        <v>1</v>
      </c>
      <c r="O10" s="22"/>
      <c r="P10" s="22">
        <v>4.5</v>
      </c>
      <c r="Q10" s="13">
        <v>18</v>
      </c>
      <c r="R10" s="46">
        <f t="shared" ref="R10:R14" si="3">+Q10*0.4+P10*4*0.15+O10*10*0.1+N10*7*0.1+M10*20*0.05+L10*0.2</f>
        <v>15.6</v>
      </c>
      <c r="S10" t="s">
        <v>291</v>
      </c>
      <c r="T10">
        <v>18</v>
      </c>
      <c r="U10">
        <v>14</v>
      </c>
      <c r="V10">
        <v>14</v>
      </c>
      <c r="W10">
        <v>18</v>
      </c>
      <c r="X10">
        <v>20</v>
      </c>
      <c r="Y10">
        <v>18</v>
      </c>
      <c r="Z10">
        <v>15</v>
      </c>
      <c r="AB10">
        <v>17</v>
      </c>
      <c r="AC10" s="18">
        <f t="shared" si="1"/>
        <v>15.189999999999998</v>
      </c>
    </row>
    <row r="11" spans="1:30" x14ac:dyDescent="0.2">
      <c r="A11" s="5"/>
      <c r="B11" s="5" t="s">
        <v>106</v>
      </c>
      <c r="C11" s="5" t="s">
        <v>107</v>
      </c>
      <c r="D11" s="5" t="s">
        <v>86</v>
      </c>
      <c r="E11" s="7" t="s">
        <v>108</v>
      </c>
      <c r="F11" s="13">
        <v>13</v>
      </c>
      <c r="G11" s="13">
        <v>20</v>
      </c>
      <c r="H11" s="13">
        <v>0</v>
      </c>
      <c r="I11" s="13"/>
      <c r="J11" s="22">
        <v>16</v>
      </c>
      <c r="K11" s="18">
        <f t="shared" si="0"/>
        <v>8.85</v>
      </c>
      <c r="L11" s="17">
        <v>18</v>
      </c>
      <c r="M11" s="22">
        <v>1</v>
      </c>
      <c r="N11" s="22"/>
      <c r="O11" s="22"/>
      <c r="P11" s="13"/>
      <c r="Q11" s="13">
        <v>0</v>
      </c>
      <c r="R11" s="46">
        <f t="shared" si="3"/>
        <v>4.5999999999999996</v>
      </c>
      <c r="S11" t="s">
        <v>325</v>
      </c>
      <c r="T11">
        <v>0</v>
      </c>
      <c r="U11">
        <v>0</v>
      </c>
      <c r="V11">
        <v>0</v>
      </c>
      <c r="W11">
        <v>10</v>
      </c>
      <c r="X11">
        <v>12</v>
      </c>
      <c r="Y11">
        <v>12</v>
      </c>
      <c r="Z11">
        <v>10</v>
      </c>
      <c r="AA11">
        <v>0</v>
      </c>
      <c r="AB11">
        <v>10</v>
      </c>
      <c r="AC11" s="18">
        <f t="shared" si="1"/>
        <v>5.6400000000000006</v>
      </c>
    </row>
    <row r="12" spans="1:30" x14ac:dyDescent="0.2">
      <c r="A12" s="5"/>
      <c r="B12" s="5" t="s">
        <v>109</v>
      </c>
      <c r="C12" s="5" t="s">
        <v>110</v>
      </c>
      <c r="D12" s="5" t="s">
        <v>86</v>
      </c>
      <c r="E12" s="5" t="s">
        <v>239</v>
      </c>
      <c r="F12" s="13">
        <v>13</v>
      </c>
      <c r="G12" s="13">
        <v>15</v>
      </c>
      <c r="H12" s="13">
        <v>15</v>
      </c>
      <c r="I12" s="13">
        <v>5</v>
      </c>
      <c r="J12" s="22">
        <v>18</v>
      </c>
      <c r="K12" s="18">
        <f t="shared" si="0"/>
        <v>15.3</v>
      </c>
      <c r="L12" s="17">
        <v>17.5</v>
      </c>
      <c r="M12" s="22">
        <v>1</v>
      </c>
      <c r="N12" s="22">
        <v>2</v>
      </c>
      <c r="O12" s="22"/>
      <c r="P12" s="13"/>
      <c r="Q12" s="13">
        <v>15</v>
      </c>
      <c r="R12" s="46">
        <f t="shared" si="3"/>
        <v>11.9</v>
      </c>
      <c r="S12" t="s">
        <v>291</v>
      </c>
      <c r="T12">
        <v>9</v>
      </c>
      <c r="U12">
        <v>12</v>
      </c>
      <c r="V12">
        <v>14</v>
      </c>
      <c r="W12">
        <v>18</v>
      </c>
      <c r="X12">
        <v>20</v>
      </c>
      <c r="Y12">
        <v>18</v>
      </c>
      <c r="Z12">
        <v>15</v>
      </c>
      <c r="AB12">
        <v>17</v>
      </c>
      <c r="AC12" s="18">
        <f t="shared" si="1"/>
        <v>14.34</v>
      </c>
    </row>
    <row r="13" spans="1:30" x14ac:dyDescent="0.2">
      <c r="A13" s="5"/>
      <c r="B13" s="5" t="s">
        <v>111</v>
      </c>
      <c r="C13" s="5" t="s">
        <v>112</v>
      </c>
      <c r="D13" s="5" t="s">
        <v>87</v>
      </c>
      <c r="E13" s="5" t="s">
        <v>250</v>
      </c>
      <c r="F13" s="13">
        <v>17</v>
      </c>
      <c r="G13" s="13">
        <v>15</v>
      </c>
      <c r="H13" s="13">
        <v>18</v>
      </c>
      <c r="I13" s="13"/>
      <c r="J13" s="22">
        <v>16</v>
      </c>
      <c r="K13" s="18">
        <f t="shared" si="0"/>
        <v>13.35</v>
      </c>
      <c r="L13" s="17">
        <v>12.5</v>
      </c>
      <c r="M13" s="22">
        <v>-1</v>
      </c>
      <c r="N13" s="22">
        <v>1.5</v>
      </c>
      <c r="O13" s="22">
        <v>1.5</v>
      </c>
      <c r="P13" s="13">
        <v>3.5</v>
      </c>
      <c r="Q13" s="13">
        <v>18</v>
      </c>
      <c r="R13" s="46">
        <f t="shared" si="3"/>
        <v>13.350000000000001</v>
      </c>
      <c r="S13" t="s">
        <v>294</v>
      </c>
      <c r="T13">
        <v>19</v>
      </c>
      <c r="U13">
        <v>12</v>
      </c>
      <c r="V13">
        <v>14</v>
      </c>
      <c r="W13">
        <v>16</v>
      </c>
      <c r="X13">
        <v>15</v>
      </c>
      <c r="Y13">
        <v>16</v>
      </c>
      <c r="Z13">
        <v>16</v>
      </c>
      <c r="AA13">
        <v>15</v>
      </c>
      <c r="AB13">
        <v>14</v>
      </c>
      <c r="AC13" s="18">
        <f t="shared" si="1"/>
        <v>14.57</v>
      </c>
    </row>
    <row r="14" spans="1:30" x14ac:dyDescent="0.2">
      <c r="A14" s="5"/>
      <c r="B14" s="5" t="s">
        <v>113</v>
      </c>
      <c r="C14" s="5" t="s">
        <v>44</v>
      </c>
      <c r="D14" s="5" t="s">
        <v>90</v>
      </c>
      <c r="E14" s="7" t="s">
        <v>114</v>
      </c>
      <c r="F14" s="13">
        <v>17</v>
      </c>
      <c r="G14" s="13">
        <v>20</v>
      </c>
      <c r="H14" s="13">
        <v>0</v>
      </c>
      <c r="I14" s="13">
        <v>1</v>
      </c>
      <c r="J14" s="22">
        <v>12</v>
      </c>
      <c r="K14" s="18">
        <f t="shared" si="0"/>
        <v>10.149999999999999</v>
      </c>
      <c r="L14" s="17">
        <v>19</v>
      </c>
      <c r="M14" s="22">
        <v>1</v>
      </c>
      <c r="N14" s="22">
        <v>1</v>
      </c>
      <c r="O14" s="22"/>
      <c r="P14" s="13"/>
      <c r="Q14" s="13">
        <v>0</v>
      </c>
      <c r="R14" s="46">
        <f t="shared" si="3"/>
        <v>5.5</v>
      </c>
      <c r="S14" t="s">
        <v>296</v>
      </c>
      <c r="T14">
        <v>0</v>
      </c>
      <c r="U14">
        <v>0</v>
      </c>
      <c r="V14">
        <v>12</v>
      </c>
      <c r="W14">
        <v>20</v>
      </c>
      <c r="X14">
        <v>17</v>
      </c>
      <c r="Y14">
        <v>15</v>
      </c>
      <c r="Z14">
        <v>17</v>
      </c>
      <c r="AA14">
        <v>18</v>
      </c>
      <c r="AB14">
        <v>18</v>
      </c>
      <c r="AC14" s="18">
        <f t="shared" si="1"/>
        <v>12.57</v>
      </c>
      <c r="AD14" t="s">
        <v>328</v>
      </c>
    </row>
    <row r="15" spans="1:30" x14ac:dyDescent="0.2">
      <c r="A15" s="5"/>
      <c r="B15" s="5" t="s">
        <v>115</v>
      </c>
      <c r="C15" s="5" t="s">
        <v>48</v>
      </c>
      <c r="D15" s="5" t="s">
        <v>90</v>
      </c>
      <c r="E15" s="5"/>
      <c r="F15" s="13">
        <v>0</v>
      </c>
      <c r="G15" s="13">
        <v>0</v>
      </c>
      <c r="H15" s="13">
        <v>0</v>
      </c>
      <c r="I15" s="13"/>
      <c r="J15" s="22">
        <v>2</v>
      </c>
      <c r="K15" s="18">
        <f t="shared" si="0"/>
        <v>0.2</v>
      </c>
      <c r="L15" s="17">
        <v>0</v>
      </c>
      <c r="M15" s="22">
        <v>-1</v>
      </c>
      <c r="N15" s="22"/>
      <c r="O15" s="22"/>
      <c r="P15" s="13"/>
      <c r="Q15" s="13">
        <v>0</v>
      </c>
      <c r="R15" s="47" t="s">
        <v>286</v>
      </c>
      <c r="AC15" s="18" t="s">
        <v>286</v>
      </c>
    </row>
    <row r="16" spans="1:30" x14ac:dyDescent="0.2">
      <c r="A16" s="6">
        <v>20161967</v>
      </c>
      <c r="B16" s="5" t="s">
        <v>116</v>
      </c>
      <c r="C16" s="5" t="s">
        <v>50</v>
      </c>
      <c r="D16" s="5" t="s">
        <v>90</v>
      </c>
      <c r="E16" s="7" t="s">
        <v>117</v>
      </c>
      <c r="F16" s="13">
        <v>18</v>
      </c>
      <c r="G16" s="13">
        <v>20</v>
      </c>
      <c r="H16" s="13">
        <v>17</v>
      </c>
      <c r="I16" s="13">
        <v>1</v>
      </c>
      <c r="J16" s="22">
        <v>20</v>
      </c>
      <c r="K16" s="18">
        <f t="shared" si="0"/>
        <v>15.45</v>
      </c>
      <c r="L16" s="17">
        <v>19</v>
      </c>
      <c r="M16" s="22">
        <v>1</v>
      </c>
      <c r="N16" s="22">
        <v>1</v>
      </c>
      <c r="O16" s="22">
        <v>1.2</v>
      </c>
      <c r="P16" s="22">
        <v>4.5</v>
      </c>
      <c r="Q16" s="13">
        <v>19</v>
      </c>
      <c r="R16" s="46">
        <f>+Q16*0.4+P16*4*0.15+O16*10*0.1+N16*7*0.1+M16*20*0.05+L16*0.2</f>
        <v>17</v>
      </c>
      <c r="S16" t="s">
        <v>293</v>
      </c>
      <c r="T16">
        <v>18</v>
      </c>
      <c r="U16">
        <v>14</v>
      </c>
      <c r="V16">
        <v>16</v>
      </c>
      <c r="W16">
        <v>13</v>
      </c>
      <c r="X16">
        <v>15</v>
      </c>
      <c r="Y16">
        <v>17</v>
      </c>
      <c r="Z16">
        <v>14</v>
      </c>
      <c r="AB16">
        <v>14</v>
      </c>
      <c r="AC16" s="18">
        <f t="shared" si="1"/>
        <v>13.749999999999998</v>
      </c>
    </row>
    <row r="17" spans="1:30" x14ac:dyDescent="0.2">
      <c r="A17" s="5"/>
      <c r="B17" s="5" t="s">
        <v>118</v>
      </c>
      <c r="C17" s="5" t="s">
        <v>119</v>
      </c>
      <c r="D17" s="5" t="s">
        <v>87</v>
      </c>
      <c r="E17" s="5"/>
      <c r="F17" s="13">
        <v>0</v>
      </c>
      <c r="G17" s="13">
        <v>0</v>
      </c>
      <c r="H17" s="13">
        <v>0</v>
      </c>
      <c r="I17" s="13"/>
      <c r="J17" s="13"/>
      <c r="K17" s="18">
        <f t="shared" si="0"/>
        <v>0</v>
      </c>
      <c r="L17" s="17"/>
      <c r="M17" s="13">
        <v>-1</v>
      </c>
      <c r="N17" s="13"/>
      <c r="O17" s="13"/>
      <c r="P17" s="13"/>
      <c r="Q17" s="13">
        <v>0</v>
      </c>
      <c r="R17" s="47" t="s">
        <v>286</v>
      </c>
      <c r="AC17" s="18" t="s">
        <v>286</v>
      </c>
    </row>
    <row r="18" spans="1:30" x14ac:dyDescent="0.2">
      <c r="A18" s="5"/>
      <c r="B18" s="5" t="s">
        <v>120</v>
      </c>
      <c r="C18" s="5" t="s">
        <v>121</v>
      </c>
      <c r="D18" s="5" t="s">
        <v>87</v>
      </c>
      <c r="E18" s="5"/>
      <c r="F18" s="13">
        <v>0</v>
      </c>
      <c r="G18" s="13">
        <v>0</v>
      </c>
      <c r="H18" s="13">
        <v>0</v>
      </c>
      <c r="I18" s="13"/>
      <c r="J18" s="13"/>
      <c r="K18" s="18">
        <f t="shared" si="0"/>
        <v>0</v>
      </c>
      <c r="L18" s="17"/>
      <c r="M18" s="13">
        <v>-1</v>
      </c>
      <c r="N18" s="13"/>
      <c r="O18" s="13"/>
      <c r="P18" s="13"/>
      <c r="Q18" s="13">
        <v>0</v>
      </c>
      <c r="R18" s="47" t="s">
        <v>286</v>
      </c>
      <c r="AC18" s="18" t="s">
        <v>286</v>
      </c>
    </row>
    <row r="19" spans="1:30" x14ac:dyDescent="0.2">
      <c r="A19" s="5"/>
      <c r="B19" s="5" t="s">
        <v>122</v>
      </c>
      <c r="C19" s="5" t="s">
        <v>123</v>
      </c>
      <c r="D19" s="5" t="s">
        <v>87</v>
      </c>
      <c r="E19" s="7" t="s">
        <v>254</v>
      </c>
      <c r="F19" s="13">
        <v>17</v>
      </c>
      <c r="G19" s="13">
        <v>18</v>
      </c>
      <c r="H19" s="13">
        <v>15</v>
      </c>
      <c r="I19" s="13">
        <v>1</v>
      </c>
      <c r="J19" s="22">
        <v>18</v>
      </c>
      <c r="K19" s="18">
        <f t="shared" si="0"/>
        <v>14.1</v>
      </c>
      <c r="L19" s="17">
        <v>19</v>
      </c>
      <c r="M19" s="22">
        <v>-1</v>
      </c>
      <c r="N19" s="22"/>
      <c r="O19" s="22"/>
      <c r="P19" s="13"/>
      <c r="Q19" s="13">
        <v>20</v>
      </c>
      <c r="R19" s="46">
        <f t="shared" ref="R19:R23" si="4">+Q19*0.4+P19*4*0.15+O19*10*0.1+N19*7*0.1+M19*20*0.05+L19*0.2</f>
        <v>10.8</v>
      </c>
      <c r="S19" t="s">
        <v>295</v>
      </c>
      <c r="T19">
        <v>0</v>
      </c>
      <c r="V19">
        <v>14</v>
      </c>
      <c r="W19">
        <v>12</v>
      </c>
      <c r="X19">
        <v>16</v>
      </c>
      <c r="Y19">
        <v>18</v>
      </c>
      <c r="Z19">
        <v>20</v>
      </c>
      <c r="AA19">
        <v>15</v>
      </c>
      <c r="AB19">
        <v>20</v>
      </c>
      <c r="AC19" s="18">
        <f t="shared" si="1"/>
        <v>12.239999999999998</v>
      </c>
      <c r="AD19" t="s">
        <v>327</v>
      </c>
    </row>
    <row r="20" spans="1:30" x14ac:dyDescent="0.2">
      <c r="A20" s="5"/>
      <c r="B20" s="5" t="s">
        <v>124</v>
      </c>
      <c r="C20" s="5" t="s">
        <v>64</v>
      </c>
      <c r="D20" s="5" t="s">
        <v>90</v>
      </c>
      <c r="E20" s="7" t="s">
        <v>255</v>
      </c>
      <c r="F20" s="13">
        <v>17</v>
      </c>
      <c r="G20" s="13">
        <v>20</v>
      </c>
      <c r="H20" s="13">
        <v>11</v>
      </c>
      <c r="I20" s="13">
        <v>8</v>
      </c>
      <c r="J20" s="22">
        <v>14</v>
      </c>
      <c r="K20" s="18">
        <f t="shared" si="0"/>
        <v>18</v>
      </c>
      <c r="L20" s="17"/>
      <c r="M20" s="22">
        <v>1</v>
      </c>
      <c r="N20" s="22">
        <v>1</v>
      </c>
      <c r="O20" s="22">
        <v>2</v>
      </c>
      <c r="P20" s="22">
        <v>4.5</v>
      </c>
      <c r="Q20" s="13">
        <v>18</v>
      </c>
      <c r="R20" s="46">
        <f t="shared" si="4"/>
        <v>13.6</v>
      </c>
      <c r="S20" t="s">
        <v>289</v>
      </c>
      <c r="T20">
        <v>18</v>
      </c>
      <c r="U20">
        <v>16</v>
      </c>
      <c r="V20">
        <v>20</v>
      </c>
      <c r="W20">
        <v>20</v>
      </c>
      <c r="X20">
        <v>15</v>
      </c>
      <c r="Y20">
        <v>17</v>
      </c>
      <c r="Z20">
        <v>20</v>
      </c>
      <c r="AA20">
        <v>18</v>
      </c>
      <c r="AB20">
        <v>19</v>
      </c>
      <c r="AC20" s="18">
        <f t="shared" si="1"/>
        <v>18.32</v>
      </c>
    </row>
    <row r="21" spans="1:30" x14ac:dyDescent="0.2">
      <c r="A21" s="6">
        <v>20172123</v>
      </c>
      <c r="B21" s="5" t="s">
        <v>125</v>
      </c>
      <c r="C21" s="8" t="s">
        <v>70</v>
      </c>
      <c r="D21" s="5" t="s">
        <v>90</v>
      </c>
      <c r="E21" s="5" t="s">
        <v>247</v>
      </c>
      <c r="F21" s="13">
        <v>13</v>
      </c>
      <c r="G21" s="13">
        <v>20</v>
      </c>
      <c r="H21" s="13">
        <v>0</v>
      </c>
      <c r="I21" s="13">
        <v>1</v>
      </c>
      <c r="J21" s="22">
        <v>12</v>
      </c>
      <c r="K21" s="18">
        <f t="shared" si="0"/>
        <v>9.1499999999999986</v>
      </c>
      <c r="L21" s="17">
        <v>18</v>
      </c>
      <c r="M21" s="22">
        <v>1</v>
      </c>
      <c r="N21" s="22"/>
      <c r="O21" s="22"/>
      <c r="P21" s="13"/>
      <c r="Q21" s="13">
        <v>0</v>
      </c>
      <c r="R21" s="46">
        <f t="shared" si="4"/>
        <v>4.5999999999999996</v>
      </c>
      <c r="S21" t="s">
        <v>296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18" t="s">
        <v>286</v>
      </c>
    </row>
    <row r="22" spans="1:30" x14ac:dyDescent="0.2">
      <c r="A22" s="5"/>
      <c r="B22" s="5" t="s">
        <v>126</v>
      </c>
      <c r="C22" s="5" t="s">
        <v>72</v>
      </c>
      <c r="D22" s="5" t="s">
        <v>90</v>
      </c>
      <c r="E22" s="5"/>
      <c r="F22" s="13">
        <v>0</v>
      </c>
      <c r="G22" s="13">
        <v>13</v>
      </c>
      <c r="H22" s="13">
        <v>0</v>
      </c>
      <c r="I22" s="13"/>
      <c r="J22" s="22">
        <v>18</v>
      </c>
      <c r="K22" s="18">
        <f t="shared" si="0"/>
        <v>4.4000000000000004</v>
      </c>
      <c r="L22" s="17">
        <v>8.5</v>
      </c>
      <c r="M22" s="22">
        <v>-1</v>
      </c>
      <c r="N22" s="22">
        <v>-2</v>
      </c>
      <c r="O22" s="22"/>
      <c r="P22" s="22">
        <v>2.5</v>
      </c>
      <c r="Q22" s="13">
        <v>18</v>
      </c>
      <c r="R22" s="46">
        <f t="shared" si="4"/>
        <v>7.9999999999999991</v>
      </c>
      <c r="S22" s="22" t="s">
        <v>290</v>
      </c>
      <c r="T22">
        <v>0</v>
      </c>
      <c r="U22">
        <v>19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18">
        <f t="shared" si="1"/>
        <v>3.8000000000000003</v>
      </c>
    </row>
    <row r="23" spans="1:30" x14ac:dyDescent="0.2">
      <c r="A23" s="5"/>
      <c r="B23" s="5" t="s">
        <v>127</v>
      </c>
      <c r="C23" s="5" t="s">
        <v>128</v>
      </c>
      <c r="D23" s="5" t="s">
        <v>86</v>
      </c>
      <c r="E23" s="7" t="s">
        <v>129</v>
      </c>
      <c r="F23" s="13">
        <v>18</v>
      </c>
      <c r="G23" s="13">
        <v>20</v>
      </c>
      <c r="H23" s="13">
        <v>20</v>
      </c>
      <c r="I23" s="13">
        <v>5</v>
      </c>
      <c r="J23" s="22">
        <v>14</v>
      </c>
      <c r="K23" s="18">
        <f t="shared" si="0"/>
        <v>18.399999999999999</v>
      </c>
      <c r="L23" s="17">
        <v>20</v>
      </c>
      <c r="M23" s="22">
        <v>1</v>
      </c>
      <c r="N23" s="22">
        <v>2.5</v>
      </c>
      <c r="O23" s="22">
        <v>2</v>
      </c>
      <c r="P23" s="22">
        <v>4.5</v>
      </c>
      <c r="Q23" s="13">
        <v>20</v>
      </c>
      <c r="R23" s="46">
        <f t="shared" si="4"/>
        <v>19.45</v>
      </c>
      <c r="S23" t="s">
        <v>292</v>
      </c>
      <c r="T23">
        <v>20</v>
      </c>
      <c r="U23">
        <v>15</v>
      </c>
      <c r="V23">
        <v>20</v>
      </c>
      <c r="W23">
        <v>20</v>
      </c>
      <c r="X23">
        <v>20</v>
      </c>
      <c r="Y23">
        <v>20</v>
      </c>
      <c r="Z23">
        <v>20</v>
      </c>
      <c r="AA23">
        <v>20</v>
      </c>
      <c r="AB23">
        <v>20</v>
      </c>
      <c r="AC23" s="18">
        <f t="shared" si="1"/>
        <v>19</v>
      </c>
      <c r="AD23" t="s">
        <v>329</v>
      </c>
    </row>
    <row r="24" spans="1:30" x14ac:dyDescent="0.2">
      <c r="A24" s="5"/>
      <c r="B24" s="5" t="s">
        <v>130</v>
      </c>
      <c r="C24" s="5" t="s">
        <v>131</v>
      </c>
      <c r="D24" s="5" t="s">
        <v>86</v>
      </c>
      <c r="E24" s="5"/>
      <c r="F24" s="13">
        <v>0</v>
      </c>
      <c r="G24" s="13">
        <v>0</v>
      </c>
      <c r="H24" s="13">
        <v>0</v>
      </c>
      <c r="I24" s="13"/>
      <c r="J24" s="22">
        <v>12</v>
      </c>
      <c r="K24" s="18">
        <f t="shared" si="0"/>
        <v>1.2000000000000002</v>
      </c>
      <c r="L24" s="17"/>
      <c r="M24" s="22">
        <v>-1</v>
      </c>
      <c r="N24" s="22"/>
      <c r="O24" s="22"/>
      <c r="P24" s="13"/>
      <c r="Q24" s="13">
        <v>0</v>
      </c>
      <c r="R24" s="47" t="s">
        <v>286</v>
      </c>
      <c r="AC24" s="18" t="s">
        <v>286</v>
      </c>
    </row>
    <row r="25" spans="1:30" x14ac:dyDescent="0.2">
      <c r="A25" s="6">
        <v>20182325</v>
      </c>
      <c r="B25" s="5" t="s">
        <v>132</v>
      </c>
      <c r="C25" s="5" t="s">
        <v>80</v>
      </c>
      <c r="D25" s="5" t="s">
        <v>90</v>
      </c>
      <c r="E25" s="9" t="s">
        <v>133</v>
      </c>
      <c r="F25" s="13">
        <v>20</v>
      </c>
      <c r="G25" s="13">
        <v>20</v>
      </c>
      <c r="H25" s="13">
        <v>20</v>
      </c>
      <c r="I25" s="13">
        <v>6</v>
      </c>
      <c r="J25" s="22">
        <v>18</v>
      </c>
      <c r="K25" s="18">
        <f t="shared" si="0"/>
        <v>20</v>
      </c>
      <c r="L25" s="17">
        <v>20</v>
      </c>
      <c r="M25" s="22">
        <v>1</v>
      </c>
      <c r="N25" s="22">
        <v>2</v>
      </c>
      <c r="O25" s="22">
        <v>2</v>
      </c>
      <c r="P25" s="22">
        <v>5</v>
      </c>
      <c r="Q25" s="13">
        <v>20</v>
      </c>
      <c r="R25" s="46">
        <f t="shared" ref="R25:R26" si="5">+Q25*0.4+P25*4*0.15+O25*10*0.1+N25*7*0.1+M25*20*0.05+L25*0.2</f>
        <v>19.399999999999999</v>
      </c>
      <c r="S25" s="51" t="s">
        <v>290</v>
      </c>
      <c r="T25">
        <v>20</v>
      </c>
      <c r="U25">
        <v>19</v>
      </c>
      <c r="V25">
        <v>19</v>
      </c>
      <c r="W25">
        <v>20</v>
      </c>
      <c r="X25">
        <v>20</v>
      </c>
      <c r="Y25">
        <v>20</v>
      </c>
      <c r="Z25">
        <v>20</v>
      </c>
      <c r="AA25">
        <v>18</v>
      </c>
      <c r="AB25">
        <v>20</v>
      </c>
      <c r="AC25" s="18">
        <f t="shared" si="1"/>
        <v>19.529999999999998</v>
      </c>
    </row>
    <row r="26" spans="1:30" s="39" customFormat="1" x14ac:dyDescent="0.2">
      <c r="A26" s="4"/>
      <c r="B26" s="4"/>
      <c r="C26" s="4"/>
      <c r="D26" s="4"/>
      <c r="E26" s="4"/>
      <c r="K26" s="40"/>
      <c r="L26" s="17">
        <v>20</v>
      </c>
      <c r="M26" s="39">
        <v>1</v>
      </c>
      <c r="N26" s="39">
        <v>3</v>
      </c>
      <c r="O26" s="39">
        <v>2</v>
      </c>
      <c r="P26" s="39">
        <v>5</v>
      </c>
      <c r="Q26" s="39">
        <v>20</v>
      </c>
      <c r="R26" s="46">
        <f t="shared" si="5"/>
        <v>20.100000000000001</v>
      </c>
      <c r="T26" s="39">
        <v>20</v>
      </c>
      <c r="U26" s="39">
        <v>20</v>
      </c>
      <c r="V26" s="39">
        <v>20</v>
      </c>
      <c r="W26" s="39">
        <v>20</v>
      </c>
      <c r="X26" s="39">
        <v>20</v>
      </c>
      <c r="Y26" s="39">
        <v>20</v>
      </c>
      <c r="Z26" s="39">
        <v>20</v>
      </c>
      <c r="AA26" s="39">
        <v>20</v>
      </c>
      <c r="AB26" s="39">
        <v>20</v>
      </c>
      <c r="AC26" s="18">
        <f t="shared" si="1"/>
        <v>20</v>
      </c>
    </row>
    <row r="27" spans="1:30" x14ac:dyDescent="0.2">
      <c r="L27" s="49"/>
    </row>
  </sheetData>
  <hyperlinks>
    <hyperlink ref="E5" r:id="rId1" display="https://github.com/AlexChacoHuamani" xr:uid="{AEAB3E9B-3359-BE4A-BC0D-1BBCA3E3A54F}"/>
    <hyperlink ref="E6" r:id="rId2" display="https://github.com/Braulio20182313" xr:uid="{567B2BE0-FE45-824F-8A2D-11D5C49EFEE6}"/>
    <hyperlink ref="E7" r:id="rId3" display="https://github.com/PauChoqueneira" xr:uid="{751AAA48-0BE0-3240-BC7E-78E061308DD1}"/>
    <hyperlink ref="E8" r:id="rId4" display="https://github.com/Maricarmen5-31" xr:uid="{3F76C3EF-57A8-784B-A782-ED48543BEAF2}"/>
    <hyperlink ref="E10" r:id="rId5" display="https://github.com/DeysonDiaz" xr:uid="{8D1216F2-8528-574F-A5DC-A63A7421B2BE}"/>
    <hyperlink ref="E11" r:id="rId6" display="https://github.com/sestebac/Pweb2-LabC/commits?author=sestebac" xr:uid="{5B5A5F39-E5B4-5E43-9358-B2315F5C21FA}"/>
    <hyperlink ref="E14" r:id="rId7" display="https://github.com/EnriqueLT" xr:uid="{F91665E3-7070-5E43-8AA0-6337943FDEE9}"/>
    <hyperlink ref="E16" r:id="rId8" display="https://github.com/jairLucas" xr:uid="{4FB159A6-8CFC-8A4D-A28D-C6FDA293A4B9}"/>
    <hyperlink ref="E23" r:id="rId9" display="https://github.com/rtitod/Tarea1/commits?author=rtitod" xr:uid="{441D2663-0FD1-794E-B7C4-660A3E7F0E84}"/>
    <hyperlink ref="E3" r:id="rId10" display="https://github.com/Rosario-A" xr:uid="{BF7923DE-5055-824C-BCCA-8B94DFEA6C37}"/>
    <hyperlink ref="E9" r:id="rId11" display="https://github.com/DelCastilloBrad" xr:uid="{046D7772-2C26-0642-A55C-0C1ACBBE88F4}"/>
    <hyperlink ref="E19" r:id="rId12" display="https://github.com/Jose-Maykol" xr:uid="{0D4FA1F2-685E-5A44-9488-60829FD505A8}"/>
    <hyperlink ref="E20" r:id="rId13" display="https://github.com/jrodriguezme" xr:uid="{4FBD3098-C2CB-C94A-A3D9-BD786A0FB36E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E751-5C1E-9147-A317-3FC1B0BD0B8E}">
  <dimension ref="A1:AD29"/>
  <sheetViews>
    <sheetView topLeftCell="B1" zoomScale="113" zoomScaleNormal="110" workbookViewId="0">
      <selection activeCell="AC3" sqref="AC3:AC26"/>
    </sheetView>
  </sheetViews>
  <sheetFormatPr baseColWidth="10" defaultRowHeight="16" x14ac:dyDescent="0.2"/>
  <cols>
    <col min="1" max="1" width="3" customWidth="1"/>
    <col min="2" max="2" width="13.33203125" customWidth="1"/>
    <col min="3" max="3" width="29.5" customWidth="1"/>
    <col min="4" max="4" width="3.5" customWidth="1"/>
    <col min="5" max="5" width="4.5" customWidth="1"/>
    <col min="6" max="6" width="8.33203125" bestFit="1" customWidth="1"/>
    <col min="7" max="7" width="5.1640625" bestFit="1" customWidth="1"/>
    <col min="8" max="8" width="7.33203125" customWidth="1"/>
    <col min="9" max="9" width="6.5" customWidth="1"/>
    <col min="10" max="10" width="5.6640625" bestFit="1" customWidth="1"/>
    <col min="11" max="11" width="6.83203125" style="20" customWidth="1"/>
    <col min="12" max="12" width="7.5" style="15" customWidth="1"/>
    <col min="13" max="13" width="8.1640625" customWidth="1"/>
    <col min="14" max="14" width="9.33203125" bestFit="1" customWidth="1"/>
    <col min="15" max="15" width="5.6640625" bestFit="1" customWidth="1"/>
    <col min="16" max="16" width="7.33203125" customWidth="1"/>
    <col min="17" max="17" width="8.33203125" customWidth="1"/>
    <col min="18" max="18" width="6.6640625" style="18" customWidth="1"/>
    <col min="19" max="19" width="20.1640625" customWidth="1"/>
    <col min="20" max="28" width="8.1640625" customWidth="1"/>
    <col min="29" max="29" width="10.83203125" style="20"/>
  </cols>
  <sheetData>
    <row r="1" spans="1:30" x14ac:dyDescent="0.2">
      <c r="F1">
        <v>0.25</v>
      </c>
      <c r="G1">
        <v>0.2</v>
      </c>
      <c r="H1">
        <v>0.25</v>
      </c>
      <c r="I1">
        <v>0.2</v>
      </c>
      <c r="J1">
        <v>0.1</v>
      </c>
      <c r="L1" s="15">
        <v>2</v>
      </c>
      <c r="M1">
        <v>0.05</v>
      </c>
      <c r="N1">
        <v>0.1</v>
      </c>
      <c r="O1">
        <v>0.1</v>
      </c>
      <c r="P1">
        <v>0.15</v>
      </c>
      <c r="Q1">
        <v>0.4</v>
      </c>
      <c r="T1" s="56">
        <v>0.05</v>
      </c>
      <c r="U1" s="56">
        <v>0.2</v>
      </c>
      <c r="V1" s="56">
        <v>0.15</v>
      </c>
      <c r="W1" s="57" t="s">
        <v>318</v>
      </c>
      <c r="X1" s="57" t="s">
        <v>319</v>
      </c>
      <c r="Y1" s="57" t="s">
        <v>319</v>
      </c>
      <c r="Z1" s="57" t="s">
        <v>320</v>
      </c>
      <c r="AA1" s="57" t="s">
        <v>321</v>
      </c>
      <c r="AB1" s="57" t="s">
        <v>322</v>
      </c>
      <c r="AC1" s="18"/>
    </row>
    <row r="2" spans="1:30" x14ac:dyDescent="0.2">
      <c r="A2" s="4" t="s">
        <v>186</v>
      </c>
      <c r="B2" s="4" t="s">
        <v>84</v>
      </c>
      <c r="C2" s="4" t="s">
        <v>85</v>
      </c>
      <c r="D2" s="4" t="s">
        <v>134</v>
      </c>
      <c r="E2" s="4" t="s">
        <v>88</v>
      </c>
      <c r="F2" s="4" t="s">
        <v>233</v>
      </c>
      <c r="G2" s="4" t="s">
        <v>264</v>
      </c>
      <c r="H2" s="4" t="s">
        <v>234</v>
      </c>
      <c r="I2" s="4" t="s">
        <v>268</v>
      </c>
      <c r="J2" s="4" t="s">
        <v>265</v>
      </c>
      <c r="K2" s="19" t="s">
        <v>1</v>
      </c>
      <c r="L2" s="48" t="s">
        <v>287</v>
      </c>
      <c r="M2" s="4" t="s">
        <v>270</v>
      </c>
      <c r="N2" s="4" t="s">
        <v>271</v>
      </c>
      <c r="O2" s="4" t="s">
        <v>272</v>
      </c>
      <c r="P2" s="4" t="s">
        <v>273</v>
      </c>
      <c r="Q2" s="4" t="s">
        <v>274</v>
      </c>
      <c r="R2" s="38" t="s">
        <v>6</v>
      </c>
      <c r="T2" s="4" t="s">
        <v>307</v>
      </c>
      <c r="U2" s="4" t="s">
        <v>308</v>
      </c>
      <c r="V2" s="4" t="s">
        <v>323</v>
      </c>
      <c r="W2" s="4" t="s">
        <v>312</v>
      </c>
      <c r="X2" s="4" t="s">
        <v>313</v>
      </c>
      <c r="Y2" s="4" t="s">
        <v>314</v>
      </c>
      <c r="Z2" s="4" t="s">
        <v>315</v>
      </c>
      <c r="AA2" s="4" t="s">
        <v>316</v>
      </c>
      <c r="AB2" s="4" t="s">
        <v>317</v>
      </c>
      <c r="AC2" s="38" t="s">
        <v>3</v>
      </c>
    </row>
    <row r="3" spans="1:30" x14ac:dyDescent="0.2">
      <c r="A3" s="5"/>
      <c r="B3" s="5" t="s">
        <v>135</v>
      </c>
      <c r="C3" s="5" t="s">
        <v>12</v>
      </c>
      <c r="D3" s="5" t="s">
        <v>90</v>
      </c>
      <c r="E3" s="7" t="s">
        <v>136</v>
      </c>
      <c r="F3" s="13">
        <v>19</v>
      </c>
      <c r="G3" s="13">
        <v>11</v>
      </c>
      <c r="H3" s="13">
        <v>20</v>
      </c>
      <c r="I3" s="13">
        <v>4</v>
      </c>
      <c r="J3" s="22">
        <v>18</v>
      </c>
      <c r="K3" s="18">
        <f t="shared" ref="K3:K26" si="0">+J3*0.1+H3*0.25+G3*0.2+F3*0.25+I3*3.5*0.2</f>
        <v>16.55</v>
      </c>
      <c r="L3" s="17">
        <v>19</v>
      </c>
      <c r="M3" s="22">
        <v>0</v>
      </c>
      <c r="N3" s="22">
        <v>1</v>
      </c>
      <c r="O3" s="22">
        <v>0.5</v>
      </c>
      <c r="P3" s="13">
        <v>1</v>
      </c>
      <c r="Q3" s="13">
        <v>14</v>
      </c>
      <c r="R3" s="46">
        <f>+Q3*0.4+P3*4*0.15+O3*10*0.1+N3*7*0.1+M3*20*0.05+L3*0.2</f>
        <v>11.200000000000001</v>
      </c>
      <c r="S3" t="s">
        <v>281</v>
      </c>
      <c r="T3">
        <v>0</v>
      </c>
      <c r="U3">
        <v>13</v>
      </c>
      <c r="V3">
        <v>13</v>
      </c>
      <c r="W3">
        <v>17</v>
      </c>
      <c r="X3">
        <v>15</v>
      </c>
      <c r="Y3">
        <v>15</v>
      </c>
      <c r="Z3">
        <v>17</v>
      </c>
      <c r="AA3">
        <v>16</v>
      </c>
      <c r="AB3">
        <v>16</v>
      </c>
      <c r="AC3" s="18">
        <f t="shared" ref="AC3:AC26" si="1">+T3*0.05+U3*0.2+V3*0.15+W3*0.25*0.6+X3*0.1*0.6+Y3*0.1*0.6+Z3*0.15*0.6+AA3*0.1*0.6+AB3*0.3*0.6</f>
        <v>14.27</v>
      </c>
    </row>
    <row r="4" spans="1:30" x14ac:dyDescent="0.2">
      <c r="A4" s="5"/>
      <c r="B4" s="5" t="s">
        <v>137</v>
      </c>
      <c r="C4" s="5" t="s">
        <v>20</v>
      </c>
      <c r="D4" s="5" t="s">
        <v>90</v>
      </c>
      <c r="E4" s="5" t="s">
        <v>242</v>
      </c>
      <c r="F4" s="13">
        <v>11</v>
      </c>
      <c r="G4" s="13">
        <v>13</v>
      </c>
      <c r="H4" s="13">
        <v>16</v>
      </c>
      <c r="I4" s="13"/>
      <c r="J4" s="22">
        <v>18</v>
      </c>
      <c r="K4" s="18">
        <f t="shared" si="0"/>
        <v>11.15</v>
      </c>
      <c r="L4" s="17">
        <v>20</v>
      </c>
      <c r="M4" s="22">
        <v>1</v>
      </c>
      <c r="N4" s="22">
        <v>2</v>
      </c>
      <c r="O4" s="22">
        <v>2</v>
      </c>
      <c r="P4" s="13">
        <v>4</v>
      </c>
      <c r="Q4" s="13">
        <v>17</v>
      </c>
      <c r="R4" s="46">
        <f>+Q4*0.4+P4*4*0.15+O4*10*0.1+N4*7*0.1+M4*20*0.05+L4*0.2</f>
        <v>17.600000000000001</v>
      </c>
      <c r="S4" t="s">
        <v>276</v>
      </c>
      <c r="T4">
        <v>19</v>
      </c>
      <c r="U4">
        <v>16</v>
      </c>
      <c r="V4">
        <v>17</v>
      </c>
      <c r="W4">
        <v>16</v>
      </c>
      <c r="X4">
        <v>17</v>
      </c>
      <c r="Y4">
        <v>18</v>
      </c>
      <c r="Z4">
        <v>20</v>
      </c>
      <c r="AA4">
        <v>20</v>
      </c>
      <c r="AB4">
        <v>18</v>
      </c>
      <c r="AC4" s="18">
        <f t="shared" si="1"/>
        <v>17.439999999999998</v>
      </c>
    </row>
    <row r="5" spans="1:30" x14ac:dyDescent="0.2">
      <c r="A5" s="5">
        <v>20173378</v>
      </c>
      <c r="B5" s="5" t="s">
        <v>138</v>
      </c>
      <c r="C5" s="5" t="s">
        <v>139</v>
      </c>
      <c r="D5" s="5" t="s">
        <v>86</v>
      </c>
      <c r="E5" s="7" t="s">
        <v>140</v>
      </c>
      <c r="F5" s="13">
        <v>20</v>
      </c>
      <c r="G5" s="13">
        <v>20</v>
      </c>
      <c r="H5" s="13">
        <v>13</v>
      </c>
      <c r="I5" s="13"/>
      <c r="J5" s="22">
        <v>14</v>
      </c>
      <c r="K5" s="18">
        <f t="shared" si="0"/>
        <v>13.65</v>
      </c>
      <c r="L5" s="17">
        <v>20</v>
      </c>
      <c r="M5" s="22">
        <v>1</v>
      </c>
      <c r="N5" s="22">
        <v>1</v>
      </c>
      <c r="O5" s="22"/>
      <c r="P5" s="13">
        <v>5</v>
      </c>
      <c r="Q5" s="13">
        <v>20</v>
      </c>
      <c r="R5" s="46">
        <f>+Q5*0.4+P5*4*0.15+O5*10*0.1+N5*7*0.1+M5*20*0.05+L5*0.2</f>
        <v>16.7</v>
      </c>
      <c r="S5" t="s">
        <v>277</v>
      </c>
      <c r="T5">
        <v>19</v>
      </c>
      <c r="V5">
        <v>18</v>
      </c>
      <c r="W5">
        <v>15</v>
      </c>
      <c r="X5">
        <v>18</v>
      </c>
      <c r="Y5">
        <v>20</v>
      </c>
      <c r="Z5">
        <v>15</v>
      </c>
      <c r="AB5">
        <v>15</v>
      </c>
      <c r="AC5" s="18">
        <f t="shared" si="1"/>
        <v>12.229999999999999</v>
      </c>
    </row>
    <row r="6" spans="1:30" x14ac:dyDescent="0.2">
      <c r="A6" s="5"/>
      <c r="B6" s="5" t="s">
        <v>141</v>
      </c>
      <c r="C6" s="5" t="s">
        <v>142</v>
      </c>
      <c r="D6" s="5" t="s">
        <v>86</v>
      </c>
      <c r="E6" s="10" t="s">
        <v>143</v>
      </c>
      <c r="F6" s="13">
        <v>16</v>
      </c>
      <c r="G6" s="13">
        <v>0</v>
      </c>
      <c r="H6" s="13">
        <v>0</v>
      </c>
      <c r="I6" s="13"/>
      <c r="J6" s="22">
        <v>20</v>
      </c>
      <c r="K6" s="18">
        <f t="shared" si="0"/>
        <v>6</v>
      </c>
      <c r="L6" s="17">
        <v>16</v>
      </c>
      <c r="M6" s="22">
        <v>1</v>
      </c>
      <c r="N6" s="22">
        <v>1</v>
      </c>
      <c r="O6" s="22"/>
      <c r="P6" s="13">
        <v>1</v>
      </c>
      <c r="Q6" s="13">
        <v>8</v>
      </c>
      <c r="R6" s="46">
        <f>+Q6*0.4+P6*4*0.15+O6*10*0.1+N6*7*0.1+M6*20*0.05+L6*0.2</f>
        <v>8.6999999999999993</v>
      </c>
      <c r="S6" t="s">
        <v>278</v>
      </c>
      <c r="T6">
        <v>0</v>
      </c>
      <c r="U6">
        <v>16</v>
      </c>
      <c r="V6">
        <v>15</v>
      </c>
      <c r="W6">
        <v>20</v>
      </c>
      <c r="X6">
        <v>17</v>
      </c>
      <c r="Y6">
        <v>20</v>
      </c>
      <c r="Z6">
        <v>17</v>
      </c>
      <c r="AA6">
        <v>20</v>
      </c>
      <c r="AB6">
        <v>18</v>
      </c>
      <c r="AC6" s="18">
        <f t="shared" si="1"/>
        <v>16.639999999999997</v>
      </c>
    </row>
    <row r="7" spans="1:30" x14ac:dyDescent="0.2">
      <c r="A7" s="5"/>
      <c r="B7" s="5" t="s">
        <v>144</v>
      </c>
      <c r="C7" s="5" t="s">
        <v>145</v>
      </c>
      <c r="D7" s="5" t="s">
        <v>87</v>
      </c>
      <c r="E7" s="5" t="s">
        <v>245</v>
      </c>
      <c r="F7" s="13">
        <v>17</v>
      </c>
      <c r="G7" s="13">
        <v>20</v>
      </c>
      <c r="H7" s="13">
        <v>16</v>
      </c>
      <c r="I7" s="13">
        <v>2</v>
      </c>
      <c r="J7" s="22">
        <v>18</v>
      </c>
      <c r="K7" s="18">
        <f t="shared" si="0"/>
        <v>15.450000000000001</v>
      </c>
      <c r="L7" s="17">
        <v>19</v>
      </c>
      <c r="M7" s="22">
        <v>1</v>
      </c>
      <c r="N7" s="22">
        <v>1</v>
      </c>
      <c r="O7" s="22"/>
      <c r="P7" s="13">
        <v>3.5</v>
      </c>
      <c r="Q7" s="13">
        <v>18</v>
      </c>
      <c r="R7" s="46">
        <f>+Q7*0.4+P7*4*0.15+O7*10*0.1+N7*7*0.1+M7*20*0.05+L7*0.2</f>
        <v>14.8</v>
      </c>
      <c r="S7" t="s">
        <v>277</v>
      </c>
      <c r="T7">
        <v>16</v>
      </c>
      <c r="V7">
        <v>18</v>
      </c>
      <c r="W7">
        <v>15</v>
      </c>
      <c r="X7">
        <v>18</v>
      </c>
      <c r="Y7">
        <v>20</v>
      </c>
      <c r="Z7">
        <v>15</v>
      </c>
      <c r="AB7">
        <v>15</v>
      </c>
      <c r="AC7" s="18">
        <f t="shared" si="1"/>
        <v>12.079999999999998</v>
      </c>
    </row>
    <row r="8" spans="1:30" x14ac:dyDescent="0.2">
      <c r="A8" s="5"/>
      <c r="B8" s="5" t="s">
        <v>146</v>
      </c>
      <c r="C8" s="5" t="s">
        <v>36</v>
      </c>
      <c r="D8" s="5" t="s">
        <v>90</v>
      </c>
      <c r="E8" s="7" t="s">
        <v>256</v>
      </c>
      <c r="F8" s="13">
        <v>16</v>
      </c>
      <c r="G8" s="13">
        <v>17</v>
      </c>
      <c r="H8" s="13">
        <v>0</v>
      </c>
      <c r="I8" s="13"/>
      <c r="J8" s="22">
        <v>20</v>
      </c>
      <c r="K8" s="18">
        <f t="shared" si="0"/>
        <v>9.4</v>
      </c>
      <c r="L8" s="17">
        <v>12</v>
      </c>
      <c r="M8" s="22">
        <v>-1</v>
      </c>
      <c r="N8" s="22"/>
      <c r="O8" s="22"/>
      <c r="P8" s="13">
        <v>0</v>
      </c>
      <c r="Q8" s="13">
        <v>0</v>
      </c>
      <c r="R8" s="46">
        <f t="shared" ref="R8:R9" si="2">+Q8*0.4+P8*4*0.15+O8*10*0.1+N8*7*0.1+M8*20*0.05+L8*0.2</f>
        <v>1.4000000000000004</v>
      </c>
      <c r="T8">
        <v>0</v>
      </c>
      <c r="V8">
        <v>0</v>
      </c>
      <c r="AC8" s="47" t="s">
        <v>286</v>
      </c>
    </row>
    <row r="9" spans="1:30" x14ac:dyDescent="0.2">
      <c r="A9" s="5"/>
      <c r="B9" s="5" t="s">
        <v>147</v>
      </c>
      <c r="C9" s="5" t="s">
        <v>148</v>
      </c>
      <c r="D9" s="5" t="s">
        <v>87</v>
      </c>
      <c r="E9" s="7" t="s">
        <v>257</v>
      </c>
      <c r="F9" s="13">
        <v>16</v>
      </c>
      <c r="G9" s="13">
        <v>0</v>
      </c>
      <c r="H9" s="13">
        <v>12</v>
      </c>
      <c r="I9" s="13"/>
      <c r="J9" s="22">
        <v>14</v>
      </c>
      <c r="K9" s="18">
        <f t="shared" si="0"/>
        <v>8.4</v>
      </c>
      <c r="L9" s="17">
        <v>16</v>
      </c>
      <c r="M9" s="22">
        <v>0</v>
      </c>
      <c r="N9" s="22"/>
      <c r="O9" s="22"/>
      <c r="P9" s="13">
        <v>0</v>
      </c>
      <c r="Q9" s="13">
        <v>0</v>
      </c>
      <c r="R9" s="46">
        <f t="shared" si="2"/>
        <v>3.2</v>
      </c>
      <c r="T9">
        <v>0</v>
      </c>
      <c r="V9">
        <v>0</v>
      </c>
      <c r="AC9" s="47" t="s">
        <v>286</v>
      </c>
    </row>
    <row r="10" spans="1:30" x14ac:dyDescent="0.2">
      <c r="A10" s="5"/>
      <c r="B10" s="5" t="s">
        <v>149</v>
      </c>
      <c r="C10" s="5" t="s">
        <v>150</v>
      </c>
      <c r="D10" s="5" t="s">
        <v>86</v>
      </c>
      <c r="E10" s="5" t="s">
        <v>238</v>
      </c>
      <c r="F10" s="13">
        <v>10</v>
      </c>
      <c r="G10" s="13">
        <v>0</v>
      </c>
      <c r="H10" s="13">
        <v>0</v>
      </c>
      <c r="I10" s="13"/>
      <c r="J10" s="22">
        <v>16</v>
      </c>
      <c r="K10" s="18">
        <f t="shared" si="0"/>
        <v>4.0999999999999996</v>
      </c>
      <c r="L10" s="17">
        <v>19</v>
      </c>
      <c r="M10" s="22">
        <v>1</v>
      </c>
      <c r="N10" s="22">
        <v>2</v>
      </c>
      <c r="O10" s="22"/>
      <c r="P10" s="13">
        <v>2.5</v>
      </c>
      <c r="Q10" s="13">
        <v>18</v>
      </c>
      <c r="R10" s="46">
        <f t="shared" ref="R10:R27" si="3">+Q10*0.4+P10*4*0.15+O10*10*0.1+N10*7*0.1+M10*20*0.05+L10*0.2</f>
        <v>14.9</v>
      </c>
      <c r="S10" t="s">
        <v>282</v>
      </c>
      <c r="T10">
        <v>13</v>
      </c>
      <c r="U10">
        <v>17</v>
      </c>
      <c r="V10">
        <v>17</v>
      </c>
      <c r="W10">
        <v>17</v>
      </c>
      <c r="X10">
        <v>16</v>
      </c>
      <c r="Y10">
        <v>15</v>
      </c>
      <c r="Z10">
        <v>18</v>
      </c>
      <c r="AA10">
        <v>20</v>
      </c>
      <c r="AB10">
        <v>18</v>
      </c>
      <c r="AC10" s="18">
        <f t="shared" si="1"/>
        <v>17.069999999999997</v>
      </c>
    </row>
    <row r="11" spans="1:30" x14ac:dyDescent="0.2">
      <c r="A11" s="5"/>
      <c r="B11" s="5" t="s">
        <v>151</v>
      </c>
      <c r="C11" s="5" t="s">
        <v>40</v>
      </c>
      <c r="D11" s="5" t="s">
        <v>90</v>
      </c>
      <c r="E11" s="5" t="s">
        <v>240</v>
      </c>
      <c r="F11" s="13">
        <v>17</v>
      </c>
      <c r="G11" s="13">
        <v>20</v>
      </c>
      <c r="H11" s="13">
        <v>12</v>
      </c>
      <c r="I11" s="13"/>
      <c r="J11" s="22">
        <v>20</v>
      </c>
      <c r="K11" s="18">
        <f t="shared" si="0"/>
        <v>13.25</v>
      </c>
      <c r="L11" s="17">
        <v>18</v>
      </c>
      <c r="M11" s="22">
        <v>1</v>
      </c>
      <c r="N11" s="22">
        <v>2</v>
      </c>
      <c r="O11" s="22"/>
      <c r="P11" s="13">
        <v>0</v>
      </c>
      <c r="Q11" s="13">
        <v>13</v>
      </c>
      <c r="R11" s="46">
        <f t="shared" si="3"/>
        <v>11.200000000000001</v>
      </c>
      <c r="S11" t="s">
        <v>285</v>
      </c>
      <c r="T11">
        <v>0</v>
      </c>
      <c r="V11">
        <v>11</v>
      </c>
      <c r="W11">
        <v>11</v>
      </c>
      <c r="X11">
        <v>15</v>
      </c>
      <c r="Y11">
        <v>18</v>
      </c>
      <c r="Z11">
        <v>11</v>
      </c>
      <c r="AA11">
        <v>12</v>
      </c>
      <c r="AB11">
        <v>10</v>
      </c>
      <c r="AC11" s="18">
        <f t="shared" si="1"/>
        <v>8.7899999999999991</v>
      </c>
    </row>
    <row r="12" spans="1:30" x14ac:dyDescent="0.2">
      <c r="A12" s="5"/>
      <c r="B12" s="5" t="s">
        <v>152</v>
      </c>
      <c r="C12" s="5" t="s">
        <v>153</v>
      </c>
      <c r="D12" s="5" t="s">
        <v>87</v>
      </c>
      <c r="E12" s="5" t="s">
        <v>236</v>
      </c>
      <c r="F12" s="13">
        <v>15</v>
      </c>
      <c r="G12" s="13">
        <v>0</v>
      </c>
      <c r="H12" s="13">
        <v>14</v>
      </c>
      <c r="I12" s="13">
        <v>1</v>
      </c>
      <c r="J12" s="22">
        <v>18</v>
      </c>
      <c r="K12" s="18">
        <f t="shared" si="0"/>
        <v>9.75</v>
      </c>
      <c r="L12" s="17">
        <v>18</v>
      </c>
      <c r="M12" s="22">
        <v>1</v>
      </c>
      <c r="N12" s="22"/>
      <c r="O12" s="22"/>
      <c r="P12" s="13">
        <v>0</v>
      </c>
      <c r="Q12" s="13">
        <v>10</v>
      </c>
      <c r="R12" s="46">
        <f t="shared" si="3"/>
        <v>8.6</v>
      </c>
      <c r="S12" t="s">
        <v>285</v>
      </c>
      <c r="T12">
        <v>0</v>
      </c>
      <c r="V12">
        <v>11</v>
      </c>
      <c r="W12">
        <v>11</v>
      </c>
      <c r="X12">
        <v>15</v>
      </c>
      <c r="Y12">
        <v>18</v>
      </c>
      <c r="Z12">
        <v>11</v>
      </c>
      <c r="AA12">
        <v>12</v>
      </c>
      <c r="AB12">
        <v>10</v>
      </c>
      <c r="AC12" s="18">
        <f t="shared" si="1"/>
        <v>8.7899999999999991</v>
      </c>
    </row>
    <row r="13" spans="1:30" x14ac:dyDescent="0.2">
      <c r="A13" s="5"/>
      <c r="B13" s="5" t="s">
        <v>154</v>
      </c>
      <c r="C13" s="5" t="s">
        <v>155</v>
      </c>
      <c r="D13" s="5" t="s">
        <v>87</v>
      </c>
      <c r="E13" s="10" t="s">
        <v>156</v>
      </c>
      <c r="F13" s="13">
        <v>17</v>
      </c>
      <c r="G13" s="13">
        <v>20</v>
      </c>
      <c r="H13" s="13">
        <v>18</v>
      </c>
      <c r="I13" s="13">
        <v>1</v>
      </c>
      <c r="J13" s="22">
        <v>20</v>
      </c>
      <c r="K13" s="18">
        <f t="shared" si="0"/>
        <v>15.45</v>
      </c>
      <c r="L13" s="17">
        <v>19</v>
      </c>
      <c r="M13" s="22">
        <v>1</v>
      </c>
      <c r="N13" s="22">
        <v>1</v>
      </c>
      <c r="O13" s="22"/>
      <c r="P13" s="13">
        <v>0</v>
      </c>
      <c r="Q13" s="22">
        <v>16</v>
      </c>
      <c r="R13" s="46">
        <f t="shared" si="3"/>
        <v>11.900000000000002</v>
      </c>
      <c r="S13" t="s">
        <v>279</v>
      </c>
      <c r="T13">
        <v>17</v>
      </c>
      <c r="U13">
        <v>16</v>
      </c>
      <c r="V13">
        <v>17</v>
      </c>
      <c r="W13">
        <v>14</v>
      </c>
      <c r="X13">
        <v>12</v>
      </c>
      <c r="Y13">
        <v>15</v>
      </c>
      <c r="Z13">
        <v>11</v>
      </c>
      <c r="AB13">
        <v>10</v>
      </c>
      <c r="AC13" s="18">
        <f t="shared" si="1"/>
        <v>13.110000000000003</v>
      </c>
    </row>
    <row r="14" spans="1:30" x14ac:dyDescent="0.2">
      <c r="A14" s="5"/>
      <c r="B14" s="5" t="s">
        <v>157</v>
      </c>
      <c r="C14" s="5" t="s">
        <v>158</v>
      </c>
      <c r="D14" s="5" t="s">
        <v>86</v>
      </c>
      <c r="E14" s="5" t="s">
        <v>253</v>
      </c>
      <c r="F14" s="13">
        <v>20</v>
      </c>
      <c r="G14" s="13">
        <v>20</v>
      </c>
      <c r="H14" s="13">
        <v>20</v>
      </c>
      <c r="I14" s="13">
        <v>5</v>
      </c>
      <c r="J14" s="22">
        <v>10</v>
      </c>
      <c r="K14" s="18">
        <f t="shared" si="0"/>
        <v>18.5</v>
      </c>
      <c r="L14" s="17">
        <v>19</v>
      </c>
      <c r="M14" s="22">
        <v>1</v>
      </c>
      <c r="N14" s="22">
        <v>3</v>
      </c>
      <c r="O14" s="22">
        <v>3</v>
      </c>
      <c r="P14" s="13">
        <v>3.5</v>
      </c>
      <c r="Q14" s="13">
        <v>15</v>
      </c>
      <c r="R14" s="46">
        <f t="shared" si="3"/>
        <v>18</v>
      </c>
      <c r="S14" t="s">
        <v>278</v>
      </c>
      <c r="T14">
        <v>20</v>
      </c>
      <c r="U14">
        <v>19</v>
      </c>
      <c r="V14">
        <v>19</v>
      </c>
      <c r="W14">
        <v>20</v>
      </c>
      <c r="X14">
        <v>17</v>
      </c>
      <c r="Y14">
        <v>20</v>
      </c>
      <c r="Z14">
        <v>17</v>
      </c>
      <c r="AA14">
        <v>20</v>
      </c>
      <c r="AB14">
        <v>18</v>
      </c>
      <c r="AC14" s="18">
        <f t="shared" si="1"/>
        <v>18.839999999999996</v>
      </c>
    </row>
    <row r="15" spans="1:30" x14ac:dyDescent="0.2">
      <c r="A15" s="5"/>
      <c r="B15" s="5" t="s">
        <v>159</v>
      </c>
      <c r="C15" s="5" t="s">
        <v>54</v>
      </c>
      <c r="D15" s="5" t="s">
        <v>90</v>
      </c>
      <c r="E15" s="7" t="s">
        <v>160</v>
      </c>
      <c r="F15" s="13">
        <v>18</v>
      </c>
      <c r="G15" s="13">
        <v>20</v>
      </c>
      <c r="H15" s="13">
        <v>14</v>
      </c>
      <c r="I15" s="13">
        <v>7</v>
      </c>
      <c r="J15" s="22">
        <v>18</v>
      </c>
      <c r="K15" s="18">
        <f t="shared" si="0"/>
        <v>18.700000000000003</v>
      </c>
      <c r="L15" s="17">
        <v>19</v>
      </c>
      <c r="M15" s="22">
        <v>-1</v>
      </c>
      <c r="N15" s="22">
        <v>-1</v>
      </c>
      <c r="O15" s="22"/>
      <c r="P15" s="13">
        <v>1</v>
      </c>
      <c r="Q15" s="13">
        <v>13</v>
      </c>
      <c r="R15" s="46">
        <f t="shared" si="3"/>
        <v>7.9</v>
      </c>
      <c r="S15" t="s">
        <v>283</v>
      </c>
      <c r="T15">
        <v>0</v>
      </c>
      <c r="U15">
        <v>13</v>
      </c>
      <c r="V15">
        <v>12</v>
      </c>
      <c r="W15">
        <v>13</v>
      </c>
      <c r="X15">
        <v>13</v>
      </c>
      <c r="Y15">
        <v>13</v>
      </c>
      <c r="Z15">
        <v>14</v>
      </c>
      <c r="AA15">
        <v>15</v>
      </c>
      <c r="AB15">
        <v>14</v>
      </c>
      <c r="AC15" s="18">
        <f t="shared" si="1"/>
        <v>12.590000000000002</v>
      </c>
      <c r="AD15" t="s">
        <v>326</v>
      </c>
    </row>
    <row r="16" spans="1:30" x14ac:dyDescent="0.2">
      <c r="A16" s="5"/>
      <c r="B16" s="5" t="s">
        <v>161</v>
      </c>
      <c r="C16" s="5" t="s">
        <v>162</v>
      </c>
      <c r="D16" s="5" t="s">
        <v>90</v>
      </c>
      <c r="E16" s="10" t="s">
        <v>163</v>
      </c>
      <c r="F16" s="13">
        <v>18</v>
      </c>
      <c r="G16" s="13">
        <v>12</v>
      </c>
      <c r="H16" s="13">
        <v>15</v>
      </c>
      <c r="I16" s="13">
        <v>1</v>
      </c>
      <c r="J16" s="22">
        <v>18</v>
      </c>
      <c r="K16" s="18">
        <f t="shared" si="0"/>
        <v>13.149999999999999</v>
      </c>
      <c r="L16" s="17">
        <v>20</v>
      </c>
      <c r="M16" s="22">
        <v>1</v>
      </c>
      <c r="N16" s="22">
        <v>1.5</v>
      </c>
      <c r="O16" s="22"/>
      <c r="P16" s="13">
        <v>0.5</v>
      </c>
      <c r="Q16" s="13">
        <v>8</v>
      </c>
      <c r="R16" s="46">
        <f t="shared" si="3"/>
        <v>9.5500000000000007</v>
      </c>
      <c r="S16" t="s">
        <v>324</v>
      </c>
      <c r="T16">
        <v>16</v>
      </c>
      <c r="U16">
        <v>15</v>
      </c>
      <c r="V16">
        <v>14</v>
      </c>
      <c r="W16">
        <v>14</v>
      </c>
      <c r="X16">
        <v>14</v>
      </c>
      <c r="Y16">
        <v>16</v>
      </c>
      <c r="Z16">
        <v>13</v>
      </c>
      <c r="AB16">
        <v>13</v>
      </c>
      <c r="AC16" s="18">
        <f t="shared" si="1"/>
        <v>13.31</v>
      </c>
    </row>
    <row r="17" spans="1:30" x14ac:dyDescent="0.2">
      <c r="A17" s="5"/>
      <c r="B17" s="5" t="s">
        <v>164</v>
      </c>
      <c r="C17" s="5" t="s">
        <v>165</v>
      </c>
      <c r="D17" s="5" t="s">
        <v>87</v>
      </c>
      <c r="E17" s="7" t="s">
        <v>258</v>
      </c>
      <c r="F17" s="13">
        <v>10</v>
      </c>
      <c r="G17" s="13">
        <v>20</v>
      </c>
      <c r="H17" s="13">
        <v>12</v>
      </c>
      <c r="I17" s="13">
        <v>1</v>
      </c>
      <c r="J17" s="22">
        <v>18</v>
      </c>
      <c r="K17" s="18">
        <f t="shared" si="0"/>
        <v>12</v>
      </c>
      <c r="L17" s="17">
        <v>19</v>
      </c>
      <c r="M17" s="22">
        <v>1</v>
      </c>
      <c r="N17" s="22">
        <v>-1</v>
      </c>
      <c r="O17" s="22"/>
      <c r="P17" s="13">
        <v>3.5</v>
      </c>
      <c r="Q17" s="13">
        <v>15</v>
      </c>
      <c r="R17" s="46">
        <f t="shared" si="3"/>
        <v>12.2</v>
      </c>
      <c r="S17" t="s">
        <v>283</v>
      </c>
      <c r="T17">
        <v>13</v>
      </c>
      <c r="U17">
        <v>15</v>
      </c>
      <c r="V17">
        <v>12</v>
      </c>
      <c r="W17">
        <v>13</v>
      </c>
      <c r="X17">
        <v>13</v>
      </c>
      <c r="Y17">
        <v>13</v>
      </c>
      <c r="Z17">
        <v>14</v>
      </c>
      <c r="AA17">
        <v>15</v>
      </c>
      <c r="AB17">
        <v>14</v>
      </c>
      <c r="AC17" s="18">
        <f t="shared" si="1"/>
        <v>13.639999999999999</v>
      </c>
      <c r="AD17" t="s">
        <v>326</v>
      </c>
    </row>
    <row r="18" spans="1:30" x14ac:dyDescent="0.2">
      <c r="A18" s="5"/>
      <c r="B18" s="5" t="s">
        <v>166</v>
      </c>
      <c r="C18" s="5" t="s">
        <v>167</v>
      </c>
      <c r="D18" s="5" t="s">
        <v>86</v>
      </c>
      <c r="E18" s="7" t="s">
        <v>168</v>
      </c>
      <c r="F18" s="13">
        <v>17</v>
      </c>
      <c r="G18" s="13">
        <v>20</v>
      </c>
      <c r="H18" s="13">
        <v>12</v>
      </c>
      <c r="I18" s="13">
        <v>1</v>
      </c>
      <c r="J18" s="22">
        <v>12</v>
      </c>
      <c r="K18" s="18">
        <f t="shared" si="0"/>
        <v>13.149999999999999</v>
      </c>
      <c r="L18" s="17">
        <v>18</v>
      </c>
      <c r="M18" s="22">
        <v>-1</v>
      </c>
      <c r="N18" s="22">
        <v>0</v>
      </c>
      <c r="O18" s="22"/>
      <c r="P18" s="13">
        <v>0</v>
      </c>
      <c r="Q18" s="22">
        <v>11</v>
      </c>
      <c r="R18" s="46">
        <f t="shared" si="3"/>
        <v>7</v>
      </c>
      <c r="S18" t="s">
        <v>284</v>
      </c>
      <c r="T18">
        <v>9</v>
      </c>
      <c r="U18">
        <v>13</v>
      </c>
      <c r="V18">
        <v>15</v>
      </c>
      <c r="W18">
        <v>14</v>
      </c>
      <c r="Y18">
        <v>15</v>
      </c>
      <c r="Z18">
        <v>10</v>
      </c>
      <c r="AB18">
        <v>11</v>
      </c>
      <c r="AC18" s="18">
        <f t="shared" si="1"/>
        <v>11.180000000000001</v>
      </c>
    </row>
    <row r="19" spans="1:30" x14ac:dyDescent="0.2">
      <c r="A19" s="5"/>
      <c r="B19" s="5" t="s">
        <v>169</v>
      </c>
      <c r="C19" s="5" t="s">
        <v>170</v>
      </c>
      <c r="D19" s="5" t="s">
        <v>87</v>
      </c>
      <c r="E19" s="7" t="s">
        <v>259</v>
      </c>
      <c r="F19" s="13">
        <v>14</v>
      </c>
      <c r="G19" s="13">
        <v>20</v>
      </c>
      <c r="H19" s="13">
        <v>18</v>
      </c>
      <c r="I19" s="13">
        <v>8</v>
      </c>
      <c r="J19" s="22">
        <v>12</v>
      </c>
      <c r="K19" s="18">
        <f t="shared" si="0"/>
        <v>18.8</v>
      </c>
      <c r="L19" s="17">
        <v>19</v>
      </c>
      <c r="M19" s="22">
        <v>1</v>
      </c>
      <c r="N19" s="22"/>
      <c r="O19" s="22"/>
      <c r="P19" s="13">
        <v>3.5</v>
      </c>
      <c r="Q19" s="13">
        <v>19</v>
      </c>
      <c r="R19" s="46">
        <f t="shared" si="3"/>
        <v>14.500000000000002</v>
      </c>
      <c r="S19" t="s">
        <v>282</v>
      </c>
      <c r="T19">
        <v>11</v>
      </c>
      <c r="U19">
        <v>17</v>
      </c>
      <c r="V19">
        <v>17</v>
      </c>
      <c r="W19">
        <v>17</v>
      </c>
      <c r="X19">
        <v>16</v>
      </c>
      <c r="Y19">
        <v>15</v>
      </c>
      <c r="Z19">
        <v>18</v>
      </c>
      <c r="AA19">
        <v>20</v>
      </c>
      <c r="AB19">
        <v>18</v>
      </c>
      <c r="AC19" s="18">
        <f t="shared" si="1"/>
        <v>16.97</v>
      </c>
    </row>
    <row r="20" spans="1:30" x14ac:dyDescent="0.2">
      <c r="A20" s="5">
        <v>20192183</v>
      </c>
      <c r="B20" s="5" t="s">
        <v>171</v>
      </c>
      <c r="C20" s="5" t="s">
        <v>172</v>
      </c>
      <c r="D20" s="5" t="s">
        <v>86</v>
      </c>
      <c r="E20" s="7" t="s">
        <v>260</v>
      </c>
      <c r="F20" s="13">
        <v>20</v>
      </c>
      <c r="G20" s="13">
        <v>15</v>
      </c>
      <c r="H20" s="13">
        <v>0</v>
      </c>
      <c r="I20" s="13"/>
      <c r="J20" s="22">
        <v>18</v>
      </c>
      <c r="K20" s="18">
        <f t="shared" si="0"/>
        <v>9.8000000000000007</v>
      </c>
      <c r="L20" s="17">
        <v>19</v>
      </c>
      <c r="M20" s="22">
        <v>1</v>
      </c>
      <c r="N20" s="22"/>
      <c r="O20" s="22"/>
      <c r="P20" s="13">
        <v>5</v>
      </c>
      <c r="Q20" s="13">
        <v>20</v>
      </c>
      <c r="R20" s="46">
        <f t="shared" si="3"/>
        <v>15.8</v>
      </c>
      <c r="S20" t="s">
        <v>284</v>
      </c>
      <c r="T20">
        <v>0</v>
      </c>
      <c r="U20">
        <v>14</v>
      </c>
      <c r="V20">
        <v>15</v>
      </c>
      <c r="W20">
        <v>14</v>
      </c>
      <c r="Y20">
        <v>15</v>
      </c>
      <c r="Z20">
        <v>10</v>
      </c>
      <c r="AB20">
        <v>11</v>
      </c>
      <c r="AC20" s="18">
        <f t="shared" si="1"/>
        <v>10.930000000000001</v>
      </c>
    </row>
    <row r="21" spans="1:30" x14ac:dyDescent="0.2">
      <c r="A21" s="5"/>
      <c r="B21" s="5" t="s">
        <v>173</v>
      </c>
      <c r="C21" s="5" t="s">
        <v>174</v>
      </c>
      <c r="D21" s="5" t="s">
        <v>87</v>
      </c>
      <c r="E21" s="7" t="s">
        <v>175</v>
      </c>
      <c r="F21" s="13">
        <v>20</v>
      </c>
      <c r="G21" s="13">
        <v>20</v>
      </c>
      <c r="H21" s="13">
        <v>20</v>
      </c>
      <c r="I21" s="13">
        <v>8</v>
      </c>
      <c r="J21" s="22">
        <v>20</v>
      </c>
      <c r="K21" s="18">
        <f t="shared" si="0"/>
        <v>21.6</v>
      </c>
      <c r="L21" s="17">
        <v>19</v>
      </c>
      <c r="M21" s="22">
        <v>1</v>
      </c>
      <c r="N21" s="22">
        <v>2</v>
      </c>
      <c r="O21" s="22">
        <v>3</v>
      </c>
      <c r="P21" s="13">
        <v>2.5</v>
      </c>
      <c r="Q21" s="13">
        <v>18</v>
      </c>
      <c r="R21" s="46">
        <f t="shared" si="3"/>
        <v>17.899999999999999</v>
      </c>
      <c r="S21" t="s">
        <v>280</v>
      </c>
      <c r="T21">
        <v>18</v>
      </c>
      <c r="U21">
        <v>16</v>
      </c>
      <c r="V21">
        <v>15</v>
      </c>
      <c r="W21">
        <v>14</v>
      </c>
      <c r="X21">
        <v>15</v>
      </c>
      <c r="Y21">
        <v>15</v>
      </c>
      <c r="Z21">
        <v>16</v>
      </c>
      <c r="AA21">
        <v>18</v>
      </c>
      <c r="AB21">
        <v>15</v>
      </c>
      <c r="AC21" s="18">
        <f t="shared" si="1"/>
        <v>15.47</v>
      </c>
    </row>
    <row r="22" spans="1:30" x14ac:dyDescent="0.2">
      <c r="A22" s="5"/>
      <c r="B22" s="5" t="s">
        <v>176</v>
      </c>
      <c r="C22" s="5" t="s">
        <v>68</v>
      </c>
      <c r="D22" s="5" t="s">
        <v>90</v>
      </c>
      <c r="E22" s="5" t="s">
        <v>246</v>
      </c>
      <c r="F22" s="13">
        <v>19</v>
      </c>
      <c r="G22" s="13">
        <v>20</v>
      </c>
      <c r="H22" s="13">
        <v>16</v>
      </c>
      <c r="I22" s="13"/>
      <c r="J22" s="22">
        <v>20</v>
      </c>
      <c r="K22" s="18">
        <f t="shared" si="0"/>
        <v>14.75</v>
      </c>
      <c r="L22" s="17">
        <v>19</v>
      </c>
      <c r="M22" s="22">
        <v>1</v>
      </c>
      <c r="N22" s="22"/>
      <c r="O22" s="22"/>
      <c r="P22" s="13">
        <v>5</v>
      </c>
      <c r="Q22" s="13">
        <v>20</v>
      </c>
      <c r="R22" s="46">
        <f t="shared" si="3"/>
        <v>15.8</v>
      </c>
      <c r="S22" t="s">
        <v>276</v>
      </c>
      <c r="T22">
        <v>17</v>
      </c>
      <c r="U22">
        <v>16</v>
      </c>
      <c r="V22">
        <v>17</v>
      </c>
      <c r="W22">
        <v>16</v>
      </c>
      <c r="X22">
        <v>17</v>
      </c>
      <c r="Y22">
        <v>18</v>
      </c>
      <c r="Z22">
        <v>20</v>
      </c>
      <c r="AA22">
        <v>20</v>
      </c>
      <c r="AB22">
        <v>18</v>
      </c>
      <c r="AC22" s="18">
        <f t="shared" si="1"/>
        <v>17.339999999999996</v>
      </c>
    </row>
    <row r="23" spans="1:30" x14ac:dyDescent="0.2">
      <c r="A23" s="5"/>
      <c r="B23" s="5" t="s">
        <v>177</v>
      </c>
      <c r="C23" s="5" t="s">
        <v>74</v>
      </c>
      <c r="D23" s="5" t="s">
        <v>90</v>
      </c>
      <c r="E23" s="7" t="s">
        <v>178</v>
      </c>
      <c r="F23" s="13">
        <v>19</v>
      </c>
      <c r="G23" s="13">
        <v>20</v>
      </c>
      <c r="H23" s="13">
        <v>19</v>
      </c>
      <c r="I23" s="13"/>
      <c r="J23" s="22">
        <v>20</v>
      </c>
      <c r="K23" s="18">
        <f t="shared" si="0"/>
        <v>15.5</v>
      </c>
      <c r="L23" s="17">
        <v>19</v>
      </c>
      <c r="M23" s="22">
        <v>1</v>
      </c>
      <c r="N23" s="22">
        <v>3</v>
      </c>
      <c r="O23" s="22"/>
      <c r="P23" s="13">
        <v>1</v>
      </c>
      <c r="Q23" s="13">
        <v>14</v>
      </c>
      <c r="R23" s="46">
        <f t="shared" si="3"/>
        <v>13.100000000000001</v>
      </c>
      <c r="S23" t="s">
        <v>324</v>
      </c>
      <c r="T23">
        <v>0</v>
      </c>
      <c r="U23">
        <v>15</v>
      </c>
      <c r="V23">
        <v>14</v>
      </c>
      <c r="W23">
        <v>14</v>
      </c>
      <c r="X23">
        <v>14</v>
      </c>
      <c r="Y23">
        <v>16</v>
      </c>
      <c r="Z23">
        <v>13</v>
      </c>
      <c r="AB23">
        <v>13</v>
      </c>
      <c r="AC23" s="18">
        <f t="shared" si="1"/>
        <v>12.51</v>
      </c>
    </row>
    <row r="24" spans="1:30" x14ac:dyDescent="0.2">
      <c r="A24" s="5"/>
      <c r="B24" s="5" t="s">
        <v>179</v>
      </c>
      <c r="C24" s="5" t="s">
        <v>78</v>
      </c>
      <c r="D24" s="5" t="s">
        <v>90</v>
      </c>
      <c r="E24" s="5" t="s">
        <v>243</v>
      </c>
      <c r="F24" s="13">
        <v>18</v>
      </c>
      <c r="G24" s="13">
        <v>20</v>
      </c>
      <c r="H24" s="13">
        <v>14</v>
      </c>
      <c r="I24" s="13"/>
      <c r="J24" s="22">
        <v>20</v>
      </c>
      <c r="K24" s="18">
        <f t="shared" si="0"/>
        <v>14</v>
      </c>
      <c r="L24" s="17">
        <v>19</v>
      </c>
      <c r="M24" s="22">
        <v>1</v>
      </c>
      <c r="N24" s="22"/>
      <c r="O24" s="22"/>
      <c r="P24" s="13">
        <v>1</v>
      </c>
      <c r="Q24" s="13">
        <v>17</v>
      </c>
      <c r="R24" s="46">
        <f t="shared" si="3"/>
        <v>12.200000000000001</v>
      </c>
      <c r="S24" t="s">
        <v>281</v>
      </c>
      <c r="T24">
        <v>18</v>
      </c>
      <c r="U24">
        <v>13</v>
      </c>
      <c r="V24">
        <v>16</v>
      </c>
      <c r="W24">
        <v>17</v>
      </c>
      <c r="X24">
        <v>15</v>
      </c>
      <c r="Y24">
        <v>15</v>
      </c>
      <c r="Z24">
        <v>17</v>
      </c>
      <c r="AA24">
        <v>16</v>
      </c>
      <c r="AB24">
        <v>16</v>
      </c>
      <c r="AC24" s="18">
        <f t="shared" si="1"/>
        <v>15.619999999999997</v>
      </c>
    </row>
    <row r="25" spans="1:30" x14ac:dyDescent="0.2">
      <c r="A25" s="5"/>
      <c r="B25" s="5" t="s">
        <v>180</v>
      </c>
      <c r="C25" s="5" t="s">
        <v>181</v>
      </c>
      <c r="D25" s="5" t="s">
        <v>87</v>
      </c>
      <c r="E25" s="10" t="s">
        <v>182</v>
      </c>
      <c r="F25" s="13">
        <v>18</v>
      </c>
      <c r="G25" s="13">
        <v>20</v>
      </c>
      <c r="H25" s="13">
        <v>20</v>
      </c>
      <c r="I25" s="13">
        <v>4</v>
      </c>
      <c r="J25" s="22">
        <v>20</v>
      </c>
      <c r="K25" s="18">
        <f t="shared" si="0"/>
        <v>18.3</v>
      </c>
      <c r="L25" s="17">
        <v>20</v>
      </c>
      <c r="M25" s="22">
        <v>1</v>
      </c>
      <c r="N25" s="22">
        <v>3</v>
      </c>
      <c r="O25" s="22">
        <v>2</v>
      </c>
      <c r="P25" s="13">
        <v>5</v>
      </c>
      <c r="Q25" s="13">
        <v>20</v>
      </c>
      <c r="R25" s="46">
        <f t="shared" si="3"/>
        <v>20.100000000000001</v>
      </c>
      <c r="S25" t="s">
        <v>280</v>
      </c>
      <c r="T25">
        <v>19</v>
      </c>
      <c r="U25">
        <v>16</v>
      </c>
      <c r="V25">
        <v>15</v>
      </c>
      <c r="W25">
        <v>14</v>
      </c>
      <c r="X25">
        <v>15</v>
      </c>
      <c r="Y25">
        <v>15</v>
      </c>
      <c r="Z25">
        <v>16</v>
      </c>
      <c r="AA25">
        <v>18</v>
      </c>
      <c r="AB25">
        <v>15</v>
      </c>
      <c r="AC25" s="18">
        <f t="shared" si="1"/>
        <v>15.52</v>
      </c>
    </row>
    <row r="26" spans="1:30" x14ac:dyDescent="0.2">
      <c r="A26" s="5"/>
      <c r="B26" s="5" t="s">
        <v>183</v>
      </c>
      <c r="C26" s="5" t="s">
        <v>184</v>
      </c>
      <c r="D26" s="5" t="s">
        <v>87</v>
      </c>
      <c r="E26" s="7" t="s">
        <v>185</v>
      </c>
      <c r="F26" s="13">
        <v>20</v>
      </c>
      <c r="G26" s="13">
        <v>20</v>
      </c>
      <c r="H26" s="13">
        <v>20</v>
      </c>
      <c r="I26" s="13">
        <v>4</v>
      </c>
      <c r="J26" s="22">
        <v>20</v>
      </c>
      <c r="K26" s="18">
        <f t="shared" si="0"/>
        <v>18.8</v>
      </c>
      <c r="L26" s="17">
        <v>20</v>
      </c>
      <c r="M26" s="22">
        <v>1</v>
      </c>
      <c r="N26" s="22">
        <v>1.5</v>
      </c>
      <c r="O26" s="22">
        <v>3</v>
      </c>
      <c r="P26" s="13">
        <v>5</v>
      </c>
      <c r="Q26" s="13">
        <v>20</v>
      </c>
      <c r="R26" s="46">
        <f t="shared" si="3"/>
        <v>20.05</v>
      </c>
      <c r="S26" t="s">
        <v>279</v>
      </c>
      <c r="T26">
        <v>18</v>
      </c>
      <c r="U26">
        <v>16</v>
      </c>
      <c r="V26">
        <v>17</v>
      </c>
      <c r="W26">
        <v>14</v>
      </c>
      <c r="X26">
        <v>12</v>
      </c>
      <c r="Y26">
        <v>15</v>
      </c>
      <c r="Z26">
        <v>11</v>
      </c>
      <c r="AB26">
        <v>10</v>
      </c>
      <c r="AC26" s="18">
        <f t="shared" si="1"/>
        <v>13.16</v>
      </c>
    </row>
    <row r="27" spans="1:30" s="39" customFormat="1" x14ac:dyDescent="0.2">
      <c r="F27" s="39">
        <v>20</v>
      </c>
      <c r="G27" s="39">
        <v>20</v>
      </c>
      <c r="H27" s="39">
        <v>20</v>
      </c>
      <c r="I27" s="39">
        <v>6</v>
      </c>
      <c r="J27" s="39">
        <v>20</v>
      </c>
      <c r="K27" s="18">
        <f>+J27*0.1+H27*0.25+G27*0.2+F27*0.25+I27*3.5*0.2</f>
        <v>20.2</v>
      </c>
      <c r="L27" s="49">
        <v>20</v>
      </c>
      <c r="M27" s="45">
        <v>1</v>
      </c>
      <c r="N27" s="45">
        <v>3</v>
      </c>
      <c r="O27" s="45">
        <v>2</v>
      </c>
      <c r="P27" s="45">
        <v>5</v>
      </c>
      <c r="Q27" s="45">
        <v>20</v>
      </c>
      <c r="R27" s="46">
        <f t="shared" si="3"/>
        <v>20.100000000000001</v>
      </c>
      <c r="AC27" s="40"/>
    </row>
    <row r="28" spans="1:30" x14ac:dyDescent="0.2">
      <c r="M28" s="12"/>
      <c r="N28" s="12"/>
      <c r="O28" s="12"/>
      <c r="P28" s="12"/>
    </row>
    <row r="29" spans="1:30" x14ac:dyDescent="0.2">
      <c r="M29" s="12"/>
      <c r="N29" s="12"/>
      <c r="O29" s="12"/>
      <c r="P29" s="12"/>
    </row>
  </sheetData>
  <hyperlinks>
    <hyperlink ref="E3" r:id="rId1" display="https://github.com/diegodavidpe" xr:uid="{1C67C35A-CF7F-B64A-9AD0-55546E55E195}"/>
    <hyperlink ref="E5" r:id="rId2" display="https://github.com/KevinCcorimanya" xr:uid="{F9072CC9-DE8B-A14A-893F-CEC77C19CE21}"/>
    <hyperlink ref="E15" r:id="rId3" display="https://github.com/sneyder1711" xr:uid="{EFDC6670-6039-F346-BCBE-422F8126489C}"/>
    <hyperlink ref="E18" r:id="rId4" display="https://github.com/melody-EPIS" xr:uid="{DBC2E1F6-CF66-9D49-8ED3-4AB8A57471D4}"/>
    <hyperlink ref="E21" r:id="rId5" display="https://github.com/AldairBryan" xr:uid="{01EF78EE-BBA4-0740-9865-1CC4B891D12C}"/>
    <hyperlink ref="E23" r:id="rId6" display="https://github.com/ArnoldSucasaireTorres" xr:uid="{2181FF65-B69E-3041-B3D6-A6258E593794}"/>
    <hyperlink ref="E26" r:id="rId7" display="https://github.com/MarianaYucra" xr:uid="{B4DA84A7-7014-634B-8C3A-85D2E2B42309}"/>
    <hyperlink ref="E8" r:id="rId8" display="https://github.com/Alejandra-Fernandez" xr:uid="{1AD3207F-54C6-1E45-B292-7CCDD9538B90}"/>
    <hyperlink ref="E9" r:id="rId9" display="https://github.com/LuisFFB" xr:uid="{E661D235-2CE1-EE48-A6B5-CA3D6969EC4C}"/>
    <hyperlink ref="E17" r:id="rId10" display="https://github.com/Jeffrey-7101" xr:uid="{480AE8F3-2495-494B-91B4-6C954F8BB3FD}"/>
    <hyperlink ref="E19" r:id="rId11" display="https://github.com/JRevilla1505" xr:uid="{74DE2DBE-1AEA-0A4B-A656-845D22975DE7}"/>
    <hyperlink ref="E20" r:id="rId12" display="https://github.com/Fatima2427" xr:uid="{4EBE4DB8-8D22-CF49-A4C5-F2C6BE6A610B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9B35-099F-D348-AC1B-D03796E85A43}">
  <dimension ref="A1:AC27"/>
  <sheetViews>
    <sheetView topLeftCell="B1" zoomScaleNormal="100" workbookViewId="0">
      <selection activeCell="AC16" sqref="AC16"/>
    </sheetView>
  </sheetViews>
  <sheetFormatPr baseColWidth="10" defaultRowHeight="16" x14ac:dyDescent="0.2"/>
  <cols>
    <col min="1" max="1" width="4.33203125" customWidth="1"/>
    <col min="2" max="2" width="10.6640625" customWidth="1"/>
    <col min="3" max="3" width="28.6640625" customWidth="1"/>
    <col min="4" max="4" width="4.1640625" bestFit="1" customWidth="1"/>
    <col min="5" max="5" width="11.1640625" customWidth="1"/>
    <col min="6" max="6" width="8.5" bestFit="1" customWidth="1"/>
    <col min="7" max="7" width="5.6640625" bestFit="1" customWidth="1"/>
    <col min="8" max="8" width="7.5" customWidth="1"/>
    <col min="9" max="9" width="8.83203125" bestFit="1" customWidth="1"/>
    <col min="10" max="10" width="5.33203125" bestFit="1" customWidth="1"/>
    <col min="11" max="11" width="7.5" style="20" customWidth="1"/>
    <col min="12" max="12" width="7.5" style="15" customWidth="1"/>
    <col min="13" max="13" width="9.6640625" bestFit="1" customWidth="1"/>
    <col min="14" max="14" width="9.33203125" bestFit="1" customWidth="1"/>
    <col min="15" max="15" width="5.6640625" bestFit="1" customWidth="1"/>
    <col min="16" max="16" width="9.1640625" customWidth="1"/>
    <col min="17" max="17" width="9.6640625" customWidth="1"/>
    <col min="18" max="18" width="8" style="18" customWidth="1"/>
    <col min="29" max="29" width="10.83203125" style="20"/>
  </cols>
  <sheetData>
    <row r="1" spans="1:29" x14ac:dyDescent="0.2">
      <c r="F1">
        <v>0.25</v>
      </c>
      <c r="G1">
        <v>0.2</v>
      </c>
      <c r="H1">
        <v>0.25</v>
      </c>
      <c r="I1">
        <v>0.2</v>
      </c>
      <c r="J1">
        <v>0.1</v>
      </c>
      <c r="L1" s="15">
        <v>2</v>
      </c>
      <c r="M1">
        <v>0.05</v>
      </c>
      <c r="N1">
        <v>0.1</v>
      </c>
      <c r="O1">
        <v>0.1</v>
      </c>
      <c r="P1">
        <v>0.15</v>
      </c>
      <c r="Q1">
        <v>0.4</v>
      </c>
      <c r="T1" s="56">
        <v>0.05</v>
      </c>
      <c r="U1" s="56">
        <v>0.2</v>
      </c>
      <c r="V1" s="56">
        <v>0.15</v>
      </c>
      <c r="W1" s="57" t="s">
        <v>318</v>
      </c>
      <c r="X1" s="57" t="s">
        <v>319</v>
      </c>
      <c r="Y1" s="57" t="s">
        <v>319</v>
      </c>
      <c r="Z1" s="57" t="s">
        <v>320</v>
      </c>
      <c r="AA1" s="57" t="s">
        <v>321</v>
      </c>
      <c r="AB1" s="57" t="s">
        <v>322</v>
      </c>
      <c r="AC1" s="18"/>
    </row>
    <row r="2" spans="1:29" x14ac:dyDescent="0.2">
      <c r="A2" s="4" t="s">
        <v>83</v>
      </c>
      <c r="B2" s="4" t="s">
        <v>84</v>
      </c>
      <c r="C2" s="4" t="s">
        <v>85</v>
      </c>
      <c r="D2" s="4" t="s">
        <v>134</v>
      </c>
      <c r="E2" s="4" t="s">
        <v>88</v>
      </c>
      <c r="F2" s="4" t="s">
        <v>233</v>
      </c>
      <c r="G2" s="4" t="s">
        <v>264</v>
      </c>
      <c r="H2" s="4" t="s">
        <v>234</v>
      </c>
      <c r="I2" s="4" t="s">
        <v>268</v>
      </c>
      <c r="J2" s="4" t="s">
        <v>265</v>
      </c>
      <c r="K2" s="19" t="s">
        <v>1</v>
      </c>
      <c r="L2" s="48" t="s">
        <v>287</v>
      </c>
      <c r="M2" s="4" t="s">
        <v>270</v>
      </c>
      <c r="N2" s="4" t="s">
        <v>271</v>
      </c>
      <c r="O2" s="4" t="s">
        <v>272</v>
      </c>
      <c r="P2" s="4" t="s">
        <v>273</v>
      </c>
      <c r="Q2" s="4" t="s">
        <v>274</v>
      </c>
      <c r="R2" s="38" t="s">
        <v>6</v>
      </c>
      <c r="T2" s="4" t="s">
        <v>307</v>
      </c>
      <c r="U2" s="4" t="s">
        <v>309</v>
      </c>
      <c r="V2" s="4" t="s">
        <v>310</v>
      </c>
      <c r="W2" s="4" t="s">
        <v>312</v>
      </c>
      <c r="X2" s="4" t="s">
        <v>313</v>
      </c>
      <c r="Y2" s="4" t="s">
        <v>314</v>
      </c>
      <c r="Z2" s="4" t="s">
        <v>315</v>
      </c>
      <c r="AA2" s="4" t="s">
        <v>316</v>
      </c>
      <c r="AB2" s="4" t="s">
        <v>317</v>
      </c>
      <c r="AC2" s="38" t="s">
        <v>3</v>
      </c>
    </row>
    <row r="3" spans="1:29" x14ac:dyDescent="0.2">
      <c r="A3" s="5"/>
      <c r="B3" s="5" t="s">
        <v>187</v>
      </c>
      <c r="C3" s="5" t="s">
        <v>14</v>
      </c>
      <c r="D3" s="5" t="s">
        <v>90</v>
      </c>
      <c r="E3" s="7" t="s">
        <v>188</v>
      </c>
      <c r="F3" s="13">
        <v>13</v>
      </c>
      <c r="G3" s="13">
        <v>20</v>
      </c>
      <c r="H3" s="13">
        <v>20</v>
      </c>
      <c r="I3" s="13">
        <v>5</v>
      </c>
      <c r="J3" s="22">
        <v>20</v>
      </c>
      <c r="K3" s="18">
        <f>+J3*0.1+H3*0.25+G3*0.2+F3*0.25+I3*3.5*0.2</f>
        <v>17.75</v>
      </c>
      <c r="L3" s="17">
        <v>19</v>
      </c>
      <c r="M3" s="22">
        <v>0</v>
      </c>
      <c r="N3" s="22">
        <v>1.5</v>
      </c>
      <c r="O3" s="22">
        <v>1.5</v>
      </c>
      <c r="P3" s="22">
        <v>5</v>
      </c>
      <c r="Q3" s="13">
        <v>20</v>
      </c>
      <c r="R3" s="46">
        <f>+Q3*0.4+P3*4*0.15+O3*10*0.1+N3*7*0.1+M3*20*0.05+L3*0.2</f>
        <v>17.350000000000001</v>
      </c>
      <c r="S3" t="s">
        <v>300</v>
      </c>
      <c r="T3">
        <v>20</v>
      </c>
      <c r="U3">
        <v>15</v>
      </c>
      <c r="V3">
        <v>18</v>
      </c>
      <c r="W3">
        <v>19</v>
      </c>
      <c r="X3">
        <v>16</v>
      </c>
      <c r="Y3">
        <v>17</v>
      </c>
      <c r="Z3">
        <v>18</v>
      </c>
      <c r="AA3">
        <v>18</v>
      </c>
      <c r="AB3">
        <v>20</v>
      </c>
      <c r="AC3" s="18">
        <f t="shared" ref="AC3:AC26" si="0">+T3*0.05+U3*0.2+V3*0.15+W3*0.25*0.6+X3*0.1*0.6+Y3*0.1*0.6+Z3*0.15*0.6+AA3*0.1*0.6+AB3*0.3*0.6</f>
        <v>17.829999999999998</v>
      </c>
    </row>
    <row r="4" spans="1:29" x14ac:dyDescent="0.2">
      <c r="A4" s="5"/>
      <c r="B4" s="5" t="s">
        <v>189</v>
      </c>
      <c r="C4" s="5" t="s">
        <v>16</v>
      </c>
      <c r="D4" s="5" t="s">
        <v>90</v>
      </c>
      <c r="E4" s="5"/>
      <c r="F4" s="13">
        <v>0</v>
      </c>
      <c r="G4" s="13">
        <v>0</v>
      </c>
      <c r="H4" s="13">
        <v>0</v>
      </c>
      <c r="I4" s="13"/>
      <c r="J4" s="22">
        <v>8</v>
      </c>
      <c r="K4" s="18">
        <f t="shared" ref="K4:K26" si="1">+J4*0.1+H4*0.25+G4*0.2+F4*0.25+I4*3.5*0.2</f>
        <v>0.8</v>
      </c>
      <c r="L4" s="17"/>
      <c r="M4" s="22">
        <v>-1</v>
      </c>
      <c r="N4" s="22"/>
      <c r="O4" s="22"/>
      <c r="P4" s="13"/>
      <c r="Q4" s="13">
        <v>0</v>
      </c>
      <c r="R4" s="47" t="s">
        <v>286</v>
      </c>
      <c r="AC4" s="47" t="s">
        <v>286</v>
      </c>
    </row>
    <row r="5" spans="1:29" x14ac:dyDescent="0.2">
      <c r="A5" s="5"/>
      <c r="B5" s="5" t="s">
        <v>190</v>
      </c>
      <c r="C5" s="5" t="s">
        <v>18</v>
      </c>
      <c r="D5" s="5" t="s">
        <v>90</v>
      </c>
      <c r="E5" s="5" t="s">
        <v>251</v>
      </c>
      <c r="F5" s="13">
        <v>19</v>
      </c>
      <c r="G5" s="13">
        <v>20</v>
      </c>
      <c r="H5" s="13">
        <v>20</v>
      </c>
      <c r="I5" s="13">
        <v>5</v>
      </c>
      <c r="J5" s="22">
        <v>20</v>
      </c>
      <c r="K5" s="18">
        <f t="shared" si="1"/>
        <v>19.25</v>
      </c>
      <c r="L5" s="17">
        <v>19</v>
      </c>
      <c r="M5" s="22">
        <v>1</v>
      </c>
      <c r="N5" s="22">
        <v>1.5</v>
      </c>
      <c r="O5" s="22">
        <v>2</v>
      </c>
      <c r="P5" s="22">
        <v>4.5</v>
      </c>
      <c r="Q5" s="13">
        <v>18</v>
      </c>
      <c r="R5" s="46">
        <f t="shared" ref="R5:R13" si="2">+Q5*0.4+P5*4*0.15+O5*10*0.1+N5*7*0.1+M5*20*0.05+L5*0.2</f>
        <v>17.75</v>
      </c>
      <c r="S5" t="s">
        <v>300</v>
      </c>
      <c r="T5">
        <v>20</v>
      </c>
      <c r="U5">
        <v>15</v>
      </c>
      <c r="V5">
        <v>18</v>
      </c>
      <c r="W5">
        <v>19</v>
      </c>
      <c r="X5">
        <v>16</v>
      </c>
      <c r="Y5">
        <v>17</v>
      </c>
      <c r="Z5">
        <v>18</v>
      </c>
      <c r="AA5">
        <v>18</v>
      </c>
      <c r="AB5">
        <v>20</v>
      </c>
      <c r="AC5" s="18">
        <f t="shared" si="0"/>
        <v>17.829999999999998</v>
      </c>
    </row>
    <row r="6" spans="1:29" x14ac:dyDescent="0.2">
      <c r="A6" s="5">
        <v>20193188</v>
      </c>
      <c r="B6" s="5" t="s">
        <v>191</v>
      </c>
      <c r="C6" s="5" t="s">
        <v>192</v>
      </c>
      <c r="D6" s="5" t="s">
        <v>86</v>
      </c>
      <c r="E6" s="7" t="s">
        <v>261</v>
      </c>
      <c r="F6" s="13">
        <v>17</v>
      </c>
      <c r="G6" s="13">
        <v>20</v>
      </c>
      <c r="H6" s="13">
        <v>15</v>
      </c>
      <c r="I6" s="13">
        <v>3</v>
      </c>
      <c r="J6" s="22">
        <v>10</v>
      </c>
      <c r="K6" s="18">
        <f t="shared" si="1"/>
        <v>15.1</v>
      </c>
      <c r="L6" s="17">
        <v>18</v>
      </c>
      <c r="M6" s="22">
        <v>1</v>
      </c>
      <c r="N6" s="22">
        <v>3</v>
      </c>
      <c r="O6" s="22"/>
      <c r="P6" s="13"/>
      <c r="Q6" s="13">
        <v>16</v>
      </c>
      <c r="R6" s="46">
        <f t="shared" si="2"/>
        <v>13.1</v>
      </c>
      <c r="S6" t="s">
        <v>303</v>
      </c>
      <c r="T6">
        <v>0</v>
      </c>
      <c r="V6">
        <v>16</v>
      </c>
      <c r="W6">
        <v>18</v>
      </c>
      <c r="X6">
        <v>20</v>
      </c>
      <c r="Y6">
        <v>20</v>
      </c>
      <c r="Z6">
        <v>20</v>
      </c>
      <c r="AA6">
        <v>18</v>
      </c>
      <c r="AB6">
        <v>20</v>
      </c>
      <c r="AC6" s="18">
        <f t="shared" si="0"/>
        <v>13.98</v>
      </c>
    </row>
    <row r="7" spans="1:29" x14ac:dyDescent="0.2">
      <c r="A7" s="5"/>
      <c r="B7" s="5" t="s">
        <v>193</v>
      </c>
      <c r="C7" s="5" t="s">
        <v>22</v>
      </c>
      <c r="D7" s="5" t="s">
        <v>90</v>
      </c>
      <c r="E7" s="7" t="s">
        <v>194</v>
      </c>
      <c r="F7" s="13">
        <v>14</v>
      </c>
      <c r="G7" s="13">
        <v>20</v>
      </c>
      <c r="H7" s="13">
        <v>15</v>
      </c>
      <c r="I7" s="13"/>
      <c r="J7" s="22">
        <v>20</v>
      </c>
      <c r="K7" s="18">
        <f t="shared" si="1"/>
        <v>13.25</v>
      </c>
      <c r="L7" s="17">
        <v>19</v>
      </c>
      <c r="M7" s="22">
        <v>1</v>
      </c>
      <c r="N7" s="22">
        <v>2</v>
      </c>
      <c r="O7" s="22"/>
      <c r="P7" s="13"/>
      <c r="Q7" s="13">
        <v>15</v>
      </c>
      <c r="R7" s="46">
        <f t="shared" si="2"/>
        <v>12.200000000000001</v>
      </c>
      <c r="S7" t="s">
        <v>284</v>
      </c>
      <c r="T7">
        <v>20</v>
      </c>
      <c r="U7">
        <v>15</v>
      </c>
      <c r="V7">
        <v>14</v>
      </c>
      <c r="W7">
        <v>18</v>
      </c>
      <c r="X7">
        <v>16</v>
      </c>
      <c r="Y7">
        <v>14</v>
      </c>
      <c r="Z7">
        <v>17</v>
      </c>
      <c r="AA7">
        <v>20</v>
      </c>
      <c r="AB7">
        <v>19</v>
      </c>
      <c r="AC7" s="18">
        <f t="shared" si="0"/>
        <v>16.749999999999996</v>
      </c>
    </row>
    <row r="8" spans="1:29" x14ac:dyDescent="0.2">
      <c r="A8" s="5"/>
      <c r="B8" s="5" t="s">
        <v>195</v>
      </c>
      <c r="C8" s="5" t="s">
        <v>24</v>
      </c>
      <c r="D8" s="5" t="s">
        <v>90</v>
      </c>
      <c r="E8" s="7" t="s">
        <v>196</v>
      </c>
      <c r="F8" s="13">
        <v>17</v>
      </c>
      <c r="G8" s="13">
        <v>20</v>
      </c>
      <c r="H8" s="13">
        <v>13</v>
      </c>
      <c r="I8" s="13">
        <v>1</v>
      </c>
      <c r="J8" s="22">
        <v>20</v>
      </c>
      <c r="K8" s="18">
        <f t="shared" si="1"/>
        <v>14.2</v>
      </c>
      <c r="L8" s="17">
        <v>16</v>
      </c>
      <c r="M8" s="22">
        <v>-1</v>
      </c>
      <c r="N8" s="22"/>
      <c r="O8" s="22"/>
      <c r="P8" s="13"/>
      <c r="Q8" s="13">
        <v>0</v>
      </c>
      <c r="R8" s="46">
        <f t="shared" si="2"/>
        <v>2.2000000000000002</v>
      </c>
      <c r="S8" t="s">
        <v>301</v>
      </c>
      <c r="V8">
        <v>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18">
        <f t="shared" si="0"/>
        <v>0.75</v>
      </c>
    </row>
    <row r="9" spans="1:29" x14ac:dyDescent="0.2">
      <c r="A9" s="5"/>
      <c r="B9" s="5" t="s">
        <v>197</v>
      </c>
      <c r="C9" s="5" t="s">
        <v>198</v>
      </c>
      <c r="D9" s="5" t="s">
        <v>86</v>
      </c>
      <c r="E9" s="7" t="s">
        <v>199</v>
      </c>
      <c r="F9" s="13">
        <v>20</v>
      </c>
      <c r="G9" s="13">
        <v>20</v>
      </c>
      <c r="H9" s="13">
        <v>15</v>
      </c>
      <c r="I9" s="13">
        <v>8</v>
      </c>
      <c r="J9" s="22">
        <v>14</v>
      </c>
      <c r="K9" s="18">
        <f t="shared" si="1"/>
        <v>19.75</v>
      </c>
      <c r="L9" s="17">
        <v>19</v>
      </c>
      <c r="M9" s="22">
        <v>-1</v>
      </c>
      <c r="N9" s="22">
        <v>2</v>
      </c>
      <c r="O9" s="22">
        <v>1.5</v>
      </c>
      <c r="P9" s="22">
        <v>3.5</v>
      </c>
      <c r="Q9" s="13">
        <v>18</v>
      </c>
      <c r="R9" s="46">
        <f t="shared" si="2"/>
        <v>15.000000000000002</v>
      </c>
      <c r="S9" t="s">
        <v>301</v>
      </c>
      <c r="T9">
        <v>16</v>
      </c>
      <c r="V9">
        <v>11</v>
      </c>
      <c r="W9">
        <v>15</v>
      </c>
      <c r="X9">
        <v>12</v>
      </c>
      <c r="Y9">
        <v>0</v>
      </c>
      <c r="Z9">
        <v>11</v>
      </c>
      <c r="AA9">
        <v>16</v>
      </c>
      <c r="AB9">
        <v>13</v>
      </c>
      <c r="AC9" s="18">
        <f t="shared" si="0"/>
        <v>9.7100000000000009</v>
      </c>
    </row>
    <row r="10" spans="1:29" x14ac:dyDescent="0.2">
      <c r="A10" s="5"/>
      <c r="B10" s="5" t="s">
        <v>200</v>
      </c>
      <c r="C10" s="5" t="s">
        <v>201</v>
      </c>
      <c r="D10" s="5" t="s">
        <v>87</v>
      </c>
      <c r="E10" s="7" t="s">
        <v>202</v>
      </c>
      <c r="F10" s="13">
        <v>20</v>
      </c>
      <c r="G10" s="13">
        <v>20</v>
      </c>
      <c r="H10" s="13">
        <v>20</v>
      </c>
      <c r="I10" s="13"/>
      <c r="J10" s="22">
        <v>16</v>
      </c>
      <c r="K10" s="18">
        <f t="shared" si="1"/>
        <v>15.6</v>
      </c>
      <c r="L10" s="17">
        <v>19</v>
      </c>
      <c r="M10" s="22">
        <v>-1</v>
      </c>
      <c r="N10" s="22">
        <v>1.5</v>
      </c>
      <c r="O10" s="22">
        <v>1.5</v>
      </c>
      <c r="P10" s="22">
        <v>4.5</v>
      </c>
      <c r="Q10" s="13">
        <v>18</v>
      </c>
      <c r="R10" s="46">
        <f t="shared" si="2"/>
        <v>15.250000000000002</v>
      </c>
      <c r="S10" t="s">
        <v>297</v>
      </c>
      <c r="T10">
        <v>20</v>
      </c>
      <c r="U10">
        <v>20</v>
      </c>
      <c r="V10">
        <v>16</v>
      </c>
      <c r="W10">
        <v>15</v>
      </c>
      <c r="X10">
        <v>17</v>
      </c>
      <c r="Y10">
        <v>18</v>
      </c>
      <c r="Z10">
        <v>20</v>
      </c>
      <c r="AA10">
        <v>18</v>
      </c>
      <c r="AB10">
        <v>18</v>
      </c>
      <c r="AC10" s="18">
        <f t="shared" si="0"/>
        <v>17.87</v>
      </c>
    </row>
    <row r="11" spans="1:29" x14ac:dyDescent="0.2">
      <c r="A11" s="5"/>
      <c r="B11" s="5" t="s">
        <v>203</v>
      </c>
      <c r="C11" s="5" t="s">
        <v>28</v>
      </c>
      <c r="D11" s="5" t="s">
        <v>90</v>
      </c>
      <c r="E11" s="7" t="s">
        <v>204</v>
      </c>
      <c r="F11" s="13">
        <v>15</v>
      </c>
      <c r="G11" s="13">
        <v>20</v>
      </c>
      <c r="H11" s="13">
        <v>13</v>
      </c>
      <c r="I11" s="13">
        <v>5</v>
      </c>
      <c r="J11" s="22">
        <v>18</v>
      </c>
      <c r="K11" s="18">
        <f t="shared" si="1"/>
        <v>16.3</v>
      </c>
      <c r="L11" s="17">
        <v>15</v>
      </c>
      <c r="M11" s="22">
        <v>1</v>
      </c>
      <c r="N11" s="22">
        <v>1</v>
      </c>
      <c r="O11" s="22">
        <v>1</v>
      </c>
      <c r="P11" s="22">
        <v>4</v>
      </c>
      <c r="Q11" s="13">
        <v>19</v>
      </c>
      <c r="R11" s="46">
        <f t="shared" si="2"/>
        <v>15.7</v>
      </c>
      <c r="S11" t="s">
        <v>305</v>
      </c>
      <c r="T11">
        <v>20</v>
      </c>
      <c r="U11">
        <v>20</v>
      </c>
      <c r="V11">
        <v>20</v>
      </c>
      <c r="W11">
        <v>20</v>
      </c>
      <c r="X11">
        <v>20</v>
      </c>
      <c r="Y11">
        <v>20</v>
      </c>
      <c r="Z11">
        <v>20</v>
      </c>
      <c r="AA11">
        <v>20</v>
      </c>
      <c r="AB11">
        <v>20</v>
      </c>
      <c r="AC11" s="18">
        <f t="shared" si="0"/>
        <v>20</v>
      </c>
    </row>
    <row r="12" spans="1:29" x14ac:dyDescent="0.2">
      <c r="A12" s="5"/>
      <c r="B12" s="5" t="s">
        <v>205</v>
      </c>
      <c r="C12" s="5" t="s">
        <v>30</v>
      </c>
      <c r="D12" s="5" t="s">
        <v>90</v>
      </c>
      <c r="E12" s="7" t="s">
        <v>206</v>
      </c>
      <c r="F12" s="13">
        <v>20</v>
      </c>
      <c r="G12" s="13">
        <v>20</v>
      </c>
      <c r="H12" s="13">
        <v>17</v>
      </c>
      <c r="I12" s="13">
        <v>3</v>
      </c>
      <c r="J12" s="22">
        <v>14</v>
      </c>
      <c r="K12" s="18">
        <f t="shared" si="1"/>
        <v>16.75</v>
      </c>
      <c r="L12" s="17">
        <v>19</v>
      </c>
      <c r="M12" s="22">
        <v>1</v>
      </c>
      <c r="N12" s="22">
        <v>2</v>
      </c>
      <c r="O12" s="22">
        <v>1</v>
      </c>
      <c r="P12" s="22">
        <v>3.5</v>
      </c>
      <c r="Q12" s="13">
        <v>18</v>
      </c>
      <c r="R12" s="46">
        <f t="shared" si="2"/>
        <v>16.5</v>
      </c>
      <c r="S12" t="s">
        <v>304</v>
      </c>
      <c r="T12">
        <v>17</v>
      </c>
      <c r="U12">
        <v>17</v>
      </c>
      <c r="V12">
        <v>20</v>
      </c>
      <c r="W12">
        <v>18</v>
      </c>
      <c r="X12">
        <v>16</v>
      </c>
      <c r="Y12">
        <v>18</v>
      </c>
      <c r="Z12">
        <v>15</v>
      </c>
      <c r="AA12">
        <v>12</v>
      </c>
      <c r="AB12">
        <v>17</v>
      </c>
      <c r="AC12" s="18">
        <f t="shared" si="0"/>
        <v>17.12</v>
      </c>
    </row>
    <row r="13" spans="1:29" x14ac:dyDescent="0.2">
      <c r="A13" s="5"/>
      <c r="B13" s="5" t="s">
        <v>207</v>
      </c>
      <c r="C13" s="5" t="s">
        <v>42</v>
      </c>
      <c r="D13" s="5" t="s">
        <v>90</v>
      </c>
      <c r="E13" s="11" t="s">
        <v>208</v>
      </c>
      <c r="F13" s="13">
        <v>20</v>
      </c>
      <c r="G13" s="13">
        <v>20</v>
      </c>
      <c r="H13" s="13">
        <v>20</v>
      </c>
      <c r="I13" s="13"/>
      <c r="J13" s="22">
        <v>14</v>
      </c>
      <c r="K13" s="18">
        <f t="shared" si="1"/>
        <v>15.4</v>
      </c>
      <c r="L13" s="17">
        <v>20</v>
      </c>
      <c r="M13" s="22">
        <v>1</v>
      </c>
      <c r="N13" s="22">
        <v>2</v>
      </c>
      <c r="O13" s="22">
        <v>2</v>
      </c>
      <c r="P13" s="22">
        <v>4.5</v>
      </c>
      <c r="Q13" s="13">
        <v>20</v>
      </c>
      <c r="R13" s="46">
        <f t="shared" si="2"/>
        <v>19.100000000000001</v>
      </c>
      <c r="S13" t="s">
        <v>304</v>
      </c>
      <c r="T13">
        <v>20</v>
      </c>
      <c r="U13">
        <v>17</v>
      </c>
      <c r="V13">
        <v>20</v>
      </c>
      <c r="W13">
        <v>19</v>
      </c>
      <c r="X13">
        <v>16</v>
      </c>
      <c r="Y13">
        <v>18</v>
      </c>
      <c r="Z13">
        <v>18</v>
      </c>
      <c r="AA13">
        <v>12</v>
      </c>
      <c r="AB13">
        <v>17</v>
      </c>
      <c r="AC13" s="18">
        <f t="shared" si="0"/>
        <v>17.690000000000001</v>
      </c>
    </row>
    <row r="14" spans="1:29" x14ac:dyDescent="0.2">
      <c r="A14" s="5"/>
      <c r="B14" s="5" t="s">
        <v>209</v>
      </c>
      <c r="C14" s="5" t="s">
        <v>210</v>
      </c>
      <c r="D14" s="5" t="s">
        <v>86</v>
      </c>
      <c r="E14" s="5"/>
      <c r="F14" s="13">
        <v>0</v>
      </c>
      <c r="G14" s="13">
        <v>0</v>
      </c>
      <c r="H14" s="13">
        <v>0</v>
      </c>
      <c r="I14" s="13"/>
      <c r="J14" s="13"/>
      <c r="K14" s="18">
        <f t="shared" si="1"/>
        <v>0</v>
      </c>
      <c r="L14" s="17"/>
      <c r="M14" s="13">
        <v>-1</v>
      </c>
      <c r="N14" s="13"/>
      <c r="O14" s="13"/>
      <c r="P14" s="13"/>
      <c r="Q14" s="13">
        <v>0</v>
      </c>
      <c r="R14" s="47" t="s">
        <v>286</v>
      </c>
      <c r="AC14" s="47" t="s">
        <v>286</v>
      </c>
    </row>
    <row r="15" spans="1:29" x14ac:dyDescent="0.2">
      <c r="A15" s="5"/>
      <c r="B15" s="5" t="s">
        <v>211</v>
      </c>
      <c r="C15" s="5" t="s">
        <v>46</v>
      </c>
      <c r="D15" s="5" t="s">
        <v>90</v>
      </c>
      <c r="E15" s="7" t="s">
        <v>212</v>
      </c>
      <c r="F15" s="13">
        <v>14</v>
      </c>
      <c r="G15" s="13">
        <v>20</v>
      </c>
      <c r="H15" s="13">
        <v>19</v>
      </c>
      <c r="I15" s="13">
        <v>1</v>
      </c>
      <c r="J15" s="22">
        <v>16</v>
      </c>
      <c r="K15" s="18">
        <f t="shared" si="1"/>
        <v>14.549999999999999</v>
      </c>
      <c r="L15" s="17">
        <v>19</v>
      </c>
      <c r="M15" s="22">
        <v>1</v>
      </c>
      <c r="N15" s="22">
        <v>1.5</v>
      </c>
      <c r="O15" s="22">
        <v>1.5</v>
      </c>
      <c r="P15" s="22">
        <v>4.5</v>
      </c>
      <c r="Q15" s="13">
        <v>19</v>
      </c>
      <c r="R15" s="46">
        <f t="shared" ref="R15:R27" si="3">+Q15*0.4+P15*4*0.15+O15*10*0.1+N15*7*0.1+M15*20*0.05+L15*0.2</f>
        <v>17.650000000000002</v>
      </c>
      <c r="S15" t="s">
        <v>284</v>
      </c>
      <c r="T15">
        <v>17</v>
      </c>
      <c r="U15">
        <v>15</v>
      </c>
      <c r="V15">
        <v>15</v>
      </c>
      <c r="W15">
        <v>18</v>
      </c>
      <c r="X15">
        <v>16</v>
      </c>
      <c r="Y15">
        <v>14</v>
      </c>
      <c r="Z15">
        <v>17</v>
      </c>
      <c r="AA15">
        <v>20</v>
      </c>
      <c r="AB15">
        <v>19</v>
      </c>
      <c r="AC15" s="18">
        <f t="shared" si="0"/>
        <v>16.749999999999996</v>
      </c>
    </row>
    <row r="16" spans="1:29" x14ac:dyDescent="0.2">
      <c r="A16" s="5"/>
      <c r="B16" s="5" t="s">
        <v>213</v>
      </c>
      <c r="C16" s="5" t="s">
        <v>52</v>
      </c>
      <c r="D16" s="5" t="s">
        <v>90</v>
      </c>
      <c r="E16" s="5" t="s">
        <v>248</v>
      </c>
      <c r="F16" s="13">
        <v>12</v>
      </c>
      <c r="G16" s="13">
        <v>20</v>
      </c>
      <c r="H16" s="13">
        <v>13</v>
      </c>
      <c r="I16" s="13">
        <v>3</v>
      </c>
      <c r="J16" s="22">
        <v>12</v>
      </c>
      <c r="K16" s="18">
        <f t="shared" si="1"/>
        <v>13.549999999999999</v>
      </c>
      <c r="L16" s="17">
        <v>16</v>
      </c>
      <c r="M16" s="22">
        <v>1</v>
      </c>
      <c r="N16" s="22">
        <v>0</v>
      </c>
      <c r="O16" s="22"/>
      <c r="P16" s="13"/>
      <c r="Q16" s="13">
        <v>0</v>
      </c>
      <c r="R16" s="46">
        <f t="shared" si="3"/>
        <v>4.2</v>
      </c>
      <c r="S16" t="s">
        <v>302</v>
      </c>
      <c r="T16">
        <v>0</v>
      </c>
      <c r="V16">
        <v>7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18">
        <f t="shared" si="0"/>
        <v>1.05</v>
      </c>
    </row>
    <row r="17" spans="1:29" x14ac:dyDescent="0.2">
      <c r="A17" s="5"/>
      <c r="B17" s="5" t="s">
        <v>214</v>
      </c>
      <c r="C17" s="5" t="s">
        <v>215</v>
      </c>
      <c r="D17" s="5" t="s">
        <v>87</v>
      </c>
      <c r="E17" s="7" t="s">
        <v>216</v>
      </c>
      <c r="F17" s="13">
        <v>17</v>
      </c>
      <c r="G17" s="13">
        <v>20</v>
      </c>
      <c r="H17" s="13">
        <v>9</v>
      </c>
      <c r="I17" s="13">
        <v>5</v>
      </c>
      <c r="J17" s="22">
        <v>14</v>
      </c>
      <c r="K17" s="18">
        <f t="shared" si="1"/>
        <v>15.4</v>
      </c>
      <c r="L17" s="17">
        <v>18</v>
      </c>
      <c r="M17" s="22">
        <v>0</v>
      </c>
      <c r="N17" s="22">
        <v>2</v>
      </c>
      <c r="O17" s="22"/>
      <c r="P17" s="13">
        <v>2.5</v>
      </c>
      <c r="Q17" s="13">
        <v>14</v>
      </c>
      <c r="R17" s="46">
        <f t="shared" si="3"/>
        <v>12.1</v>
      </c>
      <c r="S17" t="s">
        <v>305</v>
      </c>
      <c r="T17">
        <v>0</v>
      </c>
      <c r="U17">
        <v>20</v>
      </c>
      <c r="V17">
        <v>20</v>
      </c>
      <c r="W17">
        <v>20</v>
      </c>
      <c r="X17">
        <v>20</v>
      </c>
      <c r="Y17">
        <v>20</v>
      </c>
      <c r="Z17">
        <v>20</v>
      </c>
      <c r="AA17">
        <v>20</v>
      </c>
      <c r="AB17">
        <v>20</v>
      </c>
      <c r="AC17" s="18">
        <f t="shared" si="0"/>
        <v>19</v>
      </c>
    </row>
    <row r="18" spans="1:29" x14ac:dyDescent="0.2">
      <c r="A18" s="5"/>
      <c r="B18" s="5" t="s">
        <v>217</v>
      </c>
      <c r="C18" s="5" t="s">
        <v>218</v>
      </c>
      <c r="D18" s="5" t="s">
        <v>86</v>
      </c>
      <c r="E18" s="5" t="s">
        <v>237</v>
      </c>
      <c r="F18" s="13">
        <v>15</v>
      </c>
      <c r="G18" s="13">
        <v>20</v>
      </c>
      <c r="H18" s="13">
        <v>15</v>
      </c>
      <c r="I18" s="13">
        <v>1</v>
      </c>
      <c r="J18" s="22">
        <v>16</v>
      </c>
      <c r="K18" s="18">
        <f t="shared" si="1"/>
        <v>13.799999999999999</v>
      </c>
      <c r="L18" s="17">
        <v>19</v>
      </c>
      <c r="M18" s="22">
        <v>1</v>
      </c>
      <c r="N18" s="22">
        <v>1.5</v>
      </c>
      <c r="O18" s="22"/>
      <c r="P18" s="13"/>
      <c r="Q18" s="13">
        <v>15</v>
      </c>
      <c r="R18" s="46">
        <f t="shared" si="3"/>
        <v>11.850000000000001</v>
      </c>
      <c r="S18" t="s">
        <v>306</v>
      </c>
      <c r="T18">
        <v>16</v>
      </c>
      <c r="U18">
        <v>17</v>
      </c>
      <c r="V18">
        <v>16</v>
      </c>
      <c r="W18">
        <v>16</v>
      </c>
      <c r="X18">
        <v>16</v>
      </c>
      <c r="Y18">
        <v>17</v>
      </c>
      <c r="Z18">
        <v>15</v>
      </c>
      <c r="AA18">
        <v>0</v>
      </c>
      <c r="AB18">
        <v>15</v>
      </c>
      <c r="AC18" s="18">
        <f t="shared" si="0"/>
        <v>15.03</v>
      </c>
    </row>
    <row r="19" spans="1:29" x14ac:dyDescent="0.2">
      <c r="A19" s="5"/>
      <c r="B19" s="5" t="s">
        <v>219</v>
      </c>
      <c r="C19" s="5" t="s">
        <v>58</v>
      </c>
      <c r="D19" s="5" t="s">
        <v>90</v>
      </c>
      <c r="E19" s="5" t="s">
        <v>249</v>
      </c>
      <c r="F19" s="13">
        <v>15</v>
      </c>
      <c r="G19" s="13">
        <v>16</v>
      </c>
      <c r="H19" s="13">
        <v>11</v>
      </c>
      <c r="I19" s="13"/>
      <c r="J19" s="22">
        <v>20</v>
      </c>
      <c r="K19" s="18">
        <f t="shared" si="1"/>
        <v>11.7</v>
      </c>
      <c r="L19" s="17">
        <v>16</v>
      </c>
      <c r="M19" s="22">
        <v>1</v>
      </c>
      <c r="N19" s="22"/>
      <c r="O19" s="22"/>
      <c r="P19" s="13"/>
      <c r="Q19" s="13">
        <v>0</v>
      </c>
      <c r="R19" s="46">
        <f t="shared" si="3"/>
        <v>4.2</v>
      </c>
      <c r="S19" t="s">
        <v>302</v>
      </c>
      <c r="T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47" t="s">
        <v>286</v>
      </c>
    </row>
    <row r="20" spans="1:29" x14ac:dyDescent="0.2">
      <c r="A20" s="5"/>
      <c r="B20" s="5" t="s">
        <v>220</v>
      </c>
      <c r="C20" s="5" t="s">
        <v>62</v>
      </c>
      <c r="D20" s="5" t="s">
        <v>90</v>
      </c>
      <c r="E20" s="5" t="s">
        <v>241</v>
      </c>
      <c r="F20" s="13">
        <v>14</v>
      </c>
      <c r="G20" s="13">
        <v>20</v>
      </c>
      <c r="H20" s="13">
        <v>20</v>
      </c>
      <c r="I20" s="13">
        <v>2</v>
      </c>
      <c r="J20" s="22">
        <v>18</v>
      </c>
      <c r="K20" s="18">
        <f t="shared" si="1"/>
        <v>15.700000000000001</v>
      </c>
      <c r="L20" s="17">
        <v>19</v>
      </c>
      <c r="M20" s="22">
        <v>1</v>
      </c>
      <c r="N20" s="22">
        <v>0</v>
      </c>
      <c r="O20" s="22">
        <v>2</v>
      </c>
      <c r="P20" s="13"/>
      <c r="Q20" s="13">
        <v>19</v>
      </c>
      <c r="R20" s="46">
        <f t="shared" si="3"/>
        <v>14.400000000000002</v>
      </c>
      <c r="S20" t="s">
        <v>299</v>
      </c>
      <c r="T20">
        <v>19</v>
      </c>
      <c r="U20">
        <v>15</v>
      </c>
      <c r="V20">
        <v>14</v>
      </c>
      <c r="W20">
        <v>17</v>
      </c>
      <c r="X20">
        <v>15</v>
      </c>
      <c r="Y20">
        <v>15</v>
      </c>
      <c r="Z20">
        <v>17</v>
      </c>
      <c r="AA20">
        <v>17</v>
      </c>
      <c r="AB20">
        <v>16</v>
      </c>
      <c r="AC20" s="18">
        <f t="shared" si="0"/>
        <v>15.830000000000002</v>
      </c>
    </row>
    <row r="21" spans="1:29" x14ac:dyDescent="0.2">
      <c r="A21" s="5"/>
      <c r="B21" s="5" t="s">
        <v>221</v>
      </c>
      <c r="C21" s="5" t="s">
        <v>222</v>
      </c>
      <c r="D21" s="5" t="s">
        <v>87</v>
      </c>
      <c r="E21" s="5"/>
      <c r="F21" s="13">
        <v>0</v>
      </c>
      <c r="G21" s="13">
        <v>0</v>
      </c>
      <c r="H21" s="13">
        <v>0</v>
      </c>
      <c r="I21" s="13"/>
      <c r="J21" s="22">
        <v>10</v>
      </c>
      <c r="K21" s="18">
        <f t="shared" si="1"/>
        <v>1</v>
      </c>
      <c r="L21" s="17">
        <v>16</v>
      </c>
      <c r="M21" s="22">
        <v>1</v>
      </c>
      <c r="N21" s="22">
        <v>0.5</v>
      </c>
      <c r="O21" s="22">
        <v>2</v>
      </c>
      <c r="P21" s="13"/>
      <c r="Q21" s="13">
        <v>20</v>
      </c>
      <c r="R21" s="46">
        <f t="shared" si="3"/>
        <v>14.55</v>
      </c>
      <c r="S21" t="s">
        <v>298</v>
      </c>
      <c r="T21">
        <v>18</v>
      </c>
      <c r="V21">
        <v>16</v>
      </c>
      <c r="W21">
        <v>18</v>
      </c>
      <c r="X21">
        <v>17</v>
      </c>
      <c r="Y21">
        <v>17</v>
      </c>
      <c r="Z21">
        <v>17</v>
      </c>
      <c r="AA21">
        <v>20</v>
      </c>
      <c r="AB21">
        <v>18</v>
      </c>
      <c r="AC21" s="18">
        <f t="shared" si="0"/>
        <v>14.009999999999998</v>
      </c>
    </row>
    <row r="22" spans="1:29" x14ac:dyDescent="0.2">
      <c r="A22" s="5"/>
      <c r="B22" s="5" t="s">
        <v>223</v>
      </c>
      <c r="C22" s="5" t="s">
        <v>224</v>
      </c>
      <c r="D22" s="5" t="s">
        <v>86</v>
      </c>
      <c r="E22" s="7" t="s">
        <v>262</v>
      </c>
      <c r="F22" s="13">
        <v>14</v>
      </c>
      <c r="G22" s="13">
        <v>20</v>
      </c>
      <c r="H22" s="13">
        <v>15</v>
      </c>
      <c r="I22" s="13">
        <v>1</v>
      </c>
      <c r="J22" s="22">
        <v>20</v>
      </c>
      <c r="K22" s="18">
        <f t="shared" si="1"/>
        <v>13.95</v>
      </c>
      <c r="L22" s="17">
        <v>20</v>
      </c>
      <c r="M22" s="22">
        <v>1</v>
      </c>
      <c r="N22" s="22">
        <v>2</v>
      </c>
      <c r="O22" s="22"/>
      <c r="P22" s="22">
        <v>5</v>
      </c>
      <c r="Q22" s="13">
        <v>20</v>
      </c>
      <c r="R22" s="46">
        <f t="shared" si="3"/>
        <v>17.399999999999999</v>
      </c>
      <c r="S22" s="22" t="s">
        <v>297</v>
      </c>
      <c r="T22">
        <v>20</v>
      </c>
      <c r="U22">
        <v>20</v>
      </c>
      <c r="V22">
        <v>16</v>
      </c>
      <c r="W22">
        <v>15</v>
      </c>
      <c r="X22">
        <v>17</v>
      </c>
      <c r="Y22">
        <v>18</v>
      </c>
      <c r="Z22">
        <v>20</v>
      </c>
      <c r="AA22">
        <v>18</v>
      </c>
      <c r="AB22">
        <v>18</v>
      </c>
      <c r="AC22" s="18">
        <f t="shared" si="0"/>
        <v>17.87</v>
      </c>
    </row>
    <row r="23" spans="1:29" x14ac:dyDescent="0.2">
      <c r="A23" s="5"/>
      <c r="B23" s="5" t="s">
        <v>225</v>
      </c>
      <c r="C23" s="5" t="s">
        <v>66</v>
      </c>
      <c r="D23" s="5" t="s">
        <v>90</v>
      </c>
      <c r="E23" s="7" t="s">
        <v>263</v>
      </c>
      <c r="F23" s="13">
        <v>13</v>
      </c>
      <c r="G23" s="13">
        <v>0</v>
      </c>
      <c r="H23" s="13">
        <v>13</v>
      </c>
      <c r="I23" s="13">
        <v>2</v>
      </c>
      <c r="J23" s="22">
        <v>20</v>
      </c>
      <c r="K23" s="18">
        <f t="shared" si="1"/>
        <v>9.9</v>
      </c>
      <c r="L23" s="17">
        <v>16</v>
      </c>
      <c r="M23" s="22">
        <v>1</v>
      </c>
      <c r="N23" s="22">
        <v>1</v>
      </c>
      <c r="O23" s="22">
        <v>1</v>
      </c>
      <c r="P23" s="13"/>
      <c r="Q23" s="13">
        <v>11.5</v>
      </c>
      <c r="R23" s="46">
        <f t="shared" si="3"/>
        <v>10.5</v>
      </c>
      <c r="S23" t="s">
        <v>298</v>
      </c>
      <c r="T23">
        <v>19</v>
      </c>
      <c r="V23">
        <v>16</v>
      </c>
      <c r="W23">
        <v>18</v>
      </c>
      <c r="X23">
        <v>17</v>
      </c>
      <c r="Y23">
        <v>17</v>
      </c>
      <c r="Z23">
        <v>17</v>
      </c>
      <c r="AA23">
        <v>20</v>
      </c>
      <c r="AB23">
        <v>18</v>
      </c>
      <c r="AC23" s="18">
        <f t="shared" si="0"/>
        <v>14.059999999999999</v>
      </c>
    </row>
    <row r="24" spans="1:29" x14ac:dyDescent="0.2">
      <c r="A24" s="5"/>
      <c r="B24" s="5" t="s">
        <v>226</v>
      </c>
      <c r="C24" s="5" t="s">
        <v>227</v>
      </c>
      <c r="D24" s="5" t="s">
        <v>87</v>
      </c>
      <c r="E24" s="5" t="s">
        <v>235</v>
      </c>
      <c r="F24" s="13">
        <v>19</v>
      </c>
      <c r="G24" s="13">
        <v>20</v>
      </c>
      <c r="H24" s="13">
        <v>20</v>
      </c>
      <c r="I24" s="13">
        <v>1</v>
      </c>
      <c r="J24" s="22">
        <v>20</v>
      </c>
      <c r="K24" s="18">
        <f t="shared" si="1"/>
        <v>16.45</v>
      </c>
      <c r="L24" s="17">
        <v>19</v>
      </c>
      <c r="M24" s="22">
        <v>1</v>
      </c>
      <c r="N24" s="22">
        <v>1</v>
      </c>
      <c r="O24" s="22">
        <v>2</v>
      </c>
      <c r="P24" s="22">
        <v>4.5</v>
      </c>
      <c r="Q24" s="13">
        <v>20</v>
      </c>
      <c r="R24" s="46">
        <f t="shared" si="3"/>
        <v>18.2</v>
      </c>
      <c r="S24" t="s">
        <v>303</v>
      </c>
      <c r="T24">
        <v>20</v>
      </c>
      <c r="V24">
        <v>18</v>
      </c>
      <c r="W24">
        <v>18</v>
      </c>
      <c r="X24">
        <v>20</v>
      </c>
      <c r="Y24">
        <v>20</v>
      </c>
      <c r="Z24">
        <v>20</v>
      </c>
      <c r="AA24">
        <v>18</v>
      </c>
      <c r="AB24">
        <v>20</v>
      </c>
      <c r="AC24" s="18">
        <f t="shared" si="0"/>
        <v>15.279999999999998</v>
      </c>
    </row>
    <row r="25" spans="1:29" x14ac:dyDescent="0.2">
      <c r="A25" s="5"/>
      <c r="B25" s="5" t="s">
        <v>228</v>
      </c>
      <c r="C25" s="5" t="s">
        <v>82</v>
      </c>
      <c r="D25" s="5" t="s">
        <v>90</v>
      </c>
      <c r="E25" s="5"/>
      <c r="F25" s="13">
        <v>14</v>
      </c>
      <c r="G25" s="13">
        <v>0</v>
      </c>
      <c r="H25" s="13">
        <v>13</v>
      </c>
      <c r="I25" s="13">
        <v>1</v>
      </c>
      <c r="J25" s="22">
        <v>18</v>
      </c>
      <c r="K25" s="18">
        <f t="shared" si="1"/>
        <v>9.25</v>
      </c>
      <c r="L25" s="17">
        <v>16</v>
      </c>
      <c r="M25" s="22">
        <v>-1</v>
      </c>
      <c r="N25" s="22">
        <v>0.5</v>
      </c>
      <c r="O25" s="22"/>
      <c r="P25" s="13"/>
      <c r="Q25" s="13">
        <v>0</v>
      </c>
      <c r="R25" s="46">
        <f t="shared" si="3"/>
        <v>2.5500000000000003</v>
      </c>
      <c r="S25" t="s">
        <v>299</v>
      </c>
      <c r="T25">
        <v>17</v>
      </c>
      <c r="U25">
        <v>15</v>
      </c>
      <c r="V25">
        <v>15</v>
      </c>
      <c r="W25">
        <v>17</v>
      </c>
      <c r="X25">
        <v>15</v>
      </c>
      <c r="Y25">
        <v>15</v>
      </c>
      <c r="Z25">
        <v>17</v>
      </c>
      <c r="AA25">
        <v>17</v>
      </c>
      <c r="AB25">
        <v>16</v>
      </c>
      <c r="AC25" s="18">
        <f t="shared" si="0"/>
        <v>15.879999999999999</v>
      </c>
    </row>
    <row r="26" spans="1:29" x14ac:dyDescent="0.2">
      <c r="A26" s="5"/>
      <c r="B26" s="5" t="s">
        <v>229</v>
      </c>
      <c r="C26" s="5" t="s">
        <v>230</v>
      </c>
      <c r="D26" s="5" t="s">
        <v>86</v>
      </c>
      <c r="E26" s="7" t="s">
        <v>231</v>
      </c>
      <c r="F26" s="13">
        <v>20</v>
      </c>
      <c r="G26" s="13">
        <v>20</v>
      </c>
      <c r="H26" s="13">
        <v>18</v>
      </c>
      <c r="I26" s="13"/>
      <c r="J26" s="22">
        <v>20</v>
      </c>
      <c r="K26" s="18">
        <f t="shared" si="1"/>
        <v>15.5</v>
      </c>
      <c r="L26" s="17">
        <v>19</v>
      </c>
      <c r="M26" s="22">
        <v>0</v>
      </c>
      <c r="N26" s="22">
        <v>1.5</v>
      </c>
      <c r="O26" s="22"/>
      <c r="P26" s="22">
        <v>4</v>
      </c>
      <c r="Q26" s="13">
        <v>18</v>
      </c>
      <c r="R26" s="46">
        <f t="shared" si="3"/>
        <v>14.450000000000001</v>
      </c>
      <c r="S26" t="s">
        <v>306</v>
      </c>
      <c r="T26">
        <v>19</v>
      </c>
      <c r="U26">
        <v>17</v>
      </c>
      <c r="V26">
        <v>16</v>
      </c>
      <c r="W26">
        <v>18</v>
      </c>
      <c r="X26">
        <v>16</v>
      </c>
      <c r="Y26">
        <v>17</v>
      </c>
      <c r="Z26">
        <v>15</v>
      </c>
      <c r="AA26">
        <v>0</v>
      </c>
      <c r="AB26">
        <v>16</v>
      </c>
      <c r="AC26" s="18">
        <f t="shared" si="0"/>
        <v>15.66</v>
      </c>
    </row>
    <row r="27" spans="1:29" s="39" customFormat="1" x14ac:dyDescent="0.2">
      <c r="K27" s="40"/>
      <c r="L27" s="49"/>
      <c r="M27" s="41">
        <v>1</v>
      </c>
      <c r="N27" s="41">
        <v>3</v>
      </c>
      <c r="O27" s="41">
        <v>2</v>
      </c>
      <c r="P27" s="41">
        <v>5</v>
      </c>
      <c r="Q27" s="41">
        <v>20</v>
      </c>
      <c r="R27" s="46">
        <f t="shared" si="3"/>
        <v>16.100000000000001</v>
      </c>
      <c r="AC27" s="40"/>
    </row>
  </sheetData>
  <hyperlinks>
    <hyperlink ref="E3" r:id="rId1" display="https://github.com/DarioAncco" xr:uid="{C4DCFB20-3356-F245-AA4D-9BED4FDCDF77}"/>
    <hyperlink ref="E7" r:id="rId2" display="https://github.com/fesoblib" xr:uid="{B79ADA49-B807-3D4A-BE6D-79815DDCA3B4}"/>
    <hyperlink ref="E8" r:id="rId3" display="https://github.com/Melvin-Elian" xr:uid="{9519FA7E-ED28-A248-B0B6-99D8C90627D6}"/>
    <hyperlink ref="E9" r:id="rId4" display="https://github.com/Fidel3110" xr:uid="{2F5418AB-6CA1-9B4C-BA1E-23B589448744}"/>
    <hyperlink ref="E10" r:id="rId5" display="https://github.com/JChile" xr:uid="{0ADA6D06-A8B2-B64C-AC34-C17F5DDD7097}"/>
    <hyperlink ref="E11" r:id="rId6" display="https://github.com/JCuenca17" xr:uid="{9D89C537-7BC8-2F42-AC8F-34F626EB2CAA}"/>
    <hyperlink ref="E12" r:id="rId7" display="https://github.com/LizetMilagros" xr:uid="{513BCD67-AAA4-1D41-85DA-F1C1E6557A64}"/>
    <hyperlink ref="E15" r:id="rId8" display="https://github.com/Sansakigus" xr:uid="{6994906E-2C50-C74F-91B3-2143110A0A89}"/>
    <hyperlink ref="E17" r:id="rId9" display="https://github.com/AlfredoPeraltillaMendoza" xr:uid="{79D2A7A3-8A53-1C41-A920-59102456BF9B}"/>
    <hyperlink ref="E26" r:id="rId10" display="https://github.com/azunigacauna" xr:uid="{80A73C9F-F034-6E4E-8240-DF8DC308ED94}"/>
    <hyperlink ref="E6" r:id="rId11" display="https://github.com/Daniel580-U" xr:uid="{5B2AE179-B947-2A40-A97F-D1700790E656}"/>
    <hyperlink ref="E22" r:id="rId12" display="https://github.com/GilbertWil" xr:uid="{C2F0DDC6-4A64-1644-B58A-37A93B3EB41B}"/>
    <hyperlink ref="E23" r:id="rId13" display="https://github.com/Yeltsin-SF" xr:uid="{2F5DADF9-8207-E447-9856-5509C271361D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TeoC</vt:lpstr>
      <vt:lpstr>LabC</vt:lpstr>
      <vt:lpstr>LabD</vt:lpstr>
      <vt:lpstr>LabE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2020-04-10T00:39:00Z</dcterms:created>
  <dcterms:modified xsi:type="dcterms:W3CDTF">2021-03-14T22:07:20Z</dcterms:modified>
</cp:coreProperties>
</file>