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530" activeTab="3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Categoria">#N/A</definedName>
    <definedName name="SegmentaçãodeDados_Valor">#N/A</definedName>
  </definedNames>
  <calcPr calcId="162913"/>
  <pivotCaches>
    <pivotCache cacheId="1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<sst xmlns="http://schemas.openxmlformats.org/spreadsheetml/2006/main" count="84" uniqueCount="31">
  <si>
    <t>Data</t>
  </si>
  <si>
    <t>Tipo</t>
  </si>
  <si>
    <t>Descrição</t>
  </si>
  <si>
    <t>Valor</t>
  </si>
  <si>
    <t>Categoria</t>
  </si>
  <si>
    <t>ENTRADA</t>
  </si>
  <si>
    <t>SAIDA</t>
  </si>
  <si>
    <t>Renda Fixa</t>
  </si>
  <si>
    <t>Alimentação</t>
  </si>
  <si>
    <t>Salario</t>
  </si>
  <si>
    <t>Mercado</t>
  </si>
  <si>
    <t>Rótulos de Linha</t>
  </si>
  <si>
    <t>Total Geral</t>
  </si>
  <si>
    <t>Soma de Valor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</si>
  <si>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</si>
  <si>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</si>
  <si>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</si>
  <si>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</si>
  <si>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</si>
  <si>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</si>
  <si>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</si>
  <si>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</si>
  <si>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</si>
  <si>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</si>
  <si>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</si>
  <si>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</si>
  <si>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Mês</t>
  </si>
  <si>
    <t>Data Lançamento</t>
  </si>
  <si>
    <t>Deposito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</si>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</sst>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&quot;R$&quot;\ #,##0.00"/>
    <numFmt numFmtId="166" formatCode="[$-416]m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088B4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4" fontId="0" fillId="0" borderId="0" xfId="0" applyNumberFormat="1" applyBorder="1"/>
    <xf numFmtId="0" fontId="0" fillId="0" borderId="0" xfId="0" applyBorder="1"/>
    <xf numFmtId="44" fontId="0" fillId="0" borderId="0" xfId="1" applyFont="1" applyBorder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6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NumberFormat="1" applyBorder="1"/>
  </cellXfs>
  <cellStyles count="2">
    <cellStyle name="Moeda" xfId="1" builtinId="4"/>
    <cellStyle name="Normal" xfId="0" builtinId="0"/>
  </cellStyles>
  <dxfs count="4">
    <dxf>
      <font>
        <color rgb="FF3088B4"/>
      </font>
    </dxf>
    <dxf>
      <numFmt numFmtId="0" formatCode="General"/>
    </dxf>
    <dxf>
      <numFmt numFmtId="19" formatCode="dd/mm/yyyy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1" defaultTableStyle="TableStyleMedium2" defaultPivotStyle="PivotStyleLight16">
    <tableStyle name="Estilo de Segmentação de Dados 1" pivot="0" table="0" count="4">
      <tableStyleElement type="headerRow" dxfId="0"/>
    </tableStyle>
  </tableStyles>
  <colors>
    <mruColors>
      <color rgb="FF3088B4"/>
      <color rgb="FF49979B"/>
    </mruColors>
  </colors>
  <extLst>
    <ext xmlns:x14="http://schemas.microsoft.com/office/spreadsheetml/2009/9/main" uri="{46F421CA-312F-682f-3DD2-61675219B42D}">
      <x14:dxfs count="2">
        <dxf>
          <font>
            <color rgb="FF3088B4"/>
          </font>
        </dxf>
        <dxf>
          <font>
            <color rgb="FF3088B4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  <x14:slicerStyleElement type="selectedItemWithNoData" dxfId="1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Financeiro - CGS.xlsx]Controller!Tabela dinâmica1</c:name>
    <c:fmtId val="3"/>
  </c:pivotSource>
  <c:chart>
    <c:autoTitleDeleted val="1"/>
    <c:pivotFmts>
      <c:pivotFmt>
        <c:idx val="0"/>
        <c:spPr>
          <a:gradFill>
            <a:gsLst>
              <a:gs pos="0">
                <a:schemeClr val="accent1">
                  <a:lumMod val="5000"/>
                  <a:lumOff val="95000"/>
                  <a:alpha val="94000"/>
                </a:schemeClr>
              </a:gs>
              <a:gs pos="45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1"/>
            </a:solidFill>
          </a:ln>
          <a:effectLst/>
        </c:spPr>
        <c:marker>
          <c:symbol val="none"/>
        </c:marker>
      </c:pivotFmt>
      <c:pivotFmt>
        <c:idx val="1"/>
        <c:spPr>
          <a:gradFill>
            <a:gsLst>
              <a:gs pos="0">
                <a:schemeClr val="accent1">
                  <a:lumMod val="5000"/>
                  <a:lumOff val="95000"/>
                  <a:alpha val="94000"/>
                </a:schemeClr>
              </a:gs>
              <a:gs pos="45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  <a:alpha val="94000"/>
                </a:schemeClr>
              </a:gs>
              <a:gs pos="45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152011575066891E-2"/>
          <c:y val="0.12549019607843137"/>
          <c:w val="0.96874445560873701"/>
          <c:h val="0.7317782924193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  <a:alpha val="94000"/>
                  </a:schemeClr>
                </a:gs>
                <a:gs pos="45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abr</c:v>
                </c:pt>
                <c:pt idx="3">
                  <c:v>mar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Controller!$C$4:$C$16</c:f>
              <c:numCache>
                <c:formatCode>"R$"\ #,##0.00</c:formatCode>
                <c:ptCount val="12"/>
                <c:pt idx="0">
                  <c:v>5000</c:v>
                </c:pt>
                <c:pt idx="1">
                  <c:v>8000</c:v>
                </c:pt>
                <c:pt idx="2">
                  <c:v>4500</c:v>
                </c:pt>
                <c:pt idx="3">
                  <c:v>5000</c:v>
                </c:pt>
                <c:pt idx="4">
                  <c:v>3800</c:v>
                </c:pt>
                <c:pt idx="5">
                  <c:v>7500</c:v>
                </c:pt>
                <c:pt idx="6">
                  <c:v>3500</c:v>
                </c:pt>
                <c:pt idx="7">
                  <c:v>2400</c:v>
                </c:pt>
                <c:pt idx="8">
                  <c:v>2500</c:v>
                </c:pt>
                <c:pt idx="9">
                  <c:v>3600</c:v>
                </c:pt>
                <c:pt idx="10">
                  <c:v>4500</c:v>
                </c:pt>
                <c:pt idx="11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7-4A2C-9893-7DED2EB3E2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3069488"/>
        <c:axId val="1154172496"/>
      </c:barChart>
      <c:catAx>
        <c:axId val="11530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172496"/>
        <c:crosses val="autoZero"/>
        <c:auto val="1"/>
        <c:lblAlgn val="ctr"/>
        <c:lblOffset val="100"/>
        <c:noMultiLvlLbl val="0"/>
      </c:catAx>
      <c:valAx>
        <c:axId val="115417249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530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Financeiro - CGS.xlsx]Controller!Tabela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5000">
                <a:schemeClr val="accent1">
                  <a:lumMod val="5000"/>
                  <a:lumOff val="95000"/>
                  <a:alpha val="94000"/>
                </a:schemeClr>
              </a:gs>
              <a:gs pos="45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118671647885519E-2"/>
          <c:y val="9.2589468576076191E-3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5000">
                  <a:schemeClr val="accent1">
                    <a:lumMod val="5000"/>
                    <a:lumOff val="95000"/>
                    <a:alpha val="94000"/>
                  </a:schemeClr>
                </a:gs>
                <a:gs pos="45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jan</c:v>
                </c:pt>
                <c:pt idx="1">
                  <c:v>mar</c:v>
                </c:pt>
                <c:pt idx="2">
                  <c:v>mai</c:v>
                </c:pt>
                <c:pt idx="3">
                  <c:v>out</c:v>
                </c:pt>
              </c:strCache>
            </c:strRef>
          </c:cat>
          <c:val>
            <c:numRef>
              <c:f>Controller!$F$4:$F$8</c:f>
              <c:numCache>
                <c:formatCode>General</c:formatCode>
                <c:ptCount val="4"/>
                <c:pt idx="0">
                  <c:v>3500</c:v>
                </c:pt>
                <c:pt idx="1">
                  <c:v>3600</c:v>
                </c:pt>
                <c:pt idx="2">
                  <c:v>2500</c:v>
                </c:pt>
                <c:pt idx="3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D-4D4D-BE8F-A176BFE773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968976"/>
        <c:axId val="1234434960"/>
      </c:barChart>
      <c:catAx>
        <c:axId val="124096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4434960"/>
        <c:crosses val="autoZero"/>
        <c:auto val="1"/>
        <c:lblAlgn val="ctr"/>
        <c:lblOffset val="100"/>
        <c:noMultiLvlLbl val="0"/>
      </c:catAx>
      <c:valAx>
        <c:axId val="1234434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096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Caixinha!$C$13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F-4936-B5B5-9267626B0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7351520"/>
        <c:axId val="1457808448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bg1"/>
                </a:gs>
                <a:gs pos="100000">
                  <a:schemeClr val="accent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Caixinha!$C$12</c:f>
              <c:numCache>
                <c:formatCode>_("R$"* #,##0.00_);_("R$"* \(#,##0.00\);_("R$"* "-"??_);_(@_)</c:formatCode>
                <c:ptCount val="1"/>
                <c:pt idx="0">
                  <c:v>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F-4936-B5B5-9267626B0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3800096"/>
        <c:axId val="1367905872"/>
      </c:barChart>
      <c:catAx>
        <c:axId val="1457351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7808448"/>
        <c:crosses val="autoZero"/>
        <c:auto val="1"/>
        <c:lblAlgn val="ctr"/>
        <c:lblOffset val="100"/>
        <c:noMultiLvlLbl val="0"/>
      </c:catAx>
      <c:valAx>
        <c:axId val="145780844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57351520"/>
        <c:crosses val="autoZero"/>
        <c:crossBetween val="between"/>
      </c:valAx>
      <c:valAx>
        <c:axId val="1367905872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243800096"/>
        <c:crosses val="max"/>
        <c:crossBetween val="between"/>
      </c:valAx>
      <c:catAx>
        <c:axId val="1243800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36790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3" Type="http://schemas.microsoft.com/office/2007/relationships/hdphoto" Target="../media/hdphoto1.wdp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6.png"/><Relationship Id="rId5" Type="http://schemas.openxmlformats.org/officeDocument/2006/relationships/image" Target="../media/image2.png"/><Relationship Id="rId10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5</xdr:row>
      <xdr:rowOff>1</xdr:rowOff>
    </xdr:from>
    <xdr:to>
      <xdr:col>10</xdr:col>
      <xdr:colOff>495300</xdr:colOff>
      <xdr:row>10</xdr:row>
      <xdr:rowOff>133351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ategoria">
              <a:extLst>
                <a:ext uri="{FF2B5EF4-FFF2-40B4-BE49-F238E27FC236}">
                  <a16:creationId xmlns:a16="http://schemas.microsoft.com/office/drawing/2014/main" id="{223446F4-5CF6-451D-9D1C-BC6115867A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2700" y="952501"/>
              <a:ext cx="1828800" cy="108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95250</xdr:colOff>
      <xdr:row>9</xdr:row>
      <xdr:rowOff>0</xdr:rowOff>
    </xdr:from>
    <xdr:to>
      <xdr:col>5</xdr:col>
      <xdr:colOff>723900</xdr:colOff>
      <xdr:row>22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Valor">
              <a:extLst>
                <a:ext uri="{FF2B5EF4-FFF2-40B4-BE49-F238E27FC236}">
                  <a16:creationId xmlns:a16="http://schemas.microsoft.com/office/drawing/2014/main" id="{3D50F36A-D2FE-456D-A919-A56B1FFD95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8975" y="1714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369095</xdr:colOff>
      <xdr:row>6</xdr:row>
      <xdr:rowOff>35720</xdr:rowOff>
    </xdr:from>
    <xdr:to>
      <xdr:col>19</xdr:col>
      <xdr:colOff>523875</xdr:colOff>
      <xdr:row>17</xdr:row>
      <xdr:rowOff>35719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EB04ED46-118C-4AA7-B616-F5490E290591}"/>
            </a:ext>
          </a:extLst>
        </xdr:cNvPr>
        <xdr:cNvGrpSpPr/>
      </xdr:nvGrpSpPr>
      <xdr:grpSpPr>
        <a:xfrm>
          <a:off x="2202658" y="1178720"/>
          <a:ext cx="11084717" cy="2095499"/>
          <a:chOff x="2214563" y="381000"/>
          <a:chExt cx="9274970" cy="2095499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0FF294CD-0CEF-459F-8FD5-3A1B42DCEE26}"/>
              </a:ext>
            </a:extLst>
          </xdr:cNvPr>
          <xdr:cNvGrpSpPr/>
        </xdr:nvGrpSpPr>
        <xdr:grpSpPr>
          <a:xfrm>
            <a:off x="2214563" y="381000"/>
            <a:ext cx="9274970" cy="2095499"/>
            <a:chOff x="1619250" y="381000"/>
            <a:chExt cx="9274970" cy="2095499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5F18BD36-F1F5-4A9C-8C88-A1D38A3E02C3}"/>
                </a:ext>
              </a:extLst>
            </xdr:cNvPr>
            <xdr:cNvGrpSpPr/>
          </xdr:nvGrpSpPr>
          <xdr:grpSpPr>
            <a:xfrm>
              <a:off x="1619250" y="381000"/>
              <a:ext cx="9274970" cy="2095499"/>
              <a:chOff x="1619250" y="381000"/>
              <a:chExt cx="9274970" cy="2095499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F9C4C140-0E5A-4A84-8188-92799AB97EB2}"/>
                  </a:ext>
                </a:extLst>
              </xdr:cNvPr>
              <xdr:cNvSpPr/>
            </xdr:nvSpPr>
            <xdr:spPr>
              <a:xfrm>
                <a:off x="1619252" y="392905"/>
                <a:ext cx="9274967" cy="208359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7E11E5D8-B54A-4FBB-B3B2-1AEEA056A49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738312" y="797719"/>
              <a:ext cx="8939214" cy="16192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BBD9ACBF-6EA9-4203-AF40-9B9C135A84D4}"/>
                  </a:ext>
                </a:extLst>
              </xdr:cNvPr>
              <xdr:cNvSpPr/>
            </xdr:nvSpPr>
            <xdr:spPr>
              <a:xfrm>
                <a:off x="1619250" y="381000"/>
                <a:ext cx="9274970" cy="45243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3088B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A76D183-5497-4AED-B9F9-E9134EAD400D}"/>
                </a:ext>
              </a:extLst>
            </xdr:cNvPr>
            <xdr:cNvSpPr txBox="1"/>
          </xdr:nvSpPr>
          <xdr:spPr>
            <a:xfrm>
              <a:off x="2357438" y="381000"/>
              <a:ext cx="2297907" cy="36909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9FC2E1A9-B593-4AA4-93CD-EF6DFEECCA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duotone>
              <a:prstClr val="black"/>
              <a:schemeClr val="bg1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6030" y="392907"/>
            <a:ext cx="404812" cy="40481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6</xdr:row>
      <xdr:rowOff>107156</xdr:rowOff>
    </xdr:from>
    <xdr:to>
      <xdr:col>0</xdr:col>
      <xdr:colOff>1828800</xdr:colOff>
      <xdr:row>11</xdr:row>
      <xdr:rowOff>35718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Categoria 1">
              <a:extLst>
                <a:ext uri="{FF2B5EF4-FFF2-40B4-BE49-F238E27FC236}">
                  <a16:creationId xmlns:a16="http://schemas.microsoft.com/office/drawing/2014/main" id="{C5509D2C-57E1-466E-8273-32E553C9EA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50156"/>
              <a:ext cx="1828800" cy="881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119064</xdr:rowOff>
    </xdr:from>
    <xdr:to>
      <xdr:col>0</xdr:col>
      <xdr:colOff>1828800</xdr:colOff>
      <xdr:row>28</xdr:row>
      <xdr:rowOff>142876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Valor 1">
              <a:extLst>
                <a:ext uri="{FF2B5EF4-FFF2-40B4-BE49-F238E27FC236}">
                  <a16:creationId xmlns:a16="http://schemas.microsoft.com/office/drawing/2014/main" id="{9318625B-57B2-4784-95EF-0919D2AAAC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14564"/>
              <a:ext cx="1828800" cy="32623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392907</xdr:colOff>
      <xdr:row>18</xdr:row>
      <xdr:rowOff>107156</xdr:rowOff>
    </xdr:from>
    <xdr:to>
      <xdr:col>13</xdr:col>
      <xdr:colOff>59531</xdr:colOff>
      <xdr:row>28</xdr:row>
      <xdr:rowOff>47625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3FA0708D-B9C8-4541-A717-40EB411AC3CE}"/>
            </a:ext>
          </a:extLst>
        </xdr:cNvPr>
        <xdr:cNvGrpSpPr/>
      </xdr:nvGrpSpPr>
      <xdr:grpSpPr>
        <a:xfrm>
          <a:off x="2226470" y="3536156"/>
          <a:ext cx="6953249" cy="1845469"/>
          <a:chOff x="2262188" y="3500437"/>
          <a:chExt cx="9334500" cy="1845469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ABF94BBA-2246-45D3-9BBB-E971EA7A164B}"/>
              </a:ext>
            </a:extLst>
          </xdr:cNvPr>
          <xdr:cNvGrpSpPr/>
        </xdr:nvGrpSpPr>
        <xdr:grpSpPr>
          <a:xfrm>
            <a:off x="2262188" y="3500437"/>
            <a:ext cx="9334500" cy="1845469"/>
            <a:chOff x="1619250" y="2893218"/>
            <a:chExt cx="9334500" cy="1845469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99EF0435-5D3A-483B-9CF3-9C592346DC5D}"/>
                </a:ext>
              </a:extLst>
            </xdr:cNvPr>
            <xdr:cNvGrpSpPr/>
          </xdr:nvGrpSpPr>
          <xdr:grpSpPr>
            <a:xfrm>
              <a:off x="1619250" y="2893218"/>
              <a:ext cx="9334500" cy="1845469"/>
              <a:chOff x="1690687" y="2893218"/>
              <a:chExt cx="9251157" cy="1845469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DAE0DA7C-565D-417B-9F4D-A4EDE33E632D}"/>
                  </a:ext>
                </a:extLst>
              </xdr:cNvPr>
              <xdr:cNvSpPr/>
            </xdr:nvSpPr>
            <xdr:spPr>
              <a:xfrm>
                <a:off x="1690687" y="2893218"/>
                <a:ext cx="9251157" cy="1845469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F7BE6F56-E857-496C-AF28-BEB0AF1AFD3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928812" y="3417095"/>
              <a:ext cx="8763000" cy="12382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4B7C3366-5A1C-4F08-893E-6DE97CE61D1E}"/>
                  </a:ext>
                </a:extLst>
              </xdr:cNvPr>
              <xdr:cNvSpPr/>
            </xdr:nvSpPr>
            <xdr:spPr>
              <a:xfrm>
                <a:off x="1690687" y="2893219"/>
                <a:ext cx="9251157" cy="45243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3088B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4C8AD7DE-5E0E-4C9F-B8ED-4BBAF268E8D8}"/>
                </a:ext>
              </a:extLst>
            </xdr:cNvPr>
            <xdr:cNvSpPr txBox="1"/>
          </xdr:nvSpPr>
          <xdr:spPr>
            <a:xfrm>
              <a:off x="2658709" y="2917029"/>
              <a:ext cx="2297907" cy="36909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Saída</a:t>
              </a:r>
            </a:p>
            <a:p>
              <a:endPara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xdr:grp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2AEC6E6C-1CDF-484D-96A4-A28632E4D7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90833" y="3512344"/>
            <a:ext cx="464343" cy="45243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392907</xdr:colOff>
      <xdr:row>0</xdr:row>
      <xdr:rowOff>154781</xdr:rowOff>
    </xdr:from>
    <xdr:to>
      <xdr:col>16</xdr:col>
      <xdr:colOff>273844</xdr:colOff>
      <xdr:row>5</xdr:row>
      <xdr:rowOff>11906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DA824798-B0FB-44F3-9FCC-D6886CCEDEF7}"/>
            </a:ext>
          </a:extLst>
        </xdr:cNvPr>
        <xdr:cNvSpPr/>
      </xdr:nvSpPr>
      <xdr:spPr>
        <a:xfrm>
          <a:off x="2226470" y="154781"/>
          <a:ext cx="8989218" cy="8096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595314</xdr:colOff>
      <xdr:row>1</xdr:row>
      <xdr:rowOff>11906</xdr:rowOff>
    </xdr:from>
    <xdr:to>
      <xdr:col>3</xdr:col>
      <xdr:colOff>273845</xdr:colOff>
      <xdr:row>4</xdr:row>
      <xdr:rowOff>166688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17A7AB72-95BD-4FF2-84D4-5709BFC1C743}"/>
            </a:ext>
          </a:extLst>
        </xdr:cNvPr>
        <xdr:cNvSpPr/>
      </xdr:nvSpPr>
      <xdr:spPr>
        <a:xfrm>
          <a:off x="2428877" y="202406"/>
          <a:ext cx="892968" cy="726282"/>
        </a:xfrm>
        <a:prstGeom prst="rect">
          <a:avLst/>
        </a:prstGeom>
        <a:solidFill>
          <a:srgbClr val="3088B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261937</xdr:colOff>
      <xdr:row>0</xdr:row>
      <xdr:rowOff>107158</xdr:rowOff>
    </xdr:from>
    <xdr:to>
      <xdr:col>0</xdr:col>
      <xdr:colOff>1572136</xdr:colOff>
      <xdr:row>5</xdr:row>
      <xdr:rowOff>178594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261C4953-86C4-4192-AC41-95792CFDC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" y="107158"/>
          <a:ext cx="1310199" cy="1023936"/>
        </a:xfrm>
        <a:prstGeom prst="rect">
          <a:avLst/>
        </a:prstGeom>
      </xdr:spPr>
    </xdr:pic>
    <xdr:clientData/>
  </xdr:twoCellAnchor>
  <xdr:twoCellAnchor>
    <xdr:from>
      <xdr:col>1</xdr:col>
      <xdr:colOff>261936</xdr:colOff>
      <xdr:row>0</xdr:row>
      <xdr:rowOff>83344</xdr:rowOff>
    </xdr:from>
    <xdr:to>
      <xdr:col>15</xdr:col>
      <xdr:colOff>511969</xdr:colOff>
      <xdr:row>5</xdr:row>
      <xdr:rowOff>0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C502E55F-9684-4699-9091-363CF02717ED}"/>
            </a:ext>
          </a:extLst>
        </xdr:cNvPr>
        <xdr:cNvGrpSpPr/>
      </xdr:nvGrpSpPr>
      <xdr:grpSpPr>
        <a:xfrm>
          <a:off x="2095499" y="83344"/>
          <a:ext cx="8751095" cy="869156"/>
          <a:chOff x="2095499" y="83344"/>
          <a:chExt cx="8751095" cy="869156"/>
        </a:xfrm>
      </xdr:grpSpPr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9C3A7E80-B875-4A52-9801-2240EC28EBCD}"/>
              </a:ext>
            </a:extLst>
          </xdr:cNvPr>
          <xdr:cNvSpPr txBox="1"/>
        </xdr:nvSpPr>
        <xdr:spPr>
          <a:xfrm>
            <a:off x="3381375" y="250031"/>
            <a:ext cx="2690812" cy="3095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/>
              <a:t>Hello, Carlos Garcia</a:t>
            </a:r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21430C3A-3A95-4D8F-A9F8-170E5BDF44A2}"/>
              </a:ext>
            </a:extLst>
          </xdr:cNvPr>
          <xdr:cNvSpPr txBox="1"/>
        </xdr:nvSpPr>
        <xdr:spPr>
          <a:xfrm>
            <a:off x="3405188" y="619125"/>
            <a:ext cx="328612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Bem vindo ao Sistema Financeiro</a:t>
            </a:r>
          </a:p>
        </xdr:txBody>
      </xdr:sp>
      <xdr:pic>
        <xdr:nvPicPr>
          <xdr:cNvPr id="44" name="Imagem 43">
            <a:extLst>
              <a:ext uri="{FF2B5EF4-FFF2-40B4-BE49-F238E27FC236}">
                <a16:creationId xmlns:a16="http://schemas.microsoft.com/office/drawing/2014/main" id="{0F6E1FB6-C27C-4B03-8F1B-75D8F3B00D2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47368"/>
          <a:stretch/>
        </xdr:blipFill>
        <xdr:spPr>
          <a:xfrm>
            <a:off x="2095499" y="83344"/>
            <a:ext cx="1413302" cy="833437"/>
          </a:xfrm>
          <a:prstGeom prst="rect">
            <a:avLst/>
          </a:prstGeom>
        </xdr:spPr>
      </xdr:pic>
      <xdr:grpSp>
        <xdr:nvGrpSpPr>
          <xdr:cNvPr id="46" name="Agrupar 4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C51CDD3-D033-4368-AE0E-D53A079B4ACA}"/>
              </a:ext>
            </a:extLst>
          </xdr:cNvPr>
          <xdr:cNvGrpSpPr/>
        </xdr:nvGrpSpPr>
        <xdr:grpSpPr>
          <a:xfrm>
            <a:off x="7298531" y="392906"/>
            <a:ext cx="3548063" cy="369094"/>
            <a:chOff x="7298531" y="392906"/>
            <a:chExt cx="3548063" cy="369094"/>
          </a:xfrm>
        </xdr:grpSpPr>
        <xdr:sp macro="" textlink="">
          <xdr:nvSpPr>
            <xdr:cNvPr id="35" name="Retângulo: Cantos Arredondados 34">
              <a:extLst>
                <a:ext uri="{FF2B5EF4-FFF2-40B4-BE49-F238E27FC236}">
                  <a16:creationId xmlns:a16="http://schemas.microsoft.com/office/drawing/2014/main" id="{5F0D15A6-C362-4DE8-A846-6CB8957E0475}"/>
                </a:ext>
              </a:extLst>
            </xdr:cNvPr>
            <xdr:cNvSpPr/>
          </xdr:nvSpPr>
          <xdr:spPr>
            <a:xfrm>
              <a:off x="7298531" y="392906"/>
              <a:ext cx="3548063" cy="369094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37" name="Imagem 36">
              <a:extLst>
                <a:ext uri="{FF2B5EF4-FFF2-40B4-BE49-F238E27FC236}">
                  <a16:creationId xmlns:a16="http://schemas.microsoft.com/office/drawing/2014/main" id="{9CAB5D03-8386-4C8B-9970-2D8CF5BB17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477500" y="417064"/>
              <a:ext cx="238126" cy="309217"/>
            </a:xfrm>
            <a:prstGeom prst="rect">
              <a:avLst/>
            </a:prstGeom>
          </xdr:spPr>
        </xdr:pic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4B7E9B26-981B-48F9-959F-EDE25AB553A0}"/>
                </a:ext>
              </a:extLst>
            </xdr:cNvPr>
            <xdr:cNvSpPr txBox="1"/>
          </xdr:nvSpPr>
          <xdr:spPr>
            <a:xfrm>
              <a:off x="7393782" y="440531"/>
              <a:ext cx="1928812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>
                  <a:solidFill>
                    <a:schemeClr val="bg2">
                      <a:lumMod val="75000"/>
                    </a:schemeClr>
                  </a:solidFill>
                </a:rPr>
                <a:t>Pesquisar</a:t>
              </a:r>
              <a:r>
                <a:rPr lang="pt-BR" sz="1100" baseline="0">
                  <a:solidFill>
                    <a:schemeClr val="bg2">
                      <a:lumMod val="75000"/>
                    </a:schemeClr>
                  </a:solidFill>
                </a:rPr>
                <a:t> bse de dados...</a:t>
              </a:r>
              <a:endParaRPr lang="pt-BR" sz="1100">
                <a:solidFill>
                  <a:schemeClr val="bg2">
                    <a:lumMod val="75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202406</xdr:colOff>
      <xdr:row>18</xdr:row>
      <xdr:rowOff>107156</xdr:rowOff>
    </xdr:from>
    <xdr:to>
      <xdr:col>19</xdr:col>
      <xdr:colOff>452437</xdr:colOff>
      <xdr:row>28</xdr:row>
      <xdr:rowOff>83345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004E9FC2-E719-4908-B0B9-451D6E10B97C}"/>
            </a:ext>
          </a:extLst>
        </xdr:cNvPr>
        <xdr:cNvGrpSpPr/>
      </xdr:nvGrpSpPr>
      <xdr:grpSpPr>
        <a:xfrm>
          <a:off x="9322594" y="3536156"/>
          <a:ext cx="3893343" cy="1881189"/>
          <a:chOff x="9584532" y="3440906"/>
          <a:chExt cx="3655218" cy="1881189"/>
        </a:xfrm>
      </xdr:grpSpPr>
      <xdr:grpSp>
        <xdr:nvGrpSpPr>
          <xdr:cNvPr id="53" name="Agrupar 52">
            <a:extLst>
              <a:ext uri="{FF2B5EF4-FFF2-40B4-BE49-F238E27FC236}">
                <a16:creationId xmlns:a16="http://schemas.microsoft.com/office/drawing/2014/main" id="{E6FB1012-8311-496D-92C3-89E5FB8235FA}"/>
              </a:ext>
            </a:extLst>
          </xdr:cNvPr>
          <xdr:cNvGrpSpPr/>
        </xdr:nvGrpSpPr>
        <xdr:grpSpPr>
          <a:xfrm>
            <a:off x="9584532" y="3476626"/>
            <a:ext cx="3645693" cy="1845469"/>
            <a:chOff x="1690687" y="2893218"/>
            <a:chExt cx="9251157" cy="1845469"/>
          </a:xfrm>
        </xdr:grpSpPr>
        <xdr:sp macro="" textlink="">
          <xdr:nvSpPr>
            <xdr:cNvPr id="55" name="Retângulo: Cantos Arredondados 54">
              <a:extLst>
                <a:ext uri="{FF2B5EF4-FFF2-40B4-BE49-F238E27FC236}">
                  <a16:creationId xmlns:a16="http://schemas.microsoft.com/office/drawing/2014/main" id="{0DACAC1A-EDA3-46D5-9DAE-7203F193EE2A}"/>
                </a:ext>
              </a:extLst>
            </xdr:cNvPr>
            <xdr:cNvSpPr/>
          </xdr:nvSpPr>
          <xdr:spPr>
            <a:xfrm>
              <a:off x="1690687" y="2893218"/>
              <a:ext cx="9251157" cy="184546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7" name="Retângulo: Cantos Superiores Arredondados 56">
              <a:extLst>
                <a:ext uri="{FF2B5EF4-FFF2-40B4-BE49-F238E27FC236}">
                  <a16:creationId xmlns:a16="http://schemas.microsoft.com/office/drawing/2014/main" id="{CBBF19C3-00D5-4517-87A8-59D59C5213FD}"/>
                </a:ext>
              </a:extLst>
            </xdr:cNvPr>
            <xdr:cNvSpPr/>
          </xdr:nvSpPr>
          <xdr:spPr>
            <a:xfrm>
              <a:off x="1690687" y="2893219"/>
              <a:ext cx="9251157" cy="45243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3088B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54" name="CaixaDeTexto 53">
            <a:extLst>
              <a:ext uri="{FF2B5EF4-FFF2-40B4-BE49-F238E27FC236}">
                <a16:creationId xmlns:a16="http://schemas.microsoft.com/office/drawing/2014/main" id="{D4E4796E-A470-4B8E-9255-17D8358A8888}"/>
              </a:ext>
            </a:extLst>
          </xdr:cNvPr>
          <xdr:cNvSpPr txBox="1"/>
        </xdr:nvSpPr>
        <xdr:spPr>
          <a:xfrm>
            <a:off x="10216722" y="3440906"/>
            <a:ext cx="2058621" cy="3690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Economias</a:t>
            </a:r>
          </a:p>
          <a:p>
            <a:endParaRPr lang="pt-BR" sz="20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graphicFrame macro="">
        <xdr:nvGraphicFramePr>
          <xdr:cNvPr id="49" name="Gráfico 48">
            <a:extLst>
              <a:ext uri="{FF2B5EF4-FFF2-40B4-BE49-F238E27FC236}">
                <a16:creationId xmlns:a16="http://schemas.microsoft.com/office/drawing/2014/main" id="{0E700C3E-6031-48F2-A3BE-C41CEAF392E4}"/>
              </a:ext>
            </a:extLst>
          </xdr:cNvPr>
          <xdr:cNvGraphicFramePr>
            <a:graphicFrameLocks/>
          </xdr:cNvGraphicFramePr>
        </xdr:nvGraphicFramePr>
        <xdr:xfrm>
          <a:off x="9679781" y="3893345"/>
          <a:ext cx="3559969" cy="13454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pic>
        <xdr:nvPicPr>
          <xdr:cNvPr id="59" name="Imagem 58">
            <a:extLst>
              <a:ext uri="{FF2B5EF4-FFF2-40B4-BE49-F238E27FC236}">
                <a16:creationId xmlns:a16="http://schemas.microsoft.com/office/drawing/2014/main" id="{FC0DA7B5-11CF-4E5B-B8F9-90D247E492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70281" y="3500440"/>
            <a:ext cx="321470" cy="321470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5646.544343287038" createdVersion="6" refreshedVersion="6" minRefreshableVersion="3" recordCount="16">
  <cacheSource type="worksheet">
    <worksheetSource name="tbl_operations"/>
  </cacheSource>
  <cacheFields count="6">
    <cacheField name="Data" numFmtId="14">
      <sharedItems containsSemiMixedTypes="0" containsNonDate="0" containsDate="1" containsString="0" minDate="2024-01-14T00:00:00" maxDate="2024-12-23T00:00:00" count="16">
        <d v="2024-01-14T00:00:00"/>
        <d v="2024-01-25T00:00:00"/>
        <d v="2024-02-24T00:00:00"/>
        <d v="2024-03-19T00:00:00"/>
        <d v="2024-03-25T00:00:00"/>
        <d v="2024-04-03T00:00:00"/>
        <d v="2024-05-09T00:00:00"/>
        <d v="2024-05-12T00:00:00"/>
        <d v="2024-06-29T00:00:00"/>
        <d v="2024-07-13T00:00:00"/>
        <d v="2024-08-17T00:00:00"/>
        <d v="2024-09-24T00:00:00"/>
        <d v="2024-10-13T00:00:00"/>
        <d v="2024-10-18T00:00:00"/>
        <d v="2024-11-16T00:00:00"/>
        <d v="2024-12-22T00:00:00"/>
      </sharedItems>
      <fieldGroup par="5" base="0">
        <rangePr groupBy="days" startDate="2024-01-14T00:00:00" endDate="2024-12-23T00:00:00"/>
        <groupItems count="368">
          <s v="&lt;14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3/12/2024"/>
        </groupItems>
      </fieldGroup>
    </cacheField>
    <cacheField name="Tipo" numFmtId="0">
      <sharedItems count="2">
        <s v="ENTRADA"/>
        <s v="SAIDA"/>
      </sharedItems>
    </cacheField>
    <cacheField name="Categoria" numFmtId="0">
      <sharedItems count="2">
        <s v="Renda Fixa"/>
        <s v="Alimentação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1400" maxValue="8000" count="11">
        <n v="5000"/>
        <n v="3500"/>
        <n v="8000"/>
        <n v="3600"/>
        <n v="4500"/>
        <n v="3800"/>
        <n v="2500"/>
        <n v="7500"/>
        <n v="2400"/>
        <n v="1400"/>
        <n v="2900"/>
      </sharedItems>
    </cacheField>
    <cacheField name="Meses" numFmtId="0" databaseField="0">
      <fieldGroup base="0">
        <rangePr groupBy="months" startDate="2024-01-14T00:00:00" endDate="2024-12-23T00:00:00"/>
        <groupItems count="14">
          <s v="&lt;14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3/12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s v="Salario"/>
    <x v="0"/>
  </r>
  <r>
    <x v="1"/>
    <x v="1"/>
    <x v="1"/>
    <s v="Mercado"/>
    <x v="1"/>
  </r>
  <r>
    <x v="2"/>
    <x v="0"/>
    <x v="0"/>
    <s v="Salario"/>
    <x v="2"/>
  </r>
  <r>
    <x v="3"/>
    <x v="0"/>
    <x v="0"/>
    <s v="Salario"/>
    <x v="0"/>
  </r>
  <r>
    <x v="4"/>
    <x v="1"/>
    <x v="1"/>
    <s v="Mercado"/>
    <x v="3"/>
  </r>
  <r>
    <x v="5"/>
    <x v="0"/>
    <x v="0"/>
    <s v="Salario"/>
    <x v="4"/>
  </r>
  <r>
    <x v="6"/>
    <x v="0"/>
    <x v="0"/>
    <s v="Salario"/>
    <x v="5"/>
  </r>
  <r>
    <x v="7"/>
    <x v="1"/>
    <x v="1"/>
    <s v="Mercado"/>
    <x v="6"/>
  </r>
  <r>
    <x v="8"/>
    <x v="0"/>
    <x v="0"/>
    <s v="Salario"/>
    <x v="7"/>
  </r>
  <r>
    <x v="9"/>
    <x v="0"/>
    <x v="0"/>
    <s v="Salario"/>
    <x v="1"/>
  </r>
  <r>
    <x v="10"/>
    <x v="0"/>
    <x v="0"/>
    <s v="Salario"/>
    <x v="8"/>
  </r>
  <r>
    <x v="11"/>
    <x v="0"/>
    <x v="0"/>
    <s v="Salario"/>
    <x v="6"/>
  </r>
  <r>
    <x v="12"/>
    <x v="0"/>
    <x v="0"/>
    <s v="Salario"/>
    <x v="3"/>
  </r>
  <r>
    <x v="13"/>
    <x v="1"/>
    <x v="1"/>
    <s v="Mercado"/>
    <x v="9"/>
  </r>
  <r>
    <x v="14"/>
    <x v="0"/>
    <x v="0"/>
    <s v="Salario"/>
    <x v="4"/>
  </r>
  <r>
    <x v="15"/>
    <x v="0"/>
    <x v="0"/>
    <s v="Salario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E3:F8" firstHeaderRow="1" firstDataRow="1" firstDataCol="1" rowPageCount="1" colPageCount="1"/>
  <pivotFields count="6">
    <pivotField numFmtId="14" showAll="0"/>
    <pivotField axis="axisPage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numFmtId="44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5">
    <i>
      <x v="1"/>
    </i>
    <i>
      <x v="3"/>
    </i>
    <i>
      <x v="5"/>
    </i>
    <i>
      <x v="10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1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3:C16" firstHeaderRow="1" firstDataRow="1" firstDataCol="1" rowPageCount="1" colPageCount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numFmtId="44" showAll="0">
      <items count="12">
        <item x="9"/>
        <item x="8"/>
        <item x="6"/>
        <item x="10"/>
        <item x="1"/>
        <item x="3"/>
        <item x="5"/>
        <item x="4"/>
        <item x="0"/>
        <item x="7"/>
        <item x="2"/>
        <item t="default"/>
      </items>
    </pivotField>
    <pivotField axis="axisRow" numFmtId="166" showAll="0">
      <items count="15">
        <item sd="0" x="0"/>
        <item sd="0" x="1"/>
        <item sd="0" x="2"/>
        <item sd="0" x="4"/>
        <item sd="0" x="3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" item="0" hier="-1"/>
  </pageFields>
  <dataFields count="1">
    <dataField name="Soma de Valor" fld="4" baseField="5" baseItem="1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" sourceName="Categoria">
  <pivotTables>
    <pivotTable tabId="2" name="Tabela dinâmica1"/>
    <pivotTable tabId="2" name="Tabela dinâmica2"/>
  </pivotTables>
  <data>
    <tabular pivotCacheId="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alor" sourceName="Valor">
  <pivotTables>
    <pivotTable tabId="2" name="Tabela dinâmica1"/>
  </pivotTables>
  <data>
    <tabular pivotCacheId="1">
      <items count="11">
        <i x="8" s="1"/>
        <i x="6" s="1"/>
        <i x="10" s="1"/>
        <i x="1" s="1"/>
        <i x="3" s="1"/>
        <i x="5" s="1"/>
        <i x="4" s="1"/>
        <i x="0" s="1"/>
        <i x="7" s="1"/>
        <i x="2" s="1"/>
        <i x="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ia" cache="SegmentaçãodeDados_Categoria" caption="Categoria" rowHeight="241300"/>
  <slicer name="Valor" cache="SegmentaçãodeDados_Valor" caption="Val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ia 1" cache="SegmentaçãodeDados_Categoria" caption="Categoria" style="SlicerStyleDark1" rowHeight="241300"/>
  <slicer name="Valor 1" cache="SegmentaçãodeDados_Valor" caption="Valor" style="SlicerStyleDark1" rowHeight="241300"/>
</slicers>
</file>

<file path=xl/tables/table1.xml><?xml version="1.0" encoding="utf-8"?>
<table xmlns="http://schemas.openxmlformats.org/spreadsheetml/2006/main" id="1" name="tbl_operations" displayName="tbl_operations" ref="A1:F17" totalsRowShown="0" tableBorderDxfId="3">
  <autoFilter ref="A1:F17"/>
  <tableColumns count="6">
    <tableColumn id="1" name="Data" dataDxfId="2"/>
    <tableColumn id="8" name="Mês" dataDxfId="1">
      <calculatedColumnFormula>MONTH(tbl_operations[[#This Row],[Data]])</calculatedColumnFormula>
    </tableColumn>
    <tableColumn id="2" name="Tipo"/>
    <tableColumn id="3" name="Categoria"/>
    <tableColumn id="4" name="Descrição"/>
    <tableColumn id="5" name="Valor" dataCellStyle="Moeda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3:C9" totalsRowShown="0">
  <autoFilter ref="B3:C9"/>
  <tableColumns count="2">
    <tableColumn id="1" name="Data Lançamento"/>
    <tableColumn id="2" name="Deposito" dataCellStyle="Moe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7"/>
  <sheetViews>
    <sheetView zoomScale="145" zoomScaleNormal="145" workbookViewId="0"/>
  </sheetViews>
  <sheetFormatPr defaultRowHeight="15" x14ac:dyDescent="0.25"/>
  <cols>
    <col min="1" max="1" width="11.140625" style="1" bestFit="1" customWidth="1"/>
    <col min="2" max="2" width="7.140625" style="8" bestFit="1" customWidth="1"/>
    <col min="3" max="3" width="9.42578125" bestFit="1" customWidth="1"/>
    <col min="4" max="4" width="12.140625" bestFit="1" customWidth="1"/>
    <col min="5" max="5" width="11.7109375" bestFit="1" customWidth="1"/>
    <col min="6" max="6" width="12.28515625" style="5" bestFit="1" customWidth="1"/>
  </cols>
  <sheetData>
    <row r="1" spans="1:6" x14ac:dyDescent="0.25">
      <c r="A1" s="2" t="s">
        <v>0</v>
      </c>
      <c r="B1" s="13" t="s">
        <v>26</v>
      </c>
      <c r="C1" s="3" t="s">
        <v>1</v>
      </c>
      <c r="D1" s="3" t="s">
        <v>4</v>
      </c>
      <c r="E1" s="3" t="s">
        <v>2</v>
      </c>
      <c r="F1" s="4" t="s">
        <v>3</v>
      </c>
    </row>
    <row r="2" spans="1:6" x14ac:dyDescent="0.25">
      <c r="A2" s="2">
        <v>45305</v>
      </c>
      <c r="B2" s="13">
        <f>MONTH(tbl_operations[[#This Row],[Data]])</f>
        <v>1</v>
      </c>
      <c r="C2" s="3" t="s">
        <v>5</v>
      </c>
      <c r="D2" s="3" t="s">
        <v>7</v>
      </c>
      <c r="E2" s="3" t="s">
        <v>9</v>
      </c>
      <c r="F2" s="4">
        <v>5000</v>
      </c>
    </row>
    <row r="3" spans="1:6" x14ac:dyDescent="0.25">
      <c r="A3" s="2">
        <v>45316</v>
      </c>
      <c r="B3" s="13">
        <f>MONTH(tbl_operations[[#This Row],[Data]])</f>
        <v>1</v>
      </c>
      <c r="C3" s="3" t="s">
        <v>6</v>
      </c>
      <c r="D3" s="3" t="s">
        <v>8</v>
      </c>
      <c r="E3" s="3" t="s">
        <v>10</v>
      </c>
      <c r="F3" s="4">
        <v>3500</v>
      </c>
    </row>
    <row r="4" spans="1:6" x14ac:dyDescent="0.25">
      <c r="A4" s="2">
        <v>45346</v>
      </c>
      <c r="B4" s="13">
        <f>MONTH(tbl_operations[[#This Row],[Data]])</f>
        <v>2</v>
      </c>
      <c r="C4" s="3" t="s">
        <v>5</v>
      </c>
      <c r="D4" s="3" t="s">
        <v>7</v>
      </c>
      <c r="E4" s="3" t="s">
        <v>9</v>
      </c>
      <c r="F4" s="4">
        <v>8000</v>
      </c>
    </row>
    <row r="5" spans="1:6" x14ac:dyDescent="0.25">
      <c r="A5" s="2">
        <v>45370</v>
      </c>
      <c r="B5" s="13">
        <f>MONTH(tbl_operations[[#This Row],[Data]])</f>
        <v>3</v>
      </c>
      <c r="C5" s="3" t="s">
        <v>5</v>
      </c>
      <c r="D5" s="3" t="s">
        <v>7</v>
      </c>
      <c r="E5" s="3" t="s">
        <v>9</v>
      </c>
      <c r="F5" s="4">
        <v>5000</v>
      </c>
    </row>
    <row r="6" spans="1:6" x14ac:dyDescent="0.25">
      <c r="A6" s="2">
        <v>45376</v>
      </c>
      <c r="B6" s="13">
        <f>MONTH(tbl_operations[[#This Row],[Data]])</f>
        <v>3</v>
      </c>
      <c r="C6" s="3" t="s">
        <v>6</v>
      </c>
      <c r="D6" s="3" t="s">
        <v>8</v>
      </c>
      <c r="E6" s="3" t="s">
        <v>10</v>
      </c>
      <c r="F6" s="4">
        <v>3600</v>
      </c>
    </row>
    <row r="7" spans="1:6" x14ac:dyDescent="0.25">
      <c r="A7" s="2">
        <v>45385</v>
      </c>
      <c r="B7" s="13">
        <f>MONTH(tbl_operations[[#This Row],[Data]])</f>
        <v>4</v>
      </c>
      <c r="C7" s="3" t="s">
        <v>5</v>
      </c>
      <c r="D7" s="3" t="s">
        <v>7</v>
      </c>
      <c r="E7" s="3" t="s">
        <v>9</v>
      </c>
      <c r="F7" s="4">
        <v>4500</v>
      </c>
    </row>
    <row r="8" spans="1:6" x14ac:dyDescent="0.25">
      <c r="A8" s="2">
        <v>45421</v>
      </c>
      <c r="B8" s="13">
        <f>MONTH(tbl_operations[[#This Row],[Data]])</f>
        <v>5</v>
      </c>
      <c r="C8" s="3" t="s">
        <v>5</v>
      </c>
      <c r="D8" s="3" t="s">
        <v>7</v>
      </c>
      <c r="E8" s="3" t="s">
        <v>9</v>
      </c>
      <c r="F8" s="4">
        <v>3800</v>
      </c>
    </row>
    <row r="9" spans="1:6" x14ac:dyDescent="0.25">
      <c r="A9" s="2">
        <v>45424</v>
      </c>
      <c r="B9" s="13">
        <f>MONTH(tbl_operations[[#This Row],[Data]])</f>
        <v>5</v>
      </c>
      <c r="C9" s="3" t="s">
        <v>6</v>
      </c>
      <c r="D9" s="3" t="s">
        <v>8</v>
      </c>
      <c r="E9" s="3" t="s">
        <v>10</v>
      </c>
      <c r="F9" s="4">
        <v>2500</v>
      </c>
    </row>
    <row r="10" spans="1:6" x14ac:dyDescent="0.25">
      <c r="A10" s="2">
        <v>45472</v>
      </c>
      <c r="B10" s="13">
        <f>MONTH(tbl_operations[[#This Row],[Data]])</f>
        <v>6</v>
      </c>
      <c r="C10" s="3" t="s">
        <v>5</v>
      </c>
      <c r="D10" s="3" t="s">
        <v>7</v>
      </c>
      <c r="E10" s="3" t="s">
        <v>9</v>
      </c>
      <c r="F10" s="4">
        <v>7500</v>
      </c>
    </row>
    <row r="11" spans="1:6" x14ac:dyDescent="0.25">
      <c r="A11" s="2">
        <v>45486</v>
      </c>
      <c r="B11" s="13">
        <f>MONTH(tbl_operations[[#This Row],[Data]])</f>
        <v>7</v>
      </c>
      <c r="C11" s="3" t="s">
        <v>5</v>
      </c>
      <c r="D11" s="3" t="s">
        <v>7</v>
      </c>
      <c r="E11" s="3" t="s">
        <v>9</v>
      </c>
      <c r="F11" s="4">
        <v>3500</v>
      </c>
    </row>
    <row r="12" spans="1:6" x14ac:dyDescent="0.25">
      <c r="A12" s="2">
        <v>45521</v>
      </c>
      <c r="B12" s="13">
        <f>MONTH(tbl_operations[[#This Row],[Data]])</f>
        <v>8</v>
      </c>
      <c r="C12" s="3" t="s">
        <v>5</v>
      </c>
      <c r="D12" s="3" t="s">
        <v>7</v>
      </c>
      <c r="E12" s="3" t="s">
        <v>9</v>
      </c>
      <c r="F12" s="4">
        <v>2400</v>
      </c>
    </row>
    <row r="13" spans="1:6" x14ac:dyDescent="0.25">
      <c r="A13" s="2">
        <v>45559</v>
      </c>
      <c r="B13" s="13">
        <f>MONTH(tbl_operations[[#This Row],[Data]])</f>
        <v>9</v>
      </c>
      <c r="C13" s="3" t="s">
        <v>5</v>
      </c>
      <c r="D13" s="3" t="s">
        <v>7</v>
      </c>
      <c r="E13" s="3" t="s">
        <v>9</v>
      </c>
      <c r="F13" s="4">
        <v>2500</v>
      </c>
    </row>
    <row r="14" spans="1:6" x14ac:dyDescent="0.25">
      <c r="A14" s="2">
        <v>45578</v>
      </c>
      <c r="B14" s="13">
        <f>MONTH(tbl_operations[[#This Row],[Data]])</f>
        <v>10</v>
      </c>
      <c r="C14" s="3" t="s">
        <v>5</v>
      </c>
      <c r="D14" s="3" t="s">
        <v>7</v>
      </c>
      <c r="E14" s="3" t="s">
        <v>9</v>
      </c>
      <c r="F14" s="4">
        <v>3600</v>
      </c>
    </row>
    <row r="15" spans="1:6" x14ac:dyDescent="0.25">
      <c r="A15" s="2">
        <v>45583</v>
      </c>
      <c r="B15" s="13">
        <f>MONTH(tbl_operations[[#This Row],[Data]])</f>
        <v>10</v>
      </c>
      <c r="C15" s="3" t="s">
        <v>6</v>
      </c>
      <c r="D15" s="3" t="s">
        <v>8</v>
      </c>
      <c r="E15" s="3" t="s">
        <v>10</v>
      </c>
      <c r="F15" s="4">
        <v>1400</v>
      </c>
    </row>
    <row r="16" spans="1:6" x14ac:dyDescent="0.25">
      <c r="A16" s="2">
        <v>45612</v>
      </c>
      <c r="B16" s="13">
        <f>MONTH(tbl_operations[[#This Row],[Data]])</f>
        <v>11</v>
      </c>
      <c r="C16" s="3" t="s">
        <v>5</v>
      </c>
      <c r="D16" s="3" t="s">
        <v>7</v>
      </c>
      <c r="E16" s="3" t="s">
        <v>9</v>
      </c>
      <c r="F16" s="4">
        <v>4500</v>
      </c>
    </row>
    <row r="17" spans="1:6" x14ac:dyDescent="0.25">
      <c r="A17" s="2">
        <v>45648</v>
      </c>
      <c r="B17" s="13">
        <f>MONTH(tbl_operations[[#This Row],[Data]])</f>
        <v>12</v>
      </c>
      <c r="C17" s="3" t="s">
        <v>5</v>
      </c>
      <c r="D17" s="3" t="s">
        <v>7</v>
      </c>
      <c r="E17" s="3" t="s">
        <v>9</v>
      </c>
      <c r="F17" s="4">
        <v>2900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F16"/>
  <sheetViews>
    <sheetView workbookViewId="0">
      <selection activeCell="B7" sqref="B4:B15"/>
      <pivotSelection pane="bottomRight" showHeader="1" activeRow="6" activeCol="1" click="1" r:id="rId2">
        <pivotArea dataOnly="0" labelOnly="1" fieldPosition="0">
          <references count="1">
            <reference field="5" count="0"/>
          </references>
        </pivotArea>
      </pivotSelection>
    </sheetView>
  </sheetViews>
  <sheetFormatPr defaultRowHeight="15" x14ac:dyDescent="0.25"/>
  <cols>
    <col min="1" max="1" width="6" customWidth="1"/>
    <col min="2" max="2" width="18" bestFit="1" customWidth="1"/>
    <col min="3" max="3" width="13.85546875" bestFit="1" customWidth="1"/>
    <col min="5" max="5" width="18" bestFit="1" customWidth="1"/>
    <col min="6" max="6" width="13.85546875" bestFit="1" customWidth="1"/>
  </cols>
  <sheetData>
    <row r="1" spans="2:6" x14ac:dyDescent="0.25">
      <c r="B1" s="6" t="s">
        <v>1</v>
      </c>
      <c r="C1" t="s">
        <v>5</v>
      </c>
      <c r="E1" s="6" t="s">
        <v>1</v>
      </c>
      <c r="F1" t="s">
        <v>6</v>
      </c>
    </row>
    <row r="3" spans="2:6" x14ac:dyDescent="0.25">
      <c r="B3" s="6" t="s">
        <v>11</v>
      </c>
      <c r="C3" t="s">
        <v>13</v>
      </c>
      <c r="E3" s="6" t="s">
        <v>11</v>
      </c>
      <c r="F3" t="s">
        <v>13</v>
      </c>
    </row>
    <row r="4" spans="2:6" x14ac:dyDescent="0.25">
      <c r="B4" s="10" t="s">
        <v>14</v>
      </c>
      <c r="C4" s="9">
        <v>5000</v>
      </c>
      <c r="E4" s="7" t="s">
        <v>14</v>
      </c>
      <c r="F4" s="8">
        <v>3500</v>
      </c>
    </row>
    <row r="5" spans="2:6" x14ac:dyDescent="0.25">
      <c r="B5" s="10" t="s">
        <v>15</v>
      </c>
      <c r="C5" s="9">
        <v>8000</v>
      </c>
      <c r="E5" s="7" t="s">
        <v>16</v>
      </c>
      <c r="F5" s="8">
        <v>3600</v>
      </c>
    </row>
    <row r="6" spans="2:6" x14ac:dyDescent="0.25">
      <c r="B6" s="10" t="s">
        <v>17</v>
      </c>
      <c r="C6" s="9">
        <v>4500</v>
      </c>
      <c r="E6" s="7" t="s">
        <v>18</v>
      </c>
      <c r="F6" s="8">
        <v>2500</v>
      </c>
    </row>
    <row r="7" spans="2:6" x14ac:dyDescent="0.25">
      <c r="B7" s="10" t="s">
        <v>16</v>
      </c>
      <c r="C7" s="9">
        <v>5000</v>
      </c>
      <c r="E7" s="7" t="s">
        <v>23</v>
      </c>
      <c r="F7" s="8">
        <v>1400</v>
      </c>
    </row>
    <row r="8" spans="2:6" x14ac:dyDescent="0.25">
      <c r="B8" s="10" t="s">
        <v>18</v>
      </c>
      <c r="C8" s="9">
        <v>3800</v>
      </c>
      <c r="E8" s="7" t="s">
        <v>12</v>
      </c>
      <c r="F8" s="8">
        <v>11000</v>
      </c>
    </row>
    <row r="9" spans="2:6" x14ac:dyDescent="0.25">
      <c r="B9" s="10" t="s">
        <v>19</v>
      </c>
      <c r="C9" s="9">
        <v>7500</v>
      </c>
    </row>
    <row r="10" spans="2:6" x14ac:dyDescent="0.25">
      <c r="B10" s="10" t="s">
        <v>20</v>
      </c>
      <c r="C10" s="9">
        <v>3500</v>
      </c>
    </row>
    <row r="11" spans="2:6" x14ac:dyDescent="0.25">
      <c r="B11" s="10" t="s">
        <v>21</v>
      </c>
      <c r="C11" s="9">
        <v>2400</v>
      </c>
    </row>
    <row r="12" spans="2:6" x14ac:dyDescent="0.25">
      <c r="B12" s="10" t="s">
        <v>22</v>
      </c>
      <c r="C12" s="9">
        <v>2500</v>
      </c>
    </row>
    <row r="13" spans="2:6" x14ac:dyDescent="0.25">
      <c r="B13" s="10" t="s">
        <v>23</v>
      </c>
      <c r="C13" s="9">
        <v>3600</v>
      </c>
    </row>
    <row r="14" spans="2:6" x14ac:dyDescent="0.25">
      <c r="B14" s="10" t="s">
        <v>24</v>
      </c>
      <c r="C14" s="9">
        <v>4500</v>
      </c>
    </row>
    <row r="15" spans="2:6" x14ac:dyDescent="0.25">
      <c r="B15" s="10" t="s">
        <v>25</v>
      </c>
      <c r="C15" s="9">
        <v>2900</v>
      </c>
    </row>
    <row r="16" spans="2:6" x14ac:dyDescent="0.25">
      <c r="B16" s="10" t="s">
        <v>12</v>
      </c>
      <c r="C16" s="9">
        <v>53200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3"/>
  <sheetViews>
    <sheetView workbookViewId="0">
      <selection activeCell="N15" sqref="N15"/>
    </sheetView>
  </sheetViews>
  <sheetFormatPr defaultRowHeight="15" x14ac:dyDescent="0.25"/>
  <cols>
    <col min="2" max="2" width="18.5703125" bestFit="1" customWidth="1"/>
    <col min="3" max="3" width="13.28515625" style="5" bestFit="1" customWidth="1"/>
  </cols>
  <sheetData>
    <row r="3" spans="2:3" x14ac:dyDescent="0.25">
      <c r="B3" t="s">
        <v>27</v>
      </c>
      <c r="C3" s="5" t="s">
        <v>28</v>
      </c>
    </row>
    <row r="4" spans="2:3" x14ac:dyDescent="0.25">
      <c r="B4" s="1">
        <v>45292</v>
      </c>
      <c r="C4" s="5">
        <v>500</v>
      </c>
    </row>
    <row r="5" spans="2:3" x14ac:dyDescent="0.25">
      <c r="B5" s="1">
        <v>45327</v>
      </c>
      <c r="C5" s="5">
        <v>800</v>
      </c>
    </row>
    <row r="6" spans="2:3" x14ac:dyDescent="0.25">
      <c r="B6" s="1">
        <v>45354</v>
      </c>
      <c r="C6" s="5">
        <v>1500</v>
      </c>
    </row>
    <row r="7" spans="2:3" x14ac:dyDescent="0.25">
      <c r="B7" s="1">
        <v>45391</v>
      </c>
      <c r="C7" s="5">
        <v>6000</v>
      </c>
    </row>
    <row r="8" spans="2:3" x14ac:dyDescent="0.25">
      <c r="B8" s="1">
        <v>45392</v>
      </c>
      <c r="C8" s="5">
        <v>1200</v>
      </c>
    </row>
    <row r="9" spans="2:3" x14ac:dyDescent="0.25">
      <c r="B9" s="1">
        <v>45394</v>
      </c>
      <c r="C9" s="5">
        <v>3200</v>
      </c>
    </row>
    <row r="12" spans="2:3" x14ac:dyDescent="0.25">
      <c r="B12" t="s">
        <v>29</v>
      </c>
      <c r="C12" s="5">
        <f>SUM(Tabela2[Deposito])</f>
        <v>13200</v>
      </c>
    </row>
    <row r="13" spans="2:3" x14ac:dyDescent="0.25">
      <c r="B13" t="s">
        <v>30</v>
      </c>
      <c r="C13" s="5">
        <v>20000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zoomScale="80" zoomScaleNormal="80" workbookViewId="0">
      <selection activeCell="S3" sqref="S3"/>
    </sheetView>
  </sheetViews>
  <sheetFormatPr defaultColWidth="0" defaultRowHeight="15" x14ac:dyDescent="0.25"/>
  <cols>
    <col min="1" max="1" width="27.5703125" style="11" customWidth="1"/>
    <col min="2" max="21" width="9.140625" style="12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2024-12-20T15:08:59Z</dcterms:created>
  <dcterms:modified xsi:type="dcterms:W3CDTF">2024-12-20T18:46:54Z</dcterms:modified>
</cp:coreProperties>
</file>