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<sst xmlns="http://schemas.openxmlformats.org/spreadsheetml/2006/main" count="24" uniqueCount="21">
  <si>
    <t>amp portadora= 0.3</t>
  </si>
  <si>
    <t>Potencia de la señal portadora(dBm)</t>
  </si>
  <si>
    <t>Potencia de la banda lateral superior</t>
  </si>
  <si>
    <t>Potencia de la banda lateral inferior</t>
  </si>
  <si>
    <t>Indice de modulación</t>
  </si>
  <si>
    <t>Frecuencia del mensaje</t>
  </si>
  <si>
    <t>Relación señal a Ruido medida</t>
  </si>
  <si>
    <t>Potencia de la señal</t>
  </si>
  <si>
    <t>Ruido(dBm)</t>
  </si>
  <si>
    <t>Potencia de ruido(dBm)</t>
  </si>
  <si>
    <t>Ka*Am=1</t>
  </si>
  <si>
    <t>Ka*Am=0.5</t>
  </si>
  <si>
    <t>Ka*Am=2</t>
  </si>
  <si>
    <t>Ka*Am</t>
  </si>
  <si>
    <t xml:space="preserve">amplitud minima </t>
  </si>
  <si>
    <t xml:space="preserve">
amplitud maxima</t>
  </si>
  <si>
    <t>Amplitud de la señal portadora</t>
  </si>
  <si>
    <t>Amplitud  del mensaje</t>
  </si>
  <si>
    <t>Potencia de la señal con los valores de amplitud medidos</t>
  </si>
  <si>
    <t>potencia del mensaje</t>
  </si>
  <si>
    <t>0.6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</si>
</sst>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8.75" customHeight="1">
      <c r="A4" s="2" t="s">
        <v>0</v>
      </c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5"/>
      <c r="B5" s="4" t="s">
        <v>10</v>
      </c>
      <c r="C5" s="4">
        <v>-29.07</v>
      </c>
      <c r="D5" s="4">
        <v>-36.05</v>
      </c>
      <c r="E5" s="4">
        <v>-36.04</v>
      </c>
      <c r="F5" s="4">
        <v>1.0</v>
      </c>
      <c r="G5" s="4">
        <v>10000.0</v>
      </c>
      <c r="H5" s="5">
        <f t="shared" ref="H5:H7" si="1">I5-K5</f>
        <v>12.39548627</v>
      </c>
      <c r="I5" s="5">
        <f t="shared" ref="I5:I7" si="2">10*LOG10(2*10^(C5/10)+2*10^(D5/10)+2*10^(E5/10))</f>
        <v>-24.59421377</v>
      </c>
      <c r="J5" s="4">
        <v>-80.0</v>
      </c>
      <c r="K5" s="5">
        <f t="shared" ref="K5:K7" si="3">J5+10*LOG10(2*G5)</f>
        <v>-36.98970004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5"/>
      <c r="B6" s="4" t="s">
        <v>11</v>
      </c>
      <c r="C6" s="4">
        <v>-29.15</v>
      </c>
      <c r="D6" s="4">
        <v>-48.01</v>
      </c>
      <c r="E6" s="4">
        <v>-48.02</v>
      </c>
      <c r="F6" s="4">
        <v>0.5</v>
      </c>
      <c r="G6" s="4">
        <v>10000.0</v>
      </c>
      <c r="H6" s="5">
        <f t="shared" si="1"/>
        <v>10.96136139</v>
      </c>
      <c r="I6" s="5">
        <f t="shared" si="2"/>
        <v>-26.02833866</v>
      </c>
      <c r="J6" s="4">
        <v>-80.0</v>
      </c>
      <c r="K6" s="5">
        <f t="shared" si="3"/>
        <v>-36.98970004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5"/>
      <c r="B7" s="4" t="s">
        <v>12</v>
      </c>
      <c r="C7" s="4">
        <v>-29.05</v>
      </c>
      <c r="D7" s="4">
        <v>-30.03</v>
      </c>
      <c r="E7" s="4">
        <v>-30.05</v>
      </c>
      <c r="F7" s="4">
        <v>2.0</v>
      </c>
      <c r="G7" s="4">
        <v>10000.0</v>
      </c>
      <c r="H7" s="5">
        <f t="shared" si="1"/>
        <v>15.086891</v>
      </c>
      <c r="I7" s="5">
        <f t="shared" si="2"/>
        <v>-21.90280904</v>
      </c>
      <c r="J7" s="4">
        <v>-80.0</v>
      </c>
      <c r="K7" s="5">
        <f t="shared" si="3"/>
        <v>-36.98970004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0</v>
      </c>
      <c r="B10" s="4" t="s">
        <v>13</v>
      </c>
      <c r="C10" s="4" t="s">
        <v>14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4</v>
      </c>
      <c r="I10" s="4" t="s">
        <v>5</v>
      </c>
      <c r="J10" s="1"/>
      <c r="K10" s="6" t="s">
        <v>19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5"/>
      <c r="B11" s="7">
        <v>1.0</v>
      </c>
      <c r="C11" s="5">
        <v>0.0</v>
      </c>
      <c r="D11" s="5">
        <v>29.801</v>
      </c>
      <c r="E11" s="4">
        <f t="shared" ref="E11:E13" si="4">(D11+C11)/2</f>
        <v>14.9005</v>
      </c>
      <c r="F11" s="5">
        <f t="shared" ref="F11:F13" si="5">(D11-C11)/(2*E11)</f>
        <v>1</v>
      </c>
      <c r="G11" s="5">
        <f t="shared" ref="G11:G13" si="6">((E11*E11)/2)*(1+K11)</f>
        <v>166.5186752</v>
      </c>
      <c r="H11" s="5">
        <f t="shared" ref="H11:H13" si="7">F11/E11</f>
        <v>0.06711184188</v>
      </c>
      <c r="I11" s="4">
        <v>10000.0</v>
      </c>
      <c r="J11" s="1"/>
      <c r="K11" s="1">
        <f t="shared" ref="K11:K13" si="8">(F11*F11)/2</f>
        <v>0.5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5"/>
      <c r="B12" s="8">
        <v>45383.0</v>
      </c>
      <c r="C12" s="5">
        <v>-6.5273</v>
      </c>
      <c r="D12" s="5">
        <v>35.891</v>
      </c>
      <c r="E12" s="4">
        <f t="shared" si="4"/>
        <v>14.68185</v>
      </c>
      <c r="F12" s="5">
        <f t="shared" si="5"/>
        <v>1.444582937</v>
      </c>
      <c r="G12" s="5">
        <f t="shared" si="6"/>
        <v>220.2353706</v>
      </c>
      <c r="H12" s="5">
        <f t="shared" si="7"/>
        <v>0.09839243266</v>
      </c>
      <c r="I12" s="4">
        <v>10000.0</v>
      </c>
      <c r="J12" s="1"/>
      <c r="K12" s="1">
        <f t="shared" si="8"/>
        <v>1.043409932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5"/>
      <c r="B13" s="7" t="s">
        <v>20</v>
      </c>
      <c r="C13" s="5">
        <v>6.2609</v>
      </c>
      <c r="D13" s="5">
        <v>24.244</v>
      </c>
      <c r="E13" s="4">
        <f t="shared" si="4"/>
        <v>15.25245</v>
      </c>
      <c r="F13" s="5">
        <f t="shared" si="5"/>
        <v>0.5895151271</v>
      </c>
      <c r="G13" s="5">
        <f t="shared" si="6"/>
        <v>136.5306084</v>
      </c>
      <c r="H13" s="5">
        <f t="shared" si="7"/>
        <v>0.03865052022</v>
      </c>
      <c r="I13" s="4">
        <v>10000.0</v>
      </c>
      <c r="J13" s="1"/>
      <c r="K13" s="1">
        <f t="shared" si="8"/>
        <v>0.1737640425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9"/>
      <c r="C14" s="1"/>
      <c r="D14" s="1"/>
      <c r="E14" s="6"/>
      <c r="F14" s="1"/>
      <c r="G14" s="1"/>
      <c r="H14" s="1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/>
      <c r="C15" s="1"/>
      <c r="D15" s="1"/>
      <c r="E15" s="6"/>
      <c r="F15" s="1"/>
      <c r="G15" s="1"/>
      <c r="H15" s="1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/>
      <c r="C16" s="1"/>
      <c r="D16" s="1"/>
      <c r="E16" s="6"/>
      <c r="F16" s="1"/>
      <c r="G16" s="1"/>
      <c r="H16" s="1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/>
      <c r="C17" s="1"/>
      <c r="D17" s="1"/>
      <c r="E17" s="6"/>
      <c r="F17" s="1"/>
      <c r="G17" s="1"/>
      <c r="H17" s="1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/>
      <c r="C18" s="6"/>
      <c r="D18" s="6"/>
      <c r="E18" s="6"/>
      <c r="F18" s="1"/>
      <c r="G18" s="1"/>
      <c r="H18" s="1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/>
      <c r="C19" s="1"/>
      <c r="D19" s="1"/>
      <c r="E19" s="6"/>
      <c r="F19" s="1"/>
      <c r="G19" s="1"/>
      <c r="H19" s="1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/>
      <c r="C20" s="1"/>
      <c r="D20" s="1"/>
      <c r="E20" s="6"/>
      <c r="F20" s="1"/>
      <c r="G20" s="1"/>
      <c r="H20" s="1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9"/>
      <c r="C21" s="1"/>
      <c r="D21" s="1"/>
      <c r="E21" s="6"/>
      <c r="F21" s="1"/>
      <c r="G21" s="1"/>
      <c r="H21" s="1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9"/>
      <c r="C22" s="1"/>
      <c r="D22" s="1"/>
      <c r="E22" s="6"/>
      <c r="F22" s="1"/>
      <c r="G22" s="1"/>
      <c r="H22" s="1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9"/>
      <c r="C23" s="1"/>
      <c r="D23" s="1"/>
      <c r="E23" s="6"/>
      <c r="F23" s="1"/>
      <c r="G23" s="1"/>
      <c r="H23" s="1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4:B4"/>
  </mergeCells>
  <drawing r:id="rId1"/>
</worksheet>
</file>