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02\Desktop\"/>
    </mc:Choice>
  </mc:AlternateContent>
  <bookViews>
    <workbookView xWindow="0" yWindow="0" windowWidth="20490" windowHeight="7620" firstSheet="5" activeTab="7"/>
  </bookViews>
  <sheets>
    <sheet name="Papelería" sheetId="1" r:id="rId1"/>
    <sheet name="Gráfico Circular " sheetId="4" r:id="rId2"/>
    <sheet name="Gráfico Cónico" sheetId="9" r:id="rId3"/>
    <sheet name="Ventas" sheetId="3" r:id="rId4"/>
    <sheet name="Cuadro Combinado" sheetId="7" r:id="rId5"/>
    <sheet name="Tabla Dinámica" sheetId="5" r:id="rId6"/>
    <sheet name="Gráfico de Barras" sheetId="8" r:id="rId7"/>
    <sheet name="Media Ventas" sheetId="10" r:id="rId8"/>
  </sheets>
  <calcPr calcId="162913"/>
  <pivotCaches>
    <pivotCache cacheId="27" r:id="rId9"/>
    <pivotCache cacheId="28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G10" i="1"/>
  <c r="G11" i="1"/>
  <c r="G12" i="1"/>
  <c r="G13" i="1"/>
  <c r="G9" i="1"/>
  <c r="F10" i="1"/>
  <c r="F11" i="1"/>
  <c r="F12" i="1"/>
  <c r="F13" i="1"/>
  <c r="F9" i="1"/>
  <c r="I17" i="3"/>
  <c r="F18" i="3"/>
  <c r="F17" i="3"/>
  <c r="B18" i="3"/>
  <c r="B17" i="3"/>
  <c r="E11" i="1"/>
  <c r="E13" i="1"/>
  <c r="E12" i="1"/>
  <c r="E9" i="1"/>
  <c r="E10" i="1"/>
  <c r="B3" i="1"/>
</calcChain>
</file>

<file path=xl/comments1.xml><?xml version="1.0" encoding="utf-8"?>
<comments xmlns="http://schemas.openxmlformats.org/spreadsheetml/2006/main">
  <authors>
    <author>Alumno02</author>
  </authors>
  <commentList>
    <comment ref="C16" authorId="0" shapeId="0">
      <text>
        <r>
          <rPr>
            <b/>
            <sz val="9"/>
            <color indexed="81"/>
            <rFont val="Tahoma"/>
            <family val="2"/>
          </rPr>
          <t>Las ventas que superen los 20.000,00 € se mostraran con un relleno rojo claro</t>
        </r>
      </text>
    </comment>
  </commentList>
</comments>
</file>

<file path=xl/sharedStrings.xml><?xml version="1.0" encoding="utf-8"?>
<sst xmlns="http://schemas.openxmlformats.org/spreadsheetml/2006/main" count="90" uniqueCount="58">
  <si>
    <t>PAPELERIA MADRID S.L.</t>
  </si>
  <si>
    <t>FACTURA Nº</t>
  </si>
  <si>
    <t>FECHA</t>
  </si>
  <si>
    <t>CIF</t>
  </si>
  <si>
    <t>A-123456789</t>
  </si>
  <si>
    <t>Nº ARTICULO</t>
  </si>
  <si>
    <t>CONCEPTO</t>
  </si>
  <si>
    <t>PRECIO</t>
  </si>
  <si>
    <t>UNIDADES</t>
  </si>
  <si>
    <t>TOTAL</t>
  </si>
  <si>
    <t>A-033</t>
  </si>
  <si>
    <t>V-004</t>
  </si>
  <si>
    <t>C-033</t>
  </si>
  <si>
    <t>A-008</t>
  </si>
  <si>
    <t>V-075</t>
  </si>
  <si>
    <t>Bolígrafo tinta gel</t>
  </si>
  <si>
    <t xml:space="preserve">Cuaderno espiral </t>
  </si>
  <si>
    <t>Rotulador fluorescente</t>
  </si>
  <si>
    <t>Pizarra blanca</t>
  </si>
  <si>
    <t>Archivador palanca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</si>
  <si>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</si>
  <si>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</si>
  <si>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</si>
  <si>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</si>
  <si>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</si>
  <si>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</si>
  <si>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</si>
  <si>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</si>
  <si>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</si>
  <si>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</si>
  <si>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</si>
  <si>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</si>
  <si>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</si>
  <si>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FACTURACION MENSUAL</t>
  </si>
  <si>
    <t>Nº de celdas</t>
  </si>
  <si>
    <t>con números</t>
  </si>
  <si>
    <t>IVA</t>
  </si>
  <si>
    <t>DELEGACIÓN</t>
  </si>
  <si>
    <t>MADRID</t>
  </si>
  <si>
    <t>BARCELONA</t>
  </si>
  <si>
    <t>VALENCIA</t>
  </si>
  <si>
    <t>SEVILLA</t>
  </si>
  <si>
    <t>VENTAS 1</t>
  </si>
  <si>
    <t>VENTAS 2</t>
  </si>
  <si>
    <t>TOTAL VENTAS1</t>
  </si>
  <si>
    <t>PROMEDIO VENTAS2</t>
  </si>
  <si>
    <t>Importe Mayor VENTAS2</t>
  </si>
  <si>
    <t>Importe Menor VENTAS 2</t>
  </si>
  <si>
    <t>Suma de VENTAS 1</t>
  </si>
  <si>
    <t>Suma de VENTAS 2</t>
  </si>
  <si>
    <t>Etiquetas de fila</t>
  </si>
  <si>
    <t>Total general</t>
  </si>
  <si>
    <t>SUBTOTAL</t>
  </si>
  <si>
    <t>TOTALES</t>
  </si>
  <si>
    <t>Máx. de VENTAS 1</t>
  </si>
  <si>
    <t>Mín. de VENTAS 2</t>
  </si>
  <si>
    <t>Promedio de VENTAS 1</t>
  </si>
  <si>
    <t>Promedio de VENTAS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</si>
</sst>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"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64" formatCode="#,##0.00\ &quot;€&quot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Circular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Papelería!$C$8</c:f>
              <c:strCache>
                <c:ptCount val="1"/>
                <c:pt idx="0">
                  <c:v>PRECIO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822-400E-876F-285ED44BA3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822-400E-876F-285ED44BA3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822-400E-876F-285ED44BA3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822-400E-876F-285ED44BA3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822-400E-876F-285ED44BA3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Papelería!$B$9:$B$13</c:f>
              <c:strCache>
                <c:ptCount val="5"/>
                <c:pt idx="0">
                  <c:v>Archivador palanca</c:v>
                </c:pt>
                <c:pt idx="1">
                  <c:v>Bolígrafo tinta gel</c:v>
                </c:pt>
                <c:pt idx="2">
                  <c:v>Cuaderno espiral </c:v>
                </c:pt>
                <c:pt idx="3">
                  <c:v>Pizarra blanca</c:v>
                </c:pt>
                <c:pt idx="4">
                  <c:v>Rotulador fluorescente</c:v>
                </c:pt>
              </c:strCache>
            </c:strRef>
          </c:cat>
          <c:val>
            <c:numRef>
              <c:f>Papelería!$C$9:$C$13</c:f>
              <c:numCache>
                <c:formatCode>_("€"* #,##0.00_);_("€"* \(#,##0.00\);_("€"* "-"??_);_(@_)</c:formatCode>
                <c:ptCount val="5"/>
                <c:pt idx="0">
                  <c:v>2.5</c:v>
                </c:pt>
                <c:pt idx="1">
                  <c:v>1.25</c:v>
                </c:pt>
                <c:pt idx="2">
                  <c:v>2</c:v>
                </c:pt>
                <c:pt idx="3">
                  <c:v>37.5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22-400E-876F-285ED44BA3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Cónico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Papelería!$E$8</c:f>
              <c:strCache>
                <c:ptCount val="1"/>
                <c:pt idx="0">
                  <c:v>SUBTOTAL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1.8570102135561915E-3"/>
                  <c:y val="-0.121212121212121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F65-40E5-8F68-1FD8F4AF3A0C}"/>
                </c:ext>
              </c:extLst>
            </c:dLbl>
            <c:dLbl>
              <c:idx val="1"/>
              <c:layout>
                <c:manualLayout>
                  <c:x val="-3.7140204271123491E-3"/>
                  <c:y val="-0.10101010101010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F65-40E5-8F68-1FD8F4AF3A0C}"/>
                </c:ext>
              </c:extLst>
            </c:dLbl>
            <c:dLbl>
              <c:idx val="2"/>
              <c:layout>
                <c:manualLayout>
                  <c:x val="-7.4280408542247659E-3"/>
                  <c:y val="-0.10101010101010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F65-40E5-8F68-1FD8F4AF3A0C}"/>
                </c:ext>
              </c:extLst>
            </c:dLbl>
            <c:dLbl>
              <c:idx val="3"/>
              <c:layout>
                <c:manualLayout>
                  <c:x val="-2.7855153203342618E-2"/>
                  <c:y val="-9.09090909090909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F65-40E5-8F68-1FD8F4AF3A0C}"/>
                </c:ext>
              </c:extLst>
            </c:dLbl>
            <c:dLbl>
              <c:idx val="4"/>
              <c:layout>
                <c:manualLayout>
                  <c:x val="-3.7140204271123491E-3"/>
                  <c:y val="-9.7643097643097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F65-40E5-8F68-1FD8F4AF3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Papelería!$B$9:$B$13</c:f>
              <c:strCache>
                <c:ptCount val="5"/>
                <c:pt idx="0">
                  <c:v>Archivador palanca</c:v>
                </c:pt>
                <c:pt idx="1">
                  <c:v>Bolígrafo tinta gel</c:v>
                </c:pt>
                <c:pt idx="2">
                  <c:v>Cuaderno espiral </c:v>
                </c:pt>
                <c:pt idx="3">
                  <c:v>Pizarra blanca</c:v>
                </c:pt>
                <c:pt idx="4">
                  <c:v>Rotulador fluorescente</c:v>
                </c:pt>
              </c:strCache>
            </c:strRef>
          </c:cat>
          <c:val>
            <c:numRef>
              <c:f>Papelería!$E$9:$E$13</c:f>
              <c:numCache>
                <c:formatCode>_("€"* #,##0.00_);_("€"* \(#,##0.00\);_("€"* "-"??_);_(@_)</c:formatCode>
                <c:ptCount val="5"/>
                <c:pt idx="0">
                  <c:v>15</c:v>
                </c:pt>
                <c:pt idx="1">
                  <c:v>12.5</c:v>
                </c:pt>
                <c:pt idx="2">
                  <c:v>14</c:v>
                </c:pt>
                <c:pt idx="3">
                  <c:v>37.5</c:v>
                </c:pt>
                <c:pt idx="4">
                  <c:v>9.6000000000000014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0-7F65-40E5-8F68-1FD8F4AF3A0C}"/>
            </c:ext>
          </c:extLst>
        </c:ser>
        <c:ser>
          <c:idx val="1"/>
          <c:order val="1"/>
          <c:tx>
            <c:strRef>
              <c:f>Papelería!$G$8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Papelería!$B$9:$B$13</c:f>
              <c:strCache>
                <c:ptCount val="5"/>
                <c:pt idx="0">
                  <c:v>Archivador palanca</c:v>
                </c:pt>
                <c:pt idx="1">
                  <c:v>Bolígrafo tinta gel</c:v>
                </c:pt>
                <c:pt idx="2">
                  <c:v>Cuaderno espiral </c:v>
                </c:pt>
                <c:pt idx="3">
                  <c:v>Pizarra blanca</c:v>
                </c:pt>
                <c:pt idx="4">
                  <c:v>Rotulador fluorescente</c:v>
                </c:pt>
              </c:strCache>
            </c:strRef>
          </c:cat>
          <c:val>
            <c:numRef>
              <c:f>Papelería!$G$9:$G$13</c:f>
              <c:numCache>
                <c:formatCode>_("€"* #,##0.00_);_("€"* \(#,##0.00\);_("€"* "-"??_);_(@_)</c:formatCode>
                <c:ptCount val="5"/>
                <c:pt idx="0">
                  <c:v>18.149999999999999</c:v>
                </c:pt>
                <c:pt idx="1">
                  <c:v>15.125</c:v>
                </c:pt>
                <c:pt idx="2">
                  <c:v>16.940000000000001</c:v>
                </c:pt>
                <c:pt idx="3">
                  <c:v>45.375</c:v>
                </c:pt>
                <c:pt idx="4">
                  <c:v>11.616000000000001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1-7F65-40E5-8F68-1FD8F4AF3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6558511"/>
        <c:axId val="300706607"/>
        <c:axId val="0"/>
      </c:bar3DChart>
      <c:catAx>
        <c:axId val="29655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0706607"/>
        <c:crosses val="autoZero"/>
        <c:auto val="1"/>
        <c:lblAlgn val="ctr"/>
        <c:lblOffset val="100"/>
        <c:noMultiLvlLbl val="0"/>
      </c:catAx>
      <c:valAx>
        <c:axId val="3007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55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EXCEL CARLOS GALLEGO LURUEÑA.xlsx]Cuadro Combinado!TablaDinámica4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'Cuadro Combinado'!$B$1</c:f>
              <c:strCache>
                <c:ptCount val="1"/>
                <c:pt idx="0">
                  <c:v>Suma de VENTAS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Combinado'!$A$2:$A$5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'Cuadro Combinado'!$B$2:$B$5</c:f>
              <c:numCache>
                <c:formatCode>#,##0.00\ "€"</c:formatCode>
                <c:ptCount val="3"/>
                <c:pt idx="0">
                  <c:v>9000</c:v>
                </c:pt>
                <c:pt idx="1">
                  <c:v>15000</c:v>
                </c:pt>
                <c:pt idx="2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8-4236-B249-FE131BEEC4C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99724975"/>
        <c:axId val="299731215"/>
      </c:barChart>
      <c:lineChart>
        <c:grouping val="standard"/>
        <c:varyColors val="0"/>
        <c:ser>
          <c:idx val="1"/>
          <c:order val="1"/>
          <c:tx>
            <c:strRef>
              <c:f>'Cuadro Combinado'!$C$1</c:f>
              <c:strCache>
                <c:ptCount val="1"/>
                <c:pt idx="0">
                  <c:v>Suma de VENTAS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Combinado'!$A$2:$A$5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'Cuadro Combinado'!$C$2:$C$5</c:f>
              <c:numCache>
                <c:formatCode>#,##0.00\ "€"</c:formatCode>
                <c:ptCount val="3"/>
                <c:pt idx="0">
                  <c:v>11000</c:v>
                </c:pt>
                <c:pt idx="1">
                  <c:v>12000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8-4236-B249-FE131BEEC4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9724975"/>
        <c:axId val="299731215"/>
      </c:lineChart>
      <c:catAx>
        <c:axId val="29972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731215"/>
        <c:crosses val="autoZero"/>
        <c:auto val="1"/>
        <c:lblAlgn val="ctr"/>
        <c:lblOffset val="100"/>
        <c:noMultiLvlLbl val="0"/>
      </c:catAx>
      <c:valAx>
        <c:axId val="29973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72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EXCEL CARLOS GALLEGO LURUEÑA.xlsx]Gráfico de Barras!TablaDinámica5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 de Barras'!$B$1</c:f>
              <c:strCache>
                <c:ptCount val="1"/>
                <c:pt idx="0">
                  <c:v>Máx. de VENTAS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Barras'!$A$2:$A$6</c:f>
              <c:strCache>
                <c:ptCount val="4"/>
                <c:pt idx="0">
                  <c:v>MADRID</c:v>
                </c:pt>
                <c:pt idx="1">
                  <c:v>VALENCIA</c:v>
                </c:pt>
                <c:pt idx="2">
                  <c:v>BARCELONA</c:v>
                </c:pt>
                <c:pt idx="3">
                  <c:v>SEVILLA</c:v>
                </c:pt>
              </c:strCache>
            </c:strRef>
          </c:cat>
          <c:val>
            <c:numRef>
              <c:f>'Gráfico de Barras'!$B$2:$B$6</c:f>
              <c:numCache>
                <c:formatCode>#,##0.00\ "€"</c:formatCode>
                <c:ptCount val="4"/>
                <c:pt idx="0">
                  <c:v>40000</c:v>
                </c:pt>
                <c:pt idx="1">
                  <c:v>25000</c:v>
                </c:pt>
                <c:pt idx="2">
                  <c:v>18000</c:v>
                </c:pt>
                <c:pt idx="3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8-4CFE-8634-601A27A3055C}"/>
            </c:ext>
          </c:extLst>
        </c:ser>
        <c:ser>
          <c:idx val="1"/>
          <c:order val="1"/>
          <c:tx>
            <c:strRef>
              <c:f>'Gráfico de Barras'!$C$1</c:f>
              <c:strCache>
                <c:ptCount val="1"/>
                <c:pt idx="0">
                  <c:v>Mín. de VENTAS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Barras'!$A$2:$A$6</c:f>
              <c:strCache>
                <c:ptCount val="4"/>
                <c:pt idx="0">
                  <c:v>MADRID</c:v>
                </c:pt>
                <c:pt idx="1">
                  <c:v>VALENCIA</c:v>
                </c:pt>
                <c:pt idx="2">
                  <c:v>BARCELONA</c:v>
                </c:pt>
                <c:pt idx="3">
                  <c:v>SEVILLA</c:v>
                </c:pt>
              </c:strCache>
            </c:strRef>
          </c:cat>
          <c:val>
            <c:numRef>
              <c:f>'Gráfico de Barras'!$C$2:$C$6</c:f>
              <c:numCache>
                <c:formatCode>#,##0.00\ "€"</c:formatCode>
                <c:ptCount val="4"/>
                <c:pt idx="0">
                  <c:v>9000</c:v>
                </c:pt>
                <c:pt idx="1">
                  <c:v>15000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8-4CFE-8634-601A27A305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99732879"/>
        <c:axId val="299733711"/>
      </c:barChart>
      <c:catAx>
        <c:axId val="29973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733711"/>
        <c:crosses val="autoZero"/>
        <c:auto val="1"/>
        <c:lblAlgn val="ctr"/>
        <c:lblOffset val="100"/>
        <c:noMultiLvlLbl val="0"/>
      </c:catAx>
      <c:valAx>
        <c:axId val="29973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73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</xdr:row>
      <xdr:rowOff>104774</xdr:rowOff>
    </xdr:from>
    <xdr:to>
      <xdr:col>7</xdr:col>
      <xdr:colOff>228600</xdr:colOff>
      <xdr:row>19</xdr:row>
      <xdr:rowOff>95249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257176</xdr:colOff>
      <xdr:row>9</xdr:row>
      <xdr:rowOff>85725</xdr:rowOff>
    </xdr:from>
    <xdr:to>
      <xdr:col>4</xdr:col>
      <xdr:colOff>397824</xdr:colOff>
      <xdr:row>12</xdr:row>
      <xdr:rowOff>114300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3176" y="1800225"/>
          <a:ext cx="902648" cy="60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742950</xdr:colOff>
      <xdr:row>21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180975</xdr:rowOff>
    </xdr:from>
    <xdr:to>
      <xdr:col>5</xdr:col>
      <xdr:colOff>390525</xdr:colOff>
      <xdr:row>24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6</xdr:row>
      <xdr:rowOff>104774</xdr:rowOff>
    </xdr:from>
    <xdr:to>
      <xdr:col>9</xdr:col>
      <xdr:colOff>142875</xdr:colOff>
      <xdr:row>26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mno02" refreshedDate="44314.392836921295" createdVersion="6" refreshedVersion="6" minRefreshableVersion="3" recordCount="12">
  <cacheSource type="worksheet">
    <worksheetSource ref="A3:D15" sheet="Ventas"/>
  </cacheSource>
  <cacheFields count="4"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VENTAS 1" numFmtId="164">
      <sharedItems containsSemiMixedTypes="0" containsString="0" containsNumber="1" containsInteger="1" minValue="10000" maxValue="60000"/>
    </cacheField>
    <cacheField name="VENTAS 2" numFmtId="164">
      <sharedItems containsSemiMixedTypes="0" containsString="0" containsNumber="1" containsInteger="1" minValue="9000" maxValue="50000"/>
    </cacheField>
    <cacheField name="DELEGACIÓN" numFmtId="0">
      <sharedItems count="4">
        <s v="MADRID"/>
        <s v="BARCELONA"/>
        <s v="VALENCIA"/>
        <s v="SEVIL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umno02" refreshedDate="44314.410287615741" createdVersion="6" refreshedVersion="6" minRefreshableVersion="3" recordCount="12">
  <cacheSource type="worksheet">
    <worksheetSource ref="B3:D15" sheet="Ventas"/>
  </cacheSource>
  <cacheFields count="3">
    <cacheField name="VENTAS 1" numFmtId="164">
      <sharedItems containsSemiMixedTypes="0" containsString="0" containsNumber="1" containsInteger="1" minValue="10000" maxValue="60000"/>
    </cacheField>
    <cacheField name="VENTAS 2" numFmtId="164">
      <sharedItems containsSemiMixedTypes="0" containsString="0" containsNumber="1" containsInteger="1" minValue="9000" maxValue="50000"/>
    </cacheField>
    <cacheField name="DELEGACIÓN" numFmtId="0">
      <sharedItems count="4">
        <s v="MADRID"/>
        <s v="BARCELONA"/>
        <s v="VALENCIA"/>
        <s v="SEVIL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11000"/>
    <n v="9000"/>
    <x v="0"/>
  </r>
  <r>
    <x v="1"/>
    <n v="12000"/>
    <n v="15000"/>
    <x v="1"/>
  </r>
  <r>
    <x v="2"/>
    <n v="10000"/>
    <n v="12000"/>
    <x v="0"/>
  </r>
  <r>
    <x v="3"/>
    <n v="20000"/>
    <n v="15000"/>
    <x v="2"/>
  </r>
  <r>
    <x v="4"/>
    <n v="25000"/>
    <n v="20000"/>
    <x v="2"/>
  </r>
  <r>
    <x v="5"/>
    <n v="30000"/>
    <n v="25000"/>
    <x v="0"/>
  </r>
  <r>
    <x v="6"/>
    <n v="40000"/>
    <n v="35000"/>
    <x v="0"/>
  </r>
  <r>
    <x v="7"/>
    <n v="14000"/>
    <n v="20000"/>
    <x v="1"/>
  </r>
  <r>
    <x v="8"/>
    <n v="18000"/>
    <n v="25000"/>
    <x v="1"/>
  </r>
  <r>
    <x v="9"/>
    <n v="17000"/>
    <n v="20000"/>
    <x v="3"/>
  </r>
  <r>
    <x v="10"/>
    <n v="50000"/>
    <n v="40000"/>
    <x v="3"/>
  </r>
  <r>
    <x v="11"/>
    <n v="60000"/>
    <n v="5000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n v="11000"/>
    <n v="9000"/>
    <x v="0"/>
  </r>
  <r>
    <n v="12000"/>
    <n v="15000"/>
    <x v="1"/>
  </r>
  <r>
    <n v="10000"/>
    <n v="12000"/>
    <x v="0"/>
  </r>
  <r>
    <n v="20000"/>
    <n v="15000"/>
    <x v="2"/>
  </r>
  <r>
    <n v="25000"/>
    <n v="20000"/>
    <x v="2"/>
  </r>
  <r>
    <n v="30000"/>
    <n v="25000"/>
    <x v="0"/>
  </r>
  <r>
    <n v="40000"/>
    <n v="35000"/>
    <x v="0"/>
  </r>
  <r>
    <n v="14000"/>
    <n v="20000"/>
    <x v="1"/>
  </r>
  <r>
    <n v="18000"/>
    <n v="25000"/>
    <x v="1"/>
  </r>
  <r>
    <n v="17000"/>
    <n v="20000"/>
    <x v="3"/>
  </r>
  <r>
    <n v="50000"/>
    <n v="40000"/>
    <x v="3"/>
  </r>
  <r>
    <n v="60000"/>
    <n v="500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C5" firstHeaderRow="0" firstDataRow="1" firstDataCol="1"/>
  <pivotFields count="4">
    <pivotField axis="axisRow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numFmtId="164" showAll="0"/>
    <pivotField dataField="1" numFmtId="164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S 2" fld="2" baseField="0" baseItem="0"/>
    <dataField name="Suma de VENTAS 1" fld="1" baseField="0" baseItem="0"/>
  </dataFields>
  <formats count="3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</format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8" firstHeaderRow="0" firstDataRow="1" firstDataCol="1"/>
  <pivotFields count="4">
    <pivotField showAll="0"/>
    <pivotField dataField="1" numFmtId="164" showAll="0"/>
    <pivotField dataField="1" numFmtId="164" showAll="0"/>
    <pivotField axis="axisRow" showAll="0">
      <items count="5">
        <item x="0"/>
        <item x="2"/>
        <item x="1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S 1" fld="1" baseField="0" baseItem="0"/>
    <dataField name="Suma de VENTAS 2" fld="2" baseField="0" baseItem="0"/>
  </dataFields>
  <formats count="3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5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C6" firstHeaderRow="0" firstDataRow="1" firstDataCol="1"/>
  <pivotFields count="3">
    <pivotField dataField="1" numFmtId="164" showAll="0"/>
    <pivotField dataField="1" numFmtId="164" showAll="0"/>
    <pivotField axis="axisRow" showAll="0">
      <items count="5">
        <item x="0"/>
        <item x="2"/>
        <item x="1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VENTAS 1" fld="0" subtotal="max" baseField="2" baseItem="0"/>
    <dataField name="Mín. de VENTAS 2" fld="1" subtotal="min" baseField="2" baseItem="0"/>
  </dataFields>
  <formats count="1">
    <format dxfId="1">
      <pivotArea outline="0" collapsedLevelsAreSubtotals="1" fieldPosition="0"/>
    </format>
  </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8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8" firstHeaderRow="0" firstDataRow="1" firstDataCol="1"/>
  <pivotFields count="4">
    <pivotField showAll="0"/>
    <pivotField dataField="1" numFmtId="164" showAll="0"/>
    <pivotField dataField="1" numFmtId="164" showAll="0"/>
    <pivotField axis="axisRow" showAll="0">
      <items count="5">
        <item x="0"/>
        <item x="2"/>
        <item x="1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VENTAS 1" fld="1" subtotal="average" baseField="3" baseItem="0"/>
    <dataField name="Promedio de VENTAS 2" fld="2" subtotal="average" baseField="3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5"/>
  <sheetViews>
    <sheetView view="pageLayout" zoomScaleNormal="100" workbookViewId="0">
      <selection activeCell="G8" activeCellId="2" sqref="B8:B13 E8:E13 G8:G13"/>
    </sheetView>
  </sheetViews>
  <sheetFormatPr baseColWidth="10" defaultRowHeight="15" x14ac:dyDescent="0.25"/>
  <cols>
    <col min="1" max="1" width="24.42578125" bestFit="1" customWidth="1"/>
    <col min="2" max="2" width="21.7109375" bestFit="1" customWidth="1"/>
    <col min="3" max="3" width="8.42578125" bestFit="1" customWidth="1"/>
    <col min="4" max="5" width="11.140625" bestFit="1" customWidth="1"/>
  </cols>
  <sheetData>
    <row r="1" spans="1:7" ht="15.75" x14ac:dyDescent="0.25">
      <c r="A1" s="22" t="s">
        <v>0</v>
      </c>
      <c r="D1" s="9" t="s">
        <v>36</v>
      </c>
      <c r="E1" s="12">
        <v>0.21</v>
      </c>
    </row>
    <row r="2" spans="1:7" ht="15.75" x14ac:dyDescent="0.25">
      <c r="A2" s="22" t="s">
        <v>1</v>
      </c>
      <c r="B2" s="6">
        <v>2345</v>
      </c>
    </row>
    <row r="3" spans="1:7" ht="15.75" x14ac:dyDescent="0.25">
      <c r="A3" s="22" t="s">
        <v>2</v>
      </c>
      <c r="B3" s="21">
        <f ca="1">TODAY()</f>
        <v>44314</v>
      </c>
    </row>
    <row r="4" spans="1:7" ht="15.75" x14ac:dyDescent="0.25">
      <c r="A4" s="22" t="s">
        <v>3</v>
      </c>
      <c r="B4" s="6" t="s">
        <v>4</v>
      </c>
    </row>
    <row r="8" spans="1:7" ht="15.75" x14ac:dyDescent="0.25">
      <c r="A8" s="9" t="s">
        <v>5</v>
      </c>
      <c r="B8" s="9" t="s">
        <v>6</v>
      </c>
      <c r="C8" s="9" t="s">
        <v>7</v>
      </c>
      <c r="D8" s="9" t="s">
        <v>8</v>
      </c>
      <c r="E8" s="9" t="s">
        <v>52</v>
      </c>
      <c r="F8" s="19" t="s">
        <v>36</v>
      </c>
      <c r="G8" s="19" t="s">
        <v>9</v>
      </c>
    </row>
    <row r="9" spans="1:7" x14ac:dyDescent="0.25">
      <c r="A9" s="8" t="s">
        <v>14</v>
      </c>
      <c r="B9" s="6" t="s">
        <v>19</v>
      </c>
      <c r="C9" s="10">
        <v>2.5</v>
      </c>
      <c r="D9" s="6">
        <v>6</v>
      </c>
      <c r="E9" s="11">
        <f>C9*D9</f>
        <v>15</v>
      </c>
      <c r="F9" s="20">
        <f>E9*$E$1</f>
        <v>3.15</v>
      </c>
      <c r="G9" s="20">
        <f>E9+F9</f>
        <v>18.149999999999999</v>
      </c>
    </row>
    <row r="10" spans="1:7" x14ac:dyDescent="0.25">
      <c r="A10" s="8" t="s">
        <v>10</v>
      </c>
      <c r="B10" s="6" t="s">
        <v>15</v>
      </c>
      <c r="C10" s="10">
        <v>1.25</v>
      </c>
      <c r="D10" s="6">
        <v>10</v>
      </c>
      <c r="E10" s="11">
        <f>C10*D10</f>
        <v>12.5</v>
      </c>
      <c r="F10" s="20">
        <f t="shared" ref="F10:F13" si="0">E10*$E$1</f>
        <v>2.625</v>
      </c>
      <c r="G10" s="20">
        <f t="shared" ref="G10:G13" si="1">E10+F10</f>
        <v>15.125</v>
      </c>
    </row>
    <row r="11" spans="1:7" x14ac:dyDescent="0.25">
      <c r="A11" s="8" t="s">
        <v>11</v>
      </c>
      <c r="B11" s="6" t="s">
        <v>16</v>
      </c>
      <c r="C11" s="10">
        <v>2</v>
      </c>
      <c r="D11" s="6">
        <v>7</v>
      </c>
      <c r="E11" s="11">
        <f>C11*D11</f>
        <v>14</v>
      </c>
      <c r="F11" s="20">
        <f t="shared" si="0"/>
        <v>2.94</v>
      </c>
      <c r="G11" s="20">
        <f t="shared" si="1"/>
        <v>16.940000000000001</v>
      </c>
    </row>
    <row r="12" spans="1:7" x14ac:dyDescent="0.25">
      <c r="A12" s="8" t="s">
        <v>13</v>
      </c>
      <c r="B12" s="6" t="s">
        <v>18</v>
      </c>
      <c r="C12" s="10">
        <v>37.5</v>
      </c>
      <c r="D12" s="6">
        <v>1</v>
      </c>
      <c r="E12" s="11">
        <f>C12*D12</f>
        <v>37.5</v>
      </c>
      <c r="F12" s="20">
        <f t="shared" si="0"/>
        <v>7.875</v>
      </c>
      <c r="G12" s="20">
        <f t="shared" si="1"/>
        <v>45.375</v>
      </c>
    </row>
    <row r="13" spans="1:7" x14ac:dyDescent="0.25">
      <c r="A13" s="8" t="s">
        <v>12</v>
      </c>
      <c r="B13" s="6" t="s">
        <v>17</v>
      </c>
      <c r="C13" s="10">
        <v>0.8</v>
      </c>
      <c r="D13" s="6">
        <v>12</v>
      </c>
      <c r="E13" s="11">
        <f>C13*D13</f>
        <v>9.6000000000000014</v>
      </c>
      <c r="F13" s="20">
        <f t="shared" si="0"/>
        <v>2.016</v>
      </c>
      <c r="G13" s="20">
        <f t="shared" si="1"/>
        <v>11.616000000000001</v>
      </c>
    </row>
    <row r="15" spans="1:7" x14ac:dyDescent="0.25">
      <c r="C15" s="7" t="s">
        <v>53</v>
      </c>
      <c r="D15" s="11">
        <f>SUM(G9:G13)</f>
        <v>107.206</v>
      </c>
    </row>
  </sheetData>
  <sortState ref="A9:E13">
    <sortCondition ref="B9"/>
  </sortState>
  <conditionalFormatting sqref="C9:C13">
    <cfRule type="aboveAverage" dxfId="9" priority="1" aboveAverage="0"/>
  </conditionalFormatting>
  <pageMargins left="1" right="1" top="1" bottom="1" header="0.5" footer="0.5"/>
  <pageSetup paperSize="9" orientation="landscape" horizontalDpi="300" verticalDpi="300" r:id="rId1"/>
  <headerFooter>
    <oddHeader>&amp;CPRUEBA DE EXCEL&amp;R&amp;G</oddHeader>
    <oddFooter>&amp;LCARLOS GALLEGO LURUEÑA&amp;C&amp;P&amp;R&amp;D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5" sqref="K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18"/>
  <sheetViews>
    <sheetView workbookViewId="0">
      <selection activeCell="A3" sqref="A3:D15"/>
    </sheetView>
  </sheetViews>
  <sheetFormatPr baseColWidth="10" defaultRowHeight="15" x14ac:dyDescent="0.25"/>
  <cols>
    <col min="1" max="1" width="19.42578125" bestFit="1" customWidth="1"/>
    <col min="2" max="2" width="13.7109375" customWidth="1"/>
    <col min="3" max="3" width="13.140625" customWidth="1"/>
    <col min="4" max="4" width="18.5703125" customWidth="1"/>
    <col min="5" max="5" width="5" customWidth="1"/>
    <col min="7" max="7" width="4" style="3" customWidth="1"/>
    <col min="8" max="8" width="12.85546875" customWidth="1"/>
  </cols>
  <sheetData>
    <row r="1" spans="1:4" ht="15.75" thickBot="1" x14ac:dyDescent="0.3">
      <c r="A1" s="25" t="s">
        <v>33</v>
      </c>
      <c r="B1" s="26"/>
      <c r="C1" s="26"/>
      <c r="D1" s="27"/>
    </row>
    <row r="3" spans="1:4" x14ac:dyDescent="0.25">
      <c r="A3" s="5" t="s">
        <v>32</v>
      </c>
      <c r="B3" s="5" t="s">
        <v>42</v>
      </c>
      <c r="C3" s="5" t="s">
        <v>43</v>
      </c>
      <c r="D3" s="5" t="s">
        <v>37</v>
      </c>
    </row>
    <row r="4" spans="1:4" x14ac:dyDescent="0.25">
      <c r="A4" s="6" t="s">
        <v>20</v>
      </c>
      <c r="B4" s="16">
        <v>11000</v>
      </c>
      <c r="C4" s="16">
        <v>9000</v>
      </c>
      <c r="D4" s="6" t="s">
        <v>38</v>
      </c>
    </row>
    <row r="5" spans="1:4" x14ac:dyDescent="0.25">
      <c r="A5" s="6" t="s">
        <v>21</v>
      </c>
      <c r="B5" s="16">
        <v>12000</v>
      </c>
      <c r="C5" s="16">
        <v>15000</v>
      </c>
      <c r="D5" s="6" t="s">
        <v>39</v>
      </c>
    </row>
    <row r="6" spans="1:4" x14ac:dyDescent="0.25">
      <c r="A6" s="6" t="s">
        <v>22</v>
      </c>
      <c r="B6" s="16">
        <v>10000</v>
      </c>
      <c r="C6" s="16">
        <v>12000</v>
      </c>
      <c r="D6" s="6" t="s">
        <v>38</v>
      </c>
    </row>
    <row r="7" spans="1:4" x14ac:dyDescent="0.25">
      <c r="A7" s="6" t="s">
        <v>23</v>
      </c>
      <c r="B7" s="16">
        <v>20000</v>
      </c>
      <c r="C7" s="16">
        <v>15000</v>
      </c>
      <c r="D7" s="6" t="s">
        <v>40</v>
      </c>
    </row>
    <row r="8" spans="1:4" x14ac:dyDescent="0.25">
      <c r="A8" s="6" t="s">
        <v>24</v>
      </c>
      <c r="B8" s="16">
        <v>25000</v>
      </c>
      <c r="C8" s="16">
        <v>20000</v>
      </c>
      <c r="D8" s="6" t="s">
        <v>40</v>
      </c>
    </row>
    <row r="9" spans="1:4" x14ac:dyDescent="0.25">
      <c r="A9" s="6" t="s">
        <v>25</v>
      </c>
      <c r="B9" s="16">
        <v>30000</v>
      </c>
      <c r="C9" s="16">
        <v>25000</v>
      </c>
      <c r="D9" s="6" t="s">
        <v>38</v>
      </c>
    </row>
    <row r="10" spans="1:4" x14ac:dyDescent="0.25">
      <c r="A10" s="6" t="s">
        <v>26</v>
      </c>
      <c r="B10" s="16">
        <v>40000</v>
      </c>
      <c r="C10" s="16">
        <v>35000</v>
      </c>
      <c r="D10" s="6" t="s">
        <v>38</v>
      </c>
    </row>
    <row r="11" spans="1:4" x14ac:dyDescent="0.25">
      <c r="A11" s="6" t="s">
        <v>27</v>
      </c>
      <c r="B11" s="16">
        <v>14000</v>
      </c>
      <c r="C11" s="16">
        <v>20000</v>
      </c>
      <c r="D11" s="6" t="s">
        <v>39</v>
      </c>
    </row>
    <row r="12" spans="1:4" x14ac:dyDescent="0.25">
      <c r="A12" s="6" t="s">
        <v>28</v>
      </c>
      <c r="B12" s="16">
        <v>18000</v>
      </c>
      <c r="C12" s="16">
        <v>25000</v>
      </c>
      <c r="D12" s="6" t="s">
        <v>39</v>
      </c>
    </row>
    <row r="13" spans="1:4" x14ac:dyDescent="0.25">
      <c r="A13" s="6" t="s">
        <v>29</v>
      </c>
      <c r="B13" s="16">
        <v>17000</v>
      </c>
      <c r="C13" s="16">
        <v>20000</v>
      </c>
      <c r="D13" s="6" t="s">
        <v>41</v>
      </c>
    </row>
    <row r="14" spans="1:4" x14ac:dyDescent="0.25">
      <c r="A14" s="6" t="s">
        <v>30</v>
      </c>
      <c r="B14" s="16">
        <v>50000</v>
      </c>
      <c r="C14" s="16">
        <v>40000</v>
      </c>
      <c r="D14" s="6" t="s">
        <v>41</v>
      </c>
    </row>
    <row r="15" spans="1:4" x14ac:dyDescent="0.25">
      <c r="A15" s="6" t="s">
        <v>31</v>
      </c>
      <c r="B15" s="16">
        <v>60000</v>
      </c>
      <c r="C15" s="16">
        <v>50000</v>
      </c>
      <c r="D15" s="6" t="s">
        <v>41</v>
      </c>
    </row>
    <row r="16" spans="1:4" x14ac:dyDescent="0.25"/>
    <row r="17" spans="1:9" x14ac:dyDescent="0.25">
      <c r="A17" s="1" t="s">
        <v>44</v>
      </c>
      <c r="B17" s="13">
        <f>SUM(B4:B15)</f>
        <v>307000</v>
      </c>
      <c r="C17" s="2"/>
      <c r="D17" s="1" t="s">
        <v>46</v>
      </c>
      <c r="E17" s="1"/>
      <c r="F17" s="13">
        <f>MAX(C4:C15)</f>
        <v>50000</v>
      </c>
      <c r="G17" s="4"/>
      <c r="H17" s="1" t="s">
        <v>34</v>
      </c>
      <c r="I17" s="23">
        <f>COUNT(B4:C15)</f>
        <v>24</v>
      </c>
    </row>
    <row r="18" spans="1:9" x14ac:dyDescent="0.25">
      <c r="A18" s="1" t="s">
        <v>45</v>
      </c>
      <c r="B18" s="13">
        <f>AVERAGE(C4:C15)</f>
        <v>23833.333333333332</v>
      </c>
      <c r="C18" s="2"/>
      <c r="D18" s="1" t="s">
        <v>47</v>
      </c>
      <c r="E18" s="1"/>
      <c r="F18" s="13">
        <f>MIN(C4:C15)</f>
        <v>9000</v>
      </c>
      <c r="G18" s="4"/>
      <c r="H18" s="1" t="s">
        <v>35</v>
      </c>
      <c r="I18" s="24"/>
    </row>
  </sheetData>
  <mergeCells count="2">
    <mergeCell ref="I17:I18"/>
    <mergeCell ref="A1:D1"/>
  </mergeCells>
  <conditionalFormatting sqref="B4:B15">
    <cfRule type="cellIs" dxfId="8" priority="1" operator="greaterThan">
      <formula>20000</formula>
    </cfRule>
  </conditionalFormatting>
  <pageMargins left="1" right="1" top="1" bottom="1" header="0.5" footer="0.5"/>
  <pageSetup paperSize="9" orientation="landscape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4" sqref="E4"/>
    </sheetView>
  </sheetViews>
  <sheetFormatPr baseColWidth="10" defaultRowHeight="15" x14ac:dyDescent="0.25"/>
  <cols>
    <col min="1" max="3" width="17.5703125" bestFit="1" customWidth="1"/>
  </cols>
  <sheetData>
    <row r="1" spans="1:3" x14ac:dyDescent="0.25">
      <c r="A1" s="14" t="s">
        <v>50</v>
      </c>
      <c r="B1" t="s">
        <v>49</v>
      </c>
      <c r="C1" t="s">
        <v>48</v>
      </c>
    </row>
    <row r="2" spans="1:3" x14ac:dyDescent="0.25">
      <c r="A2" s="15" t="s">
        <v>20</v>
      </c>
      <c r="B2" s="18">
        <v>9000</v>
      </c>
      <c r="C2" s="18">
        <v>11000</v>
      </c>
    </row>
    <row r="3" spans="1:3" x14ac:dyDescent="0.25">
      <c r="A3" s="15" t="s">
        <v>21</v>
      </c>
      <c r="B3" s="18">
        <v>15000</v>
      </c>
      <c r="C3" s="18">
        <v>12000</v>
      </c>
    </row>
    <row r="4" spans="1:3" x14ac:dyDescent="0.25">
      <c r="A4" s="15" t="s">
        <v>22</v>
      </c>
      <c r="B4" s="18">
        <v>12000</v>
      </c>
      <c r="C4" s="18">
        <v>10000</v>
      </c>
    </row>
    <row r="5" spans="1:3" x14ac:dyDescent="0.25">
      <c r="A5" s="15" t="s">
        <v>51</v>
      </c>
      <c r="B5" s="18">
        <v>36000</v>
      </c>
      <c r="C5" s="18">
        <v>33000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C17" sqref="C17"/>
    </sheetView>
  </sheetViews>
  <sheetFormatPr baseColWidth="10" defaultRowHeight="15" x14ac:dyDescent="0.25"/>
  <cols>
    <col min="1" max="3" width="17.5703125" bestFit="1" customWidth="1"/>
  </cols>
  <sheetData>
    <row r="3" spans="1:3" x14ac:dyDescent="0.25">
      <c r="A3" s="14" t="s">
        <v>50</v>
      </c>
      <c r="B3" t="s">
        <v>48</v>
      </c>
      <c r="C3" t="s">
        <v>49</v>
      </c>
    </row>
    <row r="4" spans="1:3" x14ac:dyDescent="0.25">
      <c r="A4" s="15" t="s">
        <v>38</v>
      </c>
      <c r="B4" s="18">
        <v>91000</v>
      </c>
      <c r="C4" s="18">
        <v>81000</v>
      </c>
    </row>
    <row r="5" spans="1:3" x14ac:dyDescent="0.25">
      <c r="A5" s="15" t="s">
        <v>40</v>
      </c>
      <c r="B5" s="18">
        <v>45000</v>
      </c>
      <c r="C5" s="18">
        <v>35000</v>
      </c>
    </row>
    <row r="6" spans="1:3" x14ac:dyDescent="0.25">
      <c r="A6" s="15" t="s">
        <v>39</v>
      </c>
      <c r="B6" s="18">
        <v>44000</v>
      </c>
      <c r="C6" s="18">
        <v>60000</v>
      </c>
    </row>
    <row r="7" spans="1:3" x14ac:dyDescent="0.25">
      <c r="A7" s="15" t="s">
        <v>41</v>
      </c>
      <c r="B7" s="18">
        <v>127000</v>
      </c>
      <c r="C7" s="18">
        <v>110000</v>
      </c>
    </row>
    <row r="8" spans="1:3" x14ac:dyDescent="0.25">
      <c r="A8" s="15" t="s">
        <v>51</v>
      </c>
      <c r="B8" s="18">
        <v>307000</v>
      </c>
      <c r="C8" s="18">
        <v>286000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7" workbookViewId="0">
      <selection activeCell="J14" sqref="J14"/>
    </sheetView>
  </sheetViews>
  <sheetFormatPr baseColWidth="10" defaultRowHeight="15" x14ac:dyDescent="0.25"/>
  <cols>
    <col min="1" max="1" width="17.5703125" bestFit="1" customWidth="1"/>
    <col min="2" max="2" width="17.140625" customWidth="1"/>
    <col min="3" max="3" width="16.85546875" customWidth="1"/>
  </cols>
  <sheetData>
    <row r="1" spans="1:3" x14ac:dyDescent="0.25">
      <c r="A1" s="14" t="s">
        <v>50</v>
      </c>
      <c r="B1" t="s">
        <v>54</v>
      </c>
      <c r="C1" t="s">
        <v>55</v>
      </c>
    </row>
    <row r="2" spans="1:3" x14ac:dyDescent="0.25">
      <c r="A2" s="15" t="s">
        <v>38</v>
      </c>
      <c r="B2" s="17">
        <v>40000</v>
      </c>
      <c r="C2" s="17">
        <v>9000</v>
      </c>
    </row>
    <row r="3" spans="1:3" x14ac:dyDescent="0.25">
      <c r="A3" s="15" t="s">
        <v>40</v>
      </c>
      <c r="B3" s="17">
        <v>25000</v>
      </c>
      <c r="C3" s="17">
        <v>15000</v>
      </c>
    </row>
    <row r="4" spans="1:3" x14ac:dyDescent="0.25">
      <c r="A4" s="15" t="s">
        <v>39</v>
      </c>
      <c r="B4" s="17">
        <v>18000</v>
      </c>
      <c r="C4" s="17">
        <v>15000</v>
      </c>
    </row>
    <row r="5" spans="1:3" x14ac:dyDescent="0.25">
      <c r="A5" s="15" t="s">
        <v>41</v>
      </c>
      <c r="B5" s="17">
        <v>60000</v>
      </c>
      <c r="C5" s="17">
        <v>20000</v>
      </c>
    </row>
    <row r="6" spans="1:3" x14ac:dyDescent="0.25">
      <c r="A6" s="15" t="s">
        <v>51</v>
      </c>
      <c r="B6" s="17">
        <v>60000</v>
      </c>
      <c r="C6" s="17">
        <v>9000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abSelected="1" workbookViewId="0">
      <selection activeCell="B18" sqref="B18"/>
    </sheetView>
  </sheetViews>
  <sheetFormatPr baseColWidth="10" defaultRowHeight="15" x14ac:dyDescent="0.25"/>
  <cols>
    <col min="1" max="1" width="17.5703125" bestFit="1" customWidth="1"/>
    <col min="2" max="3" width="21.5703125" bestFit="1" customWidth="1"/>
  </cols>
  <sheetData>
    <row r="3" spans="1:3" x14ac:dyDescent="0.25">
      <c r="A3" s="14" t="s">
        <v>50</v>
      </c>
      <c r="B3" t="s">
        <v>56</v>
      </c>
      <c r="C3" t="s">
        <v>57</v>
      </c>
    </row>
    <row r="4" spans="1:3" x14ac:dyDescent="0.25">
      <c r="A4" s="15" t="s">
        <v>38</v>
      </c>
      <c r="B4" s="17">
        <v>22750</v>
      </c>
      <c r="C4" s="17">
        <v>20250</v>
      </c>
    </row>
    <row r="5" spans="1:3" x14ac:dyDescent="0.25">
      <c r="A5" s="15" t="s">
        <v>40</v>
      </c>
      <c r="B5" s="17">
        <v>22500</v>
      </c>
      <c r="C5" s="17">
        <v>17500</v>
      </c>
    </row>
    <row r="6" spans="1:3" x14ac:dyDescent="0.25">
      <c r="A6" s="15" t="s">
        <v>39</v>
      </c>
      <c r="B6" s="17">
        <v>14666.666666666666</v>
      </c>
      <c r="C6" s="17">
        <v>20000</v>
      </c>
    </row>
    <row r="7" spans="1:3" x14ac:dyDescent="0.25">
      <c r="A7" s="15" t="s">
        <v>41</v>
      </c>
      <c r="B7" s="17">
        <v>42333.333333333336</v>
      </c>
      <c r="C7" s="17">
        <v>36666.666666666664</v>
      </c>
    </row>
    <row r="8" spans="1:3" x14ac:dyDescent="0.25">
      <c r="A8" s="15" t="s">
        <v>51</v>
      </c>
      <c r="B8" s="17">
        <v>25583.333333333332</v>
      </c>
      <c r="C8" s="17">
        <v>23833.333333333332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Papelería</vt:lpstr>
      <vt:lpstr>Gráfico Circular </vt:lpstr>
      <vt:lpstr>Gráfico Cónico</vt:lpstr>
      <vt:lpstr>Ventas</vt:lpstr>
      <vt:lpstr>Cuadro Combinado</vt:lpstr>
      <vt:lpstr>Tabla Dinámica</vt:lpstr>
      <vt:lpstr>Gráfico de Barras</vt:lpstr>
      <vt:lpstr>Media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Alumno02</cp:lastModifiedBy>
  <cp:lastPrinted>2019-10-11T11:20:51Z</cp:lastPrinted>
  <dcterms:created xsi:type="dcterms:W3CDTF">2019-10-11T09:23:23Z</dcterms:created>
  <dcterms:modified xsi:type="dcterms:W3CDTF">2021-04-28T08:20:30Z</dcterms:modified>
</cp:coreProperties>
</file>