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 activeTab="3"/>
  </bookViews>
  <sheets>
    <sheet name="Factura" sheetId="1" r:id="rId1"/>
    <sheet name="Datos" sheetId="2" r:id="rId2"/>
    <sheet name="Hoja1" sheetId="3" r:id="rId3"/>
    <sheet name="Hoja2" sheetId="4" r:id="rId4"/>
  </sheets>
  <definedNames>
    <definedName name="IVA">Factura!#REF!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3" i="2"/>
  <c r="E4" i="2"/>
  <c r="E5" i="2"/>
  <c r="E6" i="2"/>
  <c r="E2" i="2"/>
  <c r="D3" i="2"/>
  <c r="D4" i="2"/>
  <c r="D5" i="2"/>
  <c r="D6" i="2"/>
  <c r="D7" i="2"/>
  <c r="D2" i="2"/>
  <c r="F3" i="2"/>
  <c r="F4" i="2"/>
  <c r="F5" i="2"/>
  <c r="F6" i="2"/>
  <c r="F7" i="2"/>
  <c r="F2" i="2"/>
  <c r="C10" i="1"/>
  <c r="D6" i="1"/>
  <c r="E6" i="1" s="1"/>
  <c r="F6" i="1" s="1"/>
  <c r="D7" i="1"/>
  <c r="D8" i="1"/>
  <c r="D9" i="1"/>
  <c r="D5" i="1"/>
  <c r="E5" i="1" s="1"/>
  <c r="B2" i="1"/>
  <c r="A2" i="1"/>
  <c r="E9" i="1" l="1"/>
  <c r="F9" i="1" s="1"/>
  <c r="G9" i="1" s="1"/>
  <c r="H9" i="1" s="1"/>
  <c r="F5" i="1"/>
  <c r="H6" i="1"/>
  <c r="G6" i="1"/>
  <c r="E8" i="1"/>
  <c r="F8" i="1" s="1"/>
  <c r="D10" i="1"/>
  <c r="E7" i="1"/>
  <c r="F7" i="1" s="1"/>
  <c r="G7" i="1" l="1"/>
  <c r="H7" i="1"/>
  <c r="G8" i="1"/>
  <c r="H8" i="1"/>
  <c r="F10" i="1"/>
  <c r="G5" i="1"/>
  <c r="G10" i="1" s="1"/>
  <c r="E10" i="1"/>
  <c r="H5" i="1" l="1"/>
  <c r="H10" i="1" s="1"/>
</calcChain>
</file>

<file path=xl/sharedStrings.xml><?xml version="1.0" encoding="utf-8"?>
<sst xmlns="http://schemas.openxmlformats.org/spreadsheetml/2006/main" count="28" uniqueCount="28">
  <si>
    <t>FECHA FACTURA</t>
  </si>
  <si>
    <t>ARTICULO</t>
  </si>
  <si>
    <t>UNIDADES</t>
  </si>
  <si>
    <t>PRECIO
UNIDAD</t>
  </si>
  <si>
    <t>SUBTOTAL</t>
  </si>
  <si>
    <t>TOTAL</t>
  </si>
  <si>
    <t>ARTICULO1</t>
  </si>
  <si>
    <t>ARTICULO2</t>
  </si>
  <si>
    <t>ARTICULO3</t>
  </si>
  <si>
    <t>ARTICULO4</t>
  </si>
  <si>
    <t>ARTICULO5</t>
  </si>
  <si>
    <t>TOTALES</t>
  </si>
  <si>
    <t>FECHA Y HORA FACTURA</t>
  </si>
  <si>
    <t>EMPRESA DE SUMINISTROS DE FONTANERÍA</t>
  </si>
  <si>
    <t>DESCUENTO 5%</t>
  </si>
  <si>
    <t>IVA 21%</t>
  </si>
  <si>
    <t>IMPORTE TOTAL</t>
  </si>
  <si>
    <t>ENERO</t>
  </si>
  <si>
    <t>FEBRERO</t>
  </si>
  <si>
    <t>MARZO</t>
  </si>
  <si>
    <t>ABRIL</t>
  </si>
  <si>
    <t>MAYO</t>
  </si>
  <si>
    <t>JUNIO</t>
  </si>
  <si>
    <t>MADRID</t>
  </si>
  <si>
    <t>BARCELONA</t>
  </si>
  <si>
    <t>VENTA ALTA</t>
  </si>
  <si>
    <t>VENTA BAJA</t>
  </si>
  <si>
    <t>VENTA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</si>
</sst>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mediumDashed">
        <color theme="4" tint="-0.24994659260841701"/>
      </top>
      <bottom/>
      <diagonal/>
    </border>
    <border>
      <left style="mediumDashed">
        <color theme="4" tint="-0.24994659260841701"/>
      </left>
      <right/>
      <top style="mediumDashed">
        <color theme="4" tint="-0.24994659260841701"/>
      </top>
      <bottom/>
      <diagonal/>
    </border>
    <border>
      <left/>
      <right style="mediumDashed">
        <color theme="4" tint="-0.24994659260841701"/>
      </right>
      <top style="mediumDashed">
        <color theme="4" tint="-0.2499465926084170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9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GRÁFICOPIRAMIDAL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Factura!$D$4</c:f>
              <c:strCache>
                <c:ptCount val="1"/>
                <c:pt idx="0">
                  <c:v>SUBTOTAL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Factura!$A$5:$A$9</c:f>
              <c:strCache>
                <c:ptCount val="5"/>
                <c:pt idx="0">
                  <c:v>ARTICULO1</c:v>
                </c:pt>
                <c:pt idx="1">
                  <c:v>ARTICULO2</c:v>
                </c:pt>
                <c:pt idx="2">
                  <c:v>ARTICULO3</c:v>
                </c:pt>
                <c:pt idx="3">
                  <c:v>ARTICULO4</c:v>
                </c:pt>
                <c:pt idx="4">
                  <c:v>ARTICULO5</c:v>
                </c:pt>
              </c:strCache>
            </c:strRef>
          </c:cat>
          <c:val>
            <c:numRef>
              <c:f>Factura!$D$5:$D$9</c:f>
              <c:numCache>
                <c:formatCode>#,##0.00\ "€"</c:formatCode>
                <c:ptCount val="5"/>
                <c:pt idx="0">
                  <c:v>75</c:v>
                </c:pt>
                <c:pt idx="1">
                  <c:v>80</c:v>
                </c:pt>
                <c:pt idx="2">
                  <c:v>390</c:v>
                </c:pt>
                <c:pt idx="3">
                  <c:v>450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4-4407-8FEF-F125C21CCF3A}"/>
            </c:ext>
          </c:extLst>
        </c:ser>
        <c:ser>
          <c:idx val="1"/>
          <c:order val="1"/>
          <c:tx>
            <c:strRef>
              <c:f>Factura!$H$4</c:f>
              <c:strCache>
                <c:ptCount val="1"/>
                <c:pt idx="0">
                  <c:v>IMPORTE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Factura!$A$5:$A$9</c:f>
              <c:strCache>
                <c:ptCount val="5"/>
                <c:pt idx="0">
                  <c:v>ARTICULO1</c:v>
                </c:pt>
                <c:pt idx="1">
                  <c:v>ARTICULO2</c:v>
                </c:pt>
                <c:pt idx="2">
                  <c:v>ARTICULO3</c:v>
                </c:pt>
                <c:pt idx="3">
                  <c:v>ARTICULO4</c:v>
                </c:pt>
                <c:pt idx="4">
                  <c:v>ARTICULO5</c:v>
                </c:pt>
              </c:strCache>
            </c:strRef>
          </c:cat>
          <c:val>
            <c:numRef>
              <c:f>Factura!$H$5:$H$9</c:f>
              <c:numCache>
                <c:formatCode>#,##0.00\ "€"</c:formatCode>
                <c:ptCount val="5"/>
                <c:pt idx="0">
                  <c:v>86.212500000000006</c:v>
                </c:pt>
                <c:pt idx="1">
                  <c:v>91.96</c:v>
                </c:pt>
                <c:pt idx="2">
                  <c:v>448.30500000000001</c:v>
                </c:pt>
                <c:pt idx="3">
                  <c:v>517.27499999999998</c:v>
                </c:pt>
                <c:pt idx="4">
                  <c:v>689.7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4-4407-8FEF-F125C21C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621581840"/>
        <c:axId val="1621578096"/>
        <c:axId val="0"/>
      </c:bar3DChart>
      <c:catAx>
        <c:axId val="16215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578096"/>
        <c:crosses val="autoZero"/>
        <c:auto val="1"/>
        <c:lblAlgn val="ctr"/>
        <c:lblOffset val="100"/>
        <c:noMultiLvlLbl val="0"/>
      </c:catAx>
      <c:valAx>
        <c:axId val="16215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158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GRÁFICOCIRCULAR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332834472533675E-2"/>
          <c:y val="0.20844416124285042"/>
          <c:w val="0.9473343310549327"/>
          <c:h val="0.59619103970385201"/>
        </c:manualLayout>
      </c:layout>
      <c:pie3DChart>
        <c:varyColors val="1"/>
        <c:ser>
          <c:idx val="0"/>
          <c:order val="0"/>
          <c:tx>
            <c:strRef>
              <c:f>Factura!$C$4</c:f>
              <c:strCache>
                <c:ptCount val="1"/>
                <c:pt idx="0">
                  <c:v>PRECIO
UNIDAD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C72-4E5C-9D53-4E72D825D84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72-4E5C-9D53-4E72D825D84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C72-4E5C-9D53-4E72D825D84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72-4E5C-9D53-4E72D825D84D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72-4E5C-9D53-4E72D825D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Factura!$A$5:$A$9</c:f>
              <c:strCache>
                <c:ptCount val="5"/>
                <c:pt idx="0">
                  <c:v>ARTICULO1</c:v>
                </c:pt>
                <c:pt idx="1">
                  <c:v>ARTICULO2</c:v>
                </c:pt>
                <c:pt idx="2">
                  <c:v>ARTICULO3</c:v>
                </c:pt>
                <c:pt idx="3">
                  <c:v>ARTICULO4</c:v>
                </c:pt>
                <c:pt idx="4">
                  <c:v>ARTICULO5</c:v>
                </c:pt>
              </c:strCache>
            </c:strRef>
          </c:cat>
          <c:val>
            <c:numRef>
              <c:f>Factura!$C$5:$C$9</c:f>
              <c:numCache>
                <c:formatCode>#,##0.00\ "€"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65</c:v>
                </c:pt>
                <c:pt idx="3">
                  <c:v>50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2-4E5C-9D53-4E72D825D8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Datos!$B$2:$B$7</c:f>
              <c:numCache>
                <c:formatCode>#,##0.00\ "€"</c:formatCode>
                <c:ptCount val="6"/>
                <c:pt idx="0">
                  <c:v>1200</c:v>
                </c:pt>
                <c:pt idx="1">
                  <c:v>5000</c:v>
                </c:pt>
                <c:pt idx="2">
                  <c:v>4000</c:v>
                </c:pt>
                <c:pt idx="3">
                  <c:v>6000</c:v>
                </c:pt>
                <c:pt idx="4">
                  <c:v>2000</c:v>
                </c:pt>
                <c:pt idx="5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7-4A3C-8630-168A062E128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4133920"/>
        <c:axId val="1514142656"/>
      </c:barChart>
      <c:lineChart>
        <c:grouping val="standard"/>
        <c:varyColors val="0"/>
        <c:ser>
          <c:idx val="1"/>
          <c:order val="1"/>
          <c:tx>
            <c:strRef>
              <c:f>Datos!$C$1</c:f>
              <c:strCache>
                <c:ptCount val="1"/>
                <c:pt idx="0">
                  <c:v>BARCELONA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FF0000">
                  <a:alpha val="63000"/>
                </a:srgbClr>
              </a:outerShdw>
            </a:effectLst>
          </c:spPr>
          <c:marker>
            <c:symbol val="star"/>
            <c:size val="10"/>
            <c:spPr>
              <a:solidFill>
                <a:srgbClr val="00B05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FF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Datos!$C$2:$C$7</c:f>
              <c:numCache>
                <c:formatCode>#,##0.00\ "€"</c:formatCode>
                <c:ptCount val="6"/>
                <c:pt idx="0">
                  <c:v>900</c:v>
                </c:pt>
                <c:pt idx="1">
                  <c:v>3000</c:v>
                </c:pt>
                <c:pt idx="2">
                  <c:v>2750</c:v>
                </c:pt>
                <c:pt idx="3">
                  <c:v>7000</c:v>
                </c:pt>
                <c:pt idx="4">
                  <c:v>5000</c:v>
                </c:pt>
                <c:pt idx="5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A3C-8630-168A062E1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4133920"/>
        <c:axId val="1514142656"/>
      </c:lineChart>
      <c:catAx>
        <c:axId val="15141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4142656"/>
        <c:crosses val="autoZero"/>
        <c:auto val="1"/>
        <c:lblAlgn val="ctr"/>
        <c:lblOffset val="100"/>
        <c:noMultiLvlLbl val="0"/>
      </c:catAx>
      <c:valAx>
        <c:axId val="15141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41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cat>
            <c:strRef>
              <c:f>Datos!$A$2:$A$7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Datos!$B$2:$B$7</c:f>
              <c:numCache>
                <c:formatCode>#,##0.00\ "€"</c:formatCode>
                <c:ptCount val="6"/>
                <c:pt idx="0">
                  <c:v>1200</c:v>
                </c:pt>
                <c:pt idx="1">
                  <c:v>5000</c:v>
                </c:pt>
                <c:pt idx="2">
                  <c:v>4000</c:v>
                </c:pt>
                <c:pt idx="3">
                  <c:v>6000</c:v>
                </c:pt>
                <c:pt idx="4">
                  <c:v>2000</c:v>
                </c:pt>
                <c:pt idx="5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0-4F30-932F-F31531699BBC}"/>
            </c:ext>
          </c:extLst>
        </c:ser>
        <c:ser>
          <c:idx val="1"/>
          <c:order val="1"/>
          <c:tx>
            <c:strRef>
              <c:f>Datos!$C$1</c:f>
              <c:strCache>
                <c:ptCount val="1"/>
                <c:pt idx="0">
                  <c:v>BARCELONA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cat>
            <c:strRef>
              <c:f>Datos!$A$2:$A$7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Datos!$C$2:$C$7</c:f>
              <c:numCache>
                <c:formatCode>#,##0.00\ "€"</c:formatCode>
                <c:ptCount val="6"/>
                <c:pt idx="0">
                  <c:v>900</c:v>
                </c:pt>
                <c:pt idx="1">
                  <c:v>3000</c:v>
                </c:pt>
                <c:pt idx="2">
                  <c:v>2750</c:v>
                </c:pt>
                <c:pt idx="3">
                  <c:v>7000</c:v>
                </c:pt>
                <c:pt idx="4">
                  <c:v>5000</c:v>
                </c:pt>
                <c:pt idx="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0-4F30-932F-F31531699BBC}"/>
            </c:ext>
          </c:extLst>
        </c:ser>
        <c:ser>
          <c:idx val="2"/>
          <c:order val="2"/>
          <c:tx>
            <c:strRef>
              <c:f>Datos!$D$1</c:f>
              <c:strCache>
                <c:ptCount val="1"/>
                <c:pt idx="0">
                  <c:v>VENTA ALTA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cat>
            <c:strRef>
              <c:f>Datos!$A$2:$A$7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Datos!$D$2:$D$7</c:f>
              <c:numCache>
                <c:formatCode>#,##0.00\ "€"</c:formatCode>
                <c:ptCount val="6"/>
                <c:pt idx="0">
                  <c:v>1200</c:v>
                </c:pt>
                <c:pt idx="1">
                  <c:v>5000</c:v>
                </c:pt>
                <c:pt idx="2">
                  <c:v>4000</c:v>
                </c:pt>
                <c:pt idx="3">
                  <c:v>7000</c:v>
                </c:pt>
                <c:pt idx="4">
                  <c:v>5000</c:v>
                </c:pt>
                <c:pt idx="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0-4F30-932F-F31531699BBC}"/>
            </c:ext>
          </c:extLst>
        </c:ser>
        <c:ser>
          <c:idx val="3"/>
          <c:order val="3"/>
          <c:tx>
            <c:strRef>
              <c:f>Datos!$E$1</c:f>
              <c:strCache>
                <c:ptCount val="1"/>
                <c:pt idx="0">
                  <c:v>VENTA BAJA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cat>
            <c:strRef>
              <c:f>Datos!$A$2:$A$7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Datos!$E$2:$E$7</c:f>
              <c:numCache>
                <c:formatCode>#,##0.00\ "€"</c:formatCode>
                <c:ptCount val="6"/>
                <c:pt idx="0">
                  <c:v>900</c:v>
                </c:pt>
                <c:pt idx="1">
                  <c:v>3000</c:v>
                </c:pt>
                <c:pt idx="2">
                  <c:v>2750</c:v>
                </c:pt>
                <c:pt idx="3">
                  <c:v>6000</c:v>
                </c:pt>
                <c:pt idx="4">
                  <c:v>2000</c:v>
                </c:pt>
                <c:pt idx="5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0-4F30-932F-F31531699BBC}"/>
            </c:ext>
          </c:extLst>
        </c:ser>
        <c:ser>
          <c:idx val="4"/>
          <c:order val="4"/>
          <c:tx>
            <c:strRef>
              <c:f>Datos!$F$1</c:f>
              <c:strCache>
                <c:ptCount val="1"/>
                <c:pt idx="0">
                  <c:v>VENTA MEDIA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cat>
            <c:strRef>
              <c:f>Datos!$A$2:$A$7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Datos!$F$2:$F$7</c:f>
              <c:numCache>
                <c:formatCode>#,##0.00\ "€"</c:formatCode>
                <c:ptCount val="6"/>
                <c:pt idx="0">
                  <c:v>1050</c:v>
                </c:pt>
                <c:pt idx="1">
                  <c:v>4000</c:v>
                </c:pt>
                <c:pt idx="2">
                  <c:v>3375</c:v>
                </c:pt>
                <c:pt idx="3">
                  <c:v>6500</c:v>
                </c:pt>
                <c:pt idx="4">
                  <c:v>3500</c:v>
                </c:pt>
                <c:pt idx="5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0-4F30-932F-F3153169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27792"/>
        <c:axId val="1721636528"/>
        <c:axId val="0"/>
      </c:area3DChart>
      <c:catAx>
        <c:axId val="172162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1636528"/>
        <c:crosses val="autoZero"/>
        <c:auto val="1"/>
        <c:lblAlgn val="ctr"/>
        <c:lblOffset val="100"/>
        <c:noMultiLvlLbl val="0"/>
      </c:catAx>
      <c:valAx>
        <c:axId val="17216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16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11</xdr:row>
      <xdr:rowOff>42862</xdr:rowOff>
    </xdr:from>
    <xdr:to>
      <xdr:col>7</xdr:col>
      <xdr:colOff>552450</xdr:colOff>
      <xdr:row>30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31</xdr:row>
      <xdr:rowOff>76200</xdr:rowOff>
    </xdr:from>
    <xdr:to>
      <xdr:col>7</xdr:col>
      <xdr:colOff>590550</xdr:colOff>
      <xdr:row>48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10</xdr:col>
      <xdr:colOff>590550</xdr:colOff>
      <xdr:row>21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0</xdr:row>
      <xdr:rowOff>190499</xdr:rowOff>
    </xdr:from>
    <xdr:to>
      <xdr:col>9</xdr:col>
      <xdr:colOff>390524</xdr:colOff>
      <xdr:row>20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view="pageLayout" topLeftCell="A19" zoomScaleNormal="130" workbookViewId="0">
      <selection activeCell="H30" sqref="H30"/>
    </sheetView>
  </sheetViews>
  <sheetFormatPr baseColWidth="10" defaultRowHeight="15" x14ac:dyDescent="0.25"/>
  <cols>
    <col min="1" max="1" width="15.7109375" bestFit="1" customWidth="1"/>
    <col min="2" max="2" width="10.28515625" bestFit="1" customWidth="1"/>
    <col min="3" max="3" width="14" customWidth="1"/>
    <col min="4" max="4" width="10.28515625" bestFit="1" customWidth="1"/>
    <col min="5" max="5" width="11.7109375" bestFit="1" customWidth="1"/>
    <col min="6" max="6" width="10.42578125" bestFit="1" customWidth="1"/>
    <col min="7" max="7" width="8.85546875" bestFit="1" customWidth="1"/>
  </cols>
  <sheetData>
    <row r="1" spans="1:8" ht="15.75" thickBot="1" x14ac:dyDescent="0.3">
      <c r="A1" s="3" t="s">
        <v>0</v>
      </c>
      <c r="B1" s="14" t="s">
        <v>12</v>
      </c>
      <c r="C1" s="15"/>
    </row>
    <row r="2" spans="1:8" ht="15.75" thickBot="1" x14ac:dyDescent="0.3">
      <c r="A2" s="11">
        <f ca="1">TODAY()</f>
        <v>44306</v>
      </c>
      <c r="B2" s="16">
        <f ca="1">NOW()</f>
        <v>44306.543838541664</v>
      </c>
      <c r="C2" s="17"/>
      <c r="E2" s="2"/>
      <c r="F2" s="2"/>
    </row>
    <row r="3" spans="1:8" ht="19.5" thickBot="1" x14ac:dyDescent="0.35">
      <c r="A3" s="18" t="s">
        <v>13</v>
      </c>
      <c r="B3" s="19"/>
      <c r="C3" s="19"/>
      <c r="D3" s="19"/>
      <c r="E3" s="19"/>
      <c r="F3" s="19"/>
      <c r="G3" s="19"/>
      <c r="H3" s="20"/>
    </row>
    <row r="4" spans="1:8" ht="30" x14ac:dyDescent="0.25">
      <c r="A4" s="4" t="s">
        <v>1</v>
      </c>
      <c r="B4" s="4" t="s">
        <v>2</v>
      </c>
      <c r="C4" s="5" t="s">
        <v>3</v>
      </c>
      <c r="D4" s="4" t="s">
        <v>4</v>
      </c>
      <c r="E4" s="5" t="s">
        <v>14</v>
      </c>
      <c r="F4" s="4" t="s">
        <v>5</v>
      </c>
      <c r="G4" s="4" t="s">
        <v>15</v>
      </c>
      <c r="H4" s="5" t="s">
        <v>16</v>
      </c>
    </row>
    <row r="5" spans="1:8" x14ac:dyDescent="0.25">
      <c r="A5" s="9" t="s">
        <v>6</v>
      </c>
      <c r="B5" s="9">
        <v>5</v>
      </c>
      <c r="C5" s="10">
        <v>15</v>
      </c>
      <c r="D5" s="10">
        <f>B5*C5</f>
        <v>75</v>
      </c>
      <c r="E5" s="10">
        <f>D5*5%</f>
        <v>3.75</v>
      </c>
      <c r="F5" s="10">
        <f>D5-E5</f>
        <v>71.25</v>
      </c>
      <c r="G5" s="10">
        <f>F5*21%</f>
        <v>14.962499999999999</v>
      </c>
      <c r="H5" s="10">
        <f>F5+G5</f>
        <v>86.212500000000006</v>
      </c>
    </row>
    <row r="6" spans="1:8" x14ac:dyDescent="0.25">
      <c r="A6" s="9" t="s">
        <v>7</v>
      </c>
      <c r="B6" s="9">
        <v>10</v>
      </c>
      <c r="C6" s="10">
        <v>8</v>
      </c>
      <c r="D6" s="10">
        <f t="shared" ref="D6:D9" si="0">B6*C6</f>
        <v>80</v>
      </c>
      <c r="E6" s="10">
        <f t="shared" ref="E6:E9" si="1">D6*5%</f>
        <v>4</v>
      </c>
      <c r="F6" s="10">
        <f t="shared" ref="F6:F9" si="2">D6-E6</f>
        <v>76</v>
      </c>
      <c r="G6" s="10">
        <f t="shared" ref="G6:G9" si="3">F6*21%</f>
        <v>15.959999999999999</v>
      </c>
      <c r="H6" s="10">
        <f t="shared" ref="H6:H9" si="4">F6+G6</f>
        <v>91.96</v>
      </c>
    </row>
    <row r="7" spans="1:8" x14ac:dyDescent="0.25">
      <c r="A7" s="9" t="s">
        <v>8</v>
      </c>
      <c r="B7" s="9">
        <v>6</v>
      </c>
      <c r="C7" s="10">
        <v>65</v>
      </c>
      <c r="D7" s="10">
        <f t="shared" si="0"/>
        <v>390</v>
      </c>
      <c r="E7" s="10">
        <f t="shared" si="1"/>
        <v>19.5</v>
      </c>
      <c r="F7" s="10">
        <f t="shared" si="2"/>
        <v>370.5</v>
      </c>
      <c r="G7" s="10">
        <f t="shared" si="3"/>
        <v>77.804999999999993</v>
      </c>
      <c r="H7" s="10">
        <f t="shared" si="4"/>
        <v>448.30500000000001</v>
      </c>
    </row>
    <row r="8" spans="1:8" x14ac:dyDescent="0.25">
      <c r="A8" s="9" t="s">
        <v>9</v>
      </c>
      <c r="B8" s="9">
        <v>9</v>
      </c>
      <c r="C8" s="10">
        <v>50</v>
      </c>
      <c r="D8" s="10">
        <f t="shared" si="0"/>
        <v>450</v>
      </c>
      <c r="E8" s="10">
        <f t="shared" si="1"/>
        <v>22.5</v>
      </c>
      <c r="F8" s="10">
        <f t="shared" si="2"/>
        <v>427.5</v>
      </c>
      <c r="G8" s="10">
        <f t="shared" si="3"/>
        <v>89.774999999999991</v>
      </c>
      <c r="H8" s="10">
        <f t="shared" si="4"/>
        <v>517.27499999999998</v>
      </c>
    </row>
    <row r="9" spans="1:8" x14ac:dyDescent="0.25">
      <c r="A9" s="9" t="s">
        <v>10</v>
      </c>
      <c r="B9" s="9">
        <v>20</v>
      </c>
      <c r="C9" s="10">
        <v>30</v>
      </c>
      <c r="D9" s="10">
        <f t="shared" si="0"/>
        <v>600</v>
      </c>
      <c r="E9" s="10">
        <f t="shared" si="1"/>
        <v>30</v>
      </c>
      <c r="F9" s="10">
        <f t="shared" si="2"/>
        <v>570</v>
      </c>
      <c r="G9" s="10">
        <f t="shared" si="3"/>
        <v>119.69999999999999</v>
      </c>
      <c r="H9" s="10">
        <f t="shared" si="4"/>
        <v>689.7</v>
      </c>
    </row>
    <row r="10" spans="1:8" x14ac:dyDescent="0.25">
      <c r="B10" s="6" t="s">
        <v>11</v>
      </c>
      <c r="C10" s="13">
        <f>SUM(C5:C9)</f>
        <v>168</v>
      </c>
      <c r="D10" s="13">
        <f t="shared" ref="D10:H10" si="5">SUM(D5:D9)</f>
        <v>1595</v>
      </c>
      <c r="E10" s="13">
        <f t="shared" si="5"/>
        <v>79.75</v>
      </c>
      <c r="F10" s="13">
        <f t="shared" si="5"/>
        <v>1515.25</v>
      </c>
      <c r="G10" s="13">
        <f t="shared" si="5"/>
        <v>318.20249999999999</v>
      </c>
      <c r="H10" s="13">
        <f t="shared" si="5"/>
        <v>1833.4525000000001</v>
      </c>
    </row>
  </sheetData>
  <mergeCells count="3">
    <mergeCell ref="B1:C1"/>
    <mergeCell ref="B2:C2"/>
    <mergeCell ref="A3:H3"/>
  </mergeCells>
  <pageMargins left="0.25" right="0.25" top="0.75" bottom="0.75" header="0.3" footer="0.3"/>
  <pageSetup paperSize="9" orientation="portrait" verticalDpi="300" r:id="rId1"/>
  <headerFooter>
    <oddHeader>&amp;L&amp;D &amp;T&amp;CCARLOS GALLEGO LURUEÑA&amp;R&amp;G</oddHeader>
    <oddFooter>&amp;C&amp;P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workbookViewId="0">
      <selection sqref="A1:F7"/>
    </sheetView>
  </sheetViews>
  <sheetFormatPr baseColWidth="10" defaultRowHeight="15" x14ac:dyDescent="0.25"/>
  <cols>
    <col min="3" max="3" width="13.28515625" customWidth="1"/>
    <col min="4" max="4" width="10.140625" customWidth="1"/>
    <col min="5" max="5" width="10.28515625" bestFit="1" customWidth="1"/>
    <col min="6" max="6" width="10.85546875" bestFit="1" customWidth="1"/>
  </cols>
  <sheetData>
    <row r="1" spans="1:6" ht="30" x14ac:dyDescent="0.25">
      <c r="A1" s="1"/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</row>
    <row r="2" spans="1:6" x14ac:dyDescent="0.25">
      <c r="A2" s="1" t="s">
        <v>17</v>
      </c>
      <c r="B2" s="12">
        <v>1200</v>
      </c>
      <c r="C2" s="12">
        <v>900</v>
      </c>
      <c r="D2" s="12">
        <f>MAX(B2:C2)</f>
        <v>1200</v>
      </c>
      <c r="E2" s="12">
        <f>MIN(B2:C2)</f>
        <v>900</v>
      </c>
      <c r="F2" s="12">
        <f>AVERAGE(B2:C2)</f>
        <v>1050</v>
      </c>
    </row>
    <row r="3" spans="1:6" x14ac:dyDescent="0.25">
      <c r="A3" s="1" t="s">
        <v>18</v>
      </c>
      <c r="B3" s="12">
        <v>5000</v>
      </c>
      <c r="C3" s="12">
        <v>3000</v>
      </c>
      <c r="D3" s="12">
        <f t="shared" ref="D3:D7" si="0">MAX(B3:C3)</f>
        <v>5000</v>
      </c>
      <c r="E3" s="12">
        <f t="shared" ref="E3:E6" si="1">MIN(B3:C3)</f>
        <v>3000</v>
      </c>
      <c r="F3" s="12">
        <f t="shared" ref="F3:F7" si="2">AVERAGE(B3:C3)</f>
        <v>4000</v>
      </c>
    </row>
    <row r="4" spans="1:6" x14ac:dyDescent="0.25">
      <c r="A4" s="1" t="s">
        <v>19</v>
      </c>
      <c r="B4" s="12">
        <v>4000</v>
      </c>
      <c r="C4" s="12">
        <v>2750</v>
      </c>
      <c r="D4" s="12">
        <f t="shared" si="0"/>
        <v>4000</v>
      </c>
      <c r="E4" s="12">
        <f t="shared" si="1"/>
        <v>2750</v>
      </c>
      <c r="F4" s="12">
        <f t="shared" si="2"/>
        <v>3375</v>
      </c>
    </row>
    <row r="5" spans="1:6" x14ac:dyDescent="0.25">
      <c r="A5" s="1" t="s">
        <v>20</v>
      </c>
      <c r="B5" s="12">
        <v>6000</v>
      </c>
      <c r="C5" s="12">
        <v>7000</v>
      </c>
      <c r="D5" s="12">
        <f t="shared" si="0"/>
        <v>7000</v>
      </c>
      <c r="E5" s="12">
        <f t="shared" si="1"/>
        <v>6000</v>
      </c>
      <c r="F5" s="12">
        <f t="shared" si="2"/>
        <v>6500</v>
      </c>
    </row>
    <row r="6" spans="1:6" x14ac:dyDescent="0.25">
      <c r="A6" s="1" t="s">
        <v>21</v>
      </c>
      <c r="B6" s="12">
        <v>2000</v>
      </c>
      <c r="C6" s="12">
        <v>5000</v>
      </c>
      <c r="D6" s="12">
        <f t="shared" si="0"/>
        <v>5000</v>
      </c>
      <c r="E6" s="12">
        <f t="shared" si="1"/>
        <v>2000</v>
      </c>
      <c r="F6" s="12">
        <f t="shared" si="2"/>
        <v>3500</v>
      </c>
    </row>
    <row r="7" spans="1:6" x14ac:dyDescent="0.25">
      <c r="A7" s="1" t="s">
        <v>22</v>
      </c>
      <c r="B7" s="12">
        <v>3600</v>
      </c>
      <c r="C7" s="12">
        <v>4500</v>
      </c>
      <c r="D7" s="12">
        <f t="shared" si="0"/>
        <v>4500</v>
      </c>
      <c r="E7" s="12">
        <f>MIN(B7:C7)</f>
        <v>3600</v>
      </c>
      <c r="F7" s="12">
        <f t="shared" si="2"/>
        <v>4050</v>
      </c>
    </row>
    <row r="8" spans="1:6" x14ac:dyDescent="0.25">
      <c r="D8" s="8"/>
      <c r="E8" s="8"/>
      <c r="F8" s="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3" sqref="K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Datos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2019-10-03T10:49:59Z</cp:lastPrinted>
  <dcterms:created xsi:type="dcterms:W3CDTF">2019-10-03T09:50:43Z</dcterms:created>
  <dcterms:modified xsi:type="dcterms:W3CDTF">2021-04-20T11:05:49Z</dcterms:modified>
</cp:coreProperties>
</file>