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arlo\Documents\cp\optimización\knapsack feo\"/>
    </mc:Choice>
  </mc:AlternateContent>
  <xr:revisionPtr revIDLastSave="0" documentId="13_ncr:1_{1A79A22D-10B0-4367-92F6-4504F30DAC2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est run 3" sheetId="1" r:id="rId1"/>
    <sheet name="test run 2" sheetId="2" r:id="rId2"/>
    <sheet name="test run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13" i="2"/>
  <c r="H12" i="2"/>
  <c r="I3" i="2"/>
  <c r="I4" i="2"/>
  <c r="I5" i="2"/>
  <c r="I6" i="2"/>
  <c r="I7" i="2"/>
  <c r="I8" i="2"/>
  <c r="I9" i="2"/>
  <c r="I10" i="2"/>
  <c r="I11" i="2"/>
  <c r="I12" i="2"/>
  <c r="I14" i="2"/>
  <c r="I15" i="2"/>
  <c r="I16" i="2"/>
  <c r="H4" i="2"/>
  <c r="H5" i="2"/>
  <c r="H6" i="2"/>
  <c r="H7" i="2"/>
  <c r="H8" i="2"/>
  <c r="H9" i="2"/>
  <c r="H10" i="2"/>
  <c r="H11" i="2"/>
  <c r="H13" i="2"/>
  <c r="H14" i="2"/>
  <c r="H15" i="2"/>
  <c r="H1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  <c r="F17" i="1"/>
</calcChain>
</file>

<file path=xl/sharedStrings.xml><?xml version="1.0" encoding="utf-8"?>
<sst xmlns="http://schemas.openxmlformats.org/spreadsheetml/2006/main" count="75" uniqueCount="27">
  <si>
    <t>Local search</t>
  </si>
  <si>
    <t>Simulated annealing</t>
  </si>
  <si>
    <t>Gurobi</t>
  </si>
  <si>
    <t>test case</t>
  </si>
  <si>
    <t>Found result</t>
  </si>
  <si>
    <t>Average</t>
  </si>
  <si>
    <t>Maximum</t>
  </si>
  <si>
    <t>Minimum</t>
  </si>
  <si>
    <t>standard diviation</t>
  </si>
  <si>
    <t xml:space="preserve">60s maximum </t>
  </si>
  <si>
    <t>ins_1_100_20.qkp</t>
  </si>
  <si>
    <t>ins_1_10_2.qkp</t>
  </si>
  <si>
    <t>ins_1_20_3.qkp</t>
  </si>
  <si>
    <t>ins_2_20_3.qkp</t>
  </si>
  <si>
    <t>n100-d100-1.txt</t>
  </si>
  <si>
    <t>n100-d75-1.txt</t>
  </si>
  <si>
    <t>n1000-d100-1.txt</t>
  </si>
  <si>
    <t>n1000-d75-1.txt</t>
  </si>
  <si>
    <t>n200-d100-1.txt</t>
  </si>
  <si>
    <t>n200-d75-1.txt</t>
  </si>
  <si>
    <t>n50-d100-1.txt</t>
  </si>
  <si>
    <t>n50-d75-1.txt</t>
  </si>
  <si>
    <t>n500-d100-1.txt</t>
  </si>
  <si>
    <t>n500-d75-1.txt</t>
  </si>
  <si>
    <t>Deviation from gurobi (%)</t>
  </si>
  <si>
    <t>Deviation from gurobi avg (%)</t>
  </si>
  <si>
    <t>Deviation from gurobi max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</si>
</sst>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horizontal="center"/>
    </xf>
    <xf numFmtId="0" fontId="0" fillId="8" borderId="0" xfId="0" applyFill="1"/>
    <xf numFmtId="0" fontId="0" fillId="0" borderId="0" xfId="0" applyFill="1"/>
    <xf numFmtId="167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F18" sqref="F18"/>
    </sheetView>
  </sheetViews>
  <sheetFormatPr baseColWidth="10" defaultRowHeight="15" x14ac:dyDescent="0.25"/>
  <sheetData>
    <row r="1" spans="1:10" x14ac:dyDescent="0.25">
      <c r="C1" t="s">
        <v>0</v>
      </c>
      <c r="E1" t="s">
        <v>1</v>
      </c>
      <c r="J1" t="s">
        <v>2</v>
      </c>
    </row>
    <row r="2" spans="1:10" x14ac:dyDescent="0.25">
      <c r="A2" t="s">
        <v>3</v>
      </c>
      <c r="C2" t="s">
        <v>4</v>
      </c>
      <c r="E2" t="s">
        <v>5</v>
      </c>
      <c r="F2" t="s">
        <v>6</v>
      </c>
      <c r="G2" t="s">
        <v>7</v>
      </c>
      <c r="H2" t="s">
        <v>8</v>
      </c>
      <c r="J2" t="s">
        <v>9</v>
      </c>
    </row>
    <row r="3" spans="1:10" x14ac:dyDescent="0.25">
      <c r="A3" t="s">
        <v>10</v>
      </c>
      <c r="C3">
        <v>155993</v>
      </c>
      <c r="E3">
        <v>113782</v>
      </c>
      <c r="F3">
        <v>134529</v>
      </c>
      <c r="G3">
        <v>90860</v>
      </c>
      <c r="H3">
        <v>6732.37</v>
      </c>
    </row>
    <row r="4" spans="1:10" x14ac:dyDescent="0.25">
      <c r="A4" t="s">
        <v>11</v>
      </c>
      <c r="C4">
        <v>805</v>
      </c>
      <c r="E4">
        <v>475.702</v>
      </c>
      <c r="F4">
        <v>805</v>
      </c>
      <c r="G4">
        <v>107</v>
      </c>
      <c r="H4">
        <v>155.65600000000001</v>
      </c>
    </row>
    <row r="5" spans="1:10" x14ac:dyDescent="0.25">
      <c r="A5" t="s">
        <v>12</v>
      </c>
      <c r="C5">
        <v>1852</v>
      </c>
      <c r="E5">
        <v>909.99199999999996</v>
      </c>
      <c r="F5">
        <v>1630</v>
      </c>
      <c r="G5">
        <v>383</v>
      </c>
      <c r="H5">
        <v>245.53399999999999</v>
      </c>
    </row>
    <row r="6" spans="1:10" x14ac:dyDescent="0.25">
      <c r="A6" t="s">
        <v>13</v>
      </c>
      <c r="C6">
        <v>2088</v>
      </c>
      <c r="E6">
        <v>1078.67</v>
      </c>
      <c r="F6">
        <v>1984</v>
      </c>
      <c r="G6">
        <v>237</v>
      </c>
      <c r="H6">
        <v>304.25700000000001</v>
      </c>
    </row>
    <row r="7" spans="1:10" x14ac:dyDescent="0.25">
      <c r="A7" t="s">
        <v>14</v>
      </c>
      <c r="C7">
        <v>172430</v>
      </c>
      <c r="E7">
        <v>135601</v>
      </c>
      <c r="F7">
        <v>152711</v>
      </c>
      <c r="G7">
        <v>111855</v>
      </c>
      <c r="H7">
        <v>6767.08</v>
      </c>
    </row>
    <row r="8" spans="1:10" x14ac:dyDescent="0.25">
      <c r="A8" t="s">
        <v>15</v>
      </c>
      <c r="C8">
        <v>178573</v>
      </c>
      <c r="E8">
        <v>170831</v>
      </c>
      <c r="F8">
        <v>178300</v>
      </c>
      <c r="G8">
        <v>155410</v>
      </c>
      <c r="H8">
        <v>3461.12</v>
      </c>
    </row>
    <row r="9" spans="1:10" x14ac:dyDescent="0.25">
      <c r="A9" t="s">
        <v>16</v>
      </c>
      <c r="C9">
        <v>8679787</v>
      </c>
      <c r="E9">
        <v>4736500</v>
      </c>
      <c r="F9">
        <v>5328027</v>
      </c>
      <c r="G9">
        <v>4264549</v>
      </c>
      <c r="H9">
        <v>172799</v>
      </c>
    </row>
    <row r="10" spans="1:10" x14ac:dyDescent="0.25">
      <c r="A10" t="s">
        <v>17</v>
      </c>
      <c r="C10">
        <v>4620157</v>
      </c>
      <c r="E10">
        <v>1998610</v>
      </c>
      <c r="F10">
        <v>2274335</v>
      </c>
      <c r="G10">
        <v>1705017</v>
      </c>
      <c r="H10">
        <v>101977</v>
      </c>
    </row>
    <row r="11" spans="1:10" x14ac:dyDescent="0.25">
      <c r="A11" t="s">
        <v>18</v>
      </c>
      <c r="C11">
        <v>313519</v>
      </c>
      <c r="E11">
        <v>144587</v>
      </c>
      <c r="F11">
        <v>199001</v>
      </c>
      <c r="G11">
        <v>106644</v>
      </c>
      <c r="H11">
        <v>13694.2</v>
      </c>
    </row>
    <row r="12" spans="1:10" x14ac:dyDescent="0.25">
      <c r="A12" t="s">
        <v>19</v>
      </c>
      <c r="C12">
        <v>38094</v>
      </c>
      <c r="E12">
        <v>3608.84</v>
      </c>
      <c r="F12">
        <v>7873</v>
      </c>
      <c r="G12">
        <v>1096</v>
      </c>
      <c r="H12">
        <v>1173.72</v>
      </c>
    </row>
    <row r="13" spans="1:10" x14ac:dyDescent="0.25">
      <c r="A13" t="s">
        <v>20</v>
      </c>
      <c r="C13">
        <v>58508</v>
      </c>
      <c r="E13">
        <v>54972.7</v>
      </c>
      <c r="F13">
        <v>58508</v>
      </c>
      <c r="G13">
        <v>47952</v>
      </c>
      <c r="H13">
        <v>1828.97</v>
      </c>
    </row>
    <row r="14" spans="1:10" x14ac:dyDescent="0.25">
      <c r="A14" t="s">
        <v>21</v>
      </c>
      <c r="C14">
        <v>28342</v>
      </c>
      <c r="E14">
        <v>18506.7</v>
      </c>
      <c r="F14">
        <v>25141</v>
      </c>
      <c r="G14">
        <v>12350</v>
      </c>
      <c r="H14">
        <v>2120.12</v>
      </c>
    </row>
    <row r="15" spans="1:10" x14ac:dyDescent="0.25">
      <c r="A15" t="s">
        <v>22</v>
      </c>
      <c r="C15">
        <v>718031</v>
      </c>
      <c r="E15">
        <v>137547</v>
      </c>
      <c r="F15">
        <v>193781</v>
      </c>
      <c r="G15">
        <v>92856</v>
      </c>
      <c r="H15">
        <v>17261</v>
      </c>
    </row>
    <row r="16" spans="1:10" x14ac:dyDescent="0.25">
      <c r="A16" t="s">
        <v>23</v>
      </c>
      <c r="C16">
        <v>1281539</v>
      </c>
      <c r="E16">
        <v>507918</v>
      </c>
      <c r="F16">
        <v>635401</v>
      </c>
      <c r="G16">
        <v>420374</v>
      </c>
      <c r="H16">
        <v>34523.300000000003</v>
      </c>
    </row>
    <row r="17" spans="6:6" x14ac:dyDescent="0.25">
      <c r="F17">
        <f>SUM(F3:F16)</f>
        <v>9192026</v>
      </c>
    </row>
    <row r="25" spans="6:6" x14ac:dyDescent="0.25">
      <c r="F25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workbookViewId="0">
      <selection activeCell="J1" sqref="J1:J1048576"/>
    </sheetView>
  </sheetViews>
  <sheetFormatPr baseColWidth="10" defaultColWidth="9.140625" defaultRowHeight="15" x14ac:dyDescent="0.25"/>
  <cols>
    <col min="1" max="1" width="20" style="2" customWidth="1"/>
    <col min="2" max="2" width="17.85546875" style="2" customWidth="1"/>
    <col min="3" max="3" width="24.140625" style="2" customWidth="1"/>
    <col min="5" max="5" width="10.5703125" style="2" customWidth="1"/>
    <col min="6" max="6" width="10" style="2" customWidth="1"/>
    <col min="7" max="7" width="19.140625" style="2" customWidth="1"/>
    <col min="8" max="8" width="26.7109375" style="2" customWidth="1"/>
    <col min="9" max="9" width="27.85546875" style="2" customWidth="1"/>
    <col min="10" max="10" width="14.28515625" style="2" customWidth="1"/>
  </cols>
  <sheetData>
    <row r="1" spans="1:10" x14ac:dyDescent="0.25">
      <c r="B1" s="3" t="s">
        <v>0</v>
      </c>
      <c r="C1" s="3"/>
      <c r="D1" s="4" t="s">
        <v>1</v>
      </c>
      <c r="E1" s="4"/>
      <c r="F1" s="4"/>
      <c r="G1" s="4"/>
      <c r="H1" s="4"/>
      <c r="I1" s="4"/>
      <c r="J1" s="10" t="s">
        <v>2</v>
      </c>
    </row>
    <row r="2" spans="1:10" x14ac:dyDescent="0.25">
      <c r="A2" s="6" t="s">
        <v>3</v>
      </c>
      <c r="B2" s="7" t="s">
        <v>4</v>
      </c>
      <c r="C2" s="6" t="s">
        <v>24</v>
      </c>
      <c r="D2" s="8" t="s">
        <v>5</v>
      </c>
      <c r="E2" s="7" t="s">
        <v>6</v>
      </c>
      <c r="F2" s="5" t="s">
        <v>7</v>
      </c>
      <c r="G2" s="5" t="s">
        <v>8</v>
      </c>
      <c r="H2" s="6" t="s">
        <v>25</v>
      </c>
      <c r="I2" s="6" t="s">
        <v>26</v>
      </c>
      <c r="J2" s="7" t="s">
        <v>9</v>
      </c>
    </row>
    <row r="3" spans="1:10" x14ac:dyDescent="0.25">
      <c r="A3" s="9" t="s">
        <v>10</v>
      </c>
      <c r="B3" s="11">
        <v>155993</v>
      </c>
      <c r="C3" s="13">
        <f>(J3-B3)/J3 * 100</f>
        <v>2.3713388450938924E-2</v>
      </c>
      <c r="D3" s="11">
        <v>113893</v>
      </c>
      <c r="E3" s="11">
        <v>137343</v>
      </c>
      <c r="F3" s="11">
        <v>90099</v>
      </c>
      <c r="G3" s="11">
        <v>7218.73</v>
      </c>
      <c r="H3" s="13">
        <f>($J3-D3)/$J3*100</f>
        <v>27.005704031276036</v>
      </c>
      <c r="I3" s="13">
        <f>($J3-E3)/$J3*100</f>
        <v>11.976542972505287</v>
      </c>
      <c r="J3" s="11">
        <v>156030</v>
      </c>
    </row>
    <row r="4" spans="1:10" x14ac:dyDescent="0.25">
      <c r="A4" s="9" t="s">
        <v>11</v>
      </c>
      <c r="B4" s="11">
        <v>805</v>
      </c>
      <c r="C4" s="13">
        <f>(J4-B4)/J4 * 100</f>
        <v>0</v>
      </c>
      <c r="D4" s="11">
        <v>481.952</v>
      </c>
      <c r="E4" s="11">
        <v>805</v>
      </c>
      <c r="F4" s="11">
        <v>92</v>
      </c>
      <c r="G4" s="11">
        <v>158.95699999999999</v>
      </c>
      <c r="H4" s="13">
        <f>($J4-D4)/$J4*100</f>
        <v>40.130186335403728</v>
      </c>
      <c r="I4" s="13">
        <f>($J4-E4)/$J4*100</f>
        <v>0</v>
      </c>
      <c r="J4" s="11">
        <v>805</v>
      </c>
    </row>
    <row r="5" spans="1:10" x14ac:dyDescent="0.25">
      <c r="A5" s="9" t="s">
        <v>12</v>
      </c>
      <c r="B5" s="11">
        <v>1852</v>
      </c>
      <c r="C5" s="13">
        <f>(J5-B5)/J5 * 100</f>
        <v>0</v>
      </c>
      <c r="D5" s="11">
        <v>899.62199999999996</v>
      </c>
      <c r="E5" s="11">
        <v>1663</v>
      </c>
      <c r="F5" s="11">
        <v>317</v>
      </c>
      <c r="G5" s="11">
        <v>243.53899999999999</v>
      </c>
      <c r="H5" s="13">
        <f>($J5-D5)/$J5*100</f>
        <v>51.424298056155514</v>
      </c>
      <c r="I5" s="13">
        <f>($J5-E5)/$J5*100</f>
        <v>10.205183585313176</v>
      </c>
      <c r="J5" s="11">
        <v>1852</v>
      </c>
    </row>
    <row r="6" spans="1:10" x14ac:dyDescent="0.25">
      <c r="A6" s="9" t="s">
        <v>13</v>
      </c>
      <c r="B6" s="11">
        <v>2088</v>
      </c>
      <c r="C6" s="13">
        <f>(J6-B6)/J6 * 100</f>
        <v>0</v>
      </c>
      <c r="D6" s="11">
        <v>1100.51</v>
      </c>
      <c r="E6" s="11">
        <v>2079</v>
      </c>
      <c r="F6" s="11">
        <v>352</v>
      </c>
      <c r="G6" s="11">
        <v>286.774</v>
      </c>
      <c r="H6" s="13">
        <f>($J6-D6)/$J6*100</f>
        <v>47.293582375478927</v>
      </c>
      <c r="I6" s="13">
        <f>($J6-E6)/$J6*100</f>
        <v>0.43103448275862066</v>
      </c>
      <c r="J6" s="11">
        <v>2088</v>
      </c>
    </row>
    <row r="7" spans="1:10" x14ac:dyDescent="0.25">
      <c r="A7" s="9" t="s">
        <v>14</v>
      </c>
      <c r="B7" s="11">
        <v>172430</v>
      </c>
      <c r="C7" s="13">
        <f>(J7-B7)/J7 * 100</f>
        <v>0.80538457113271589</v>
      </c>
      <c r="D7" s="11">
        <v>135455</v>
      </c>
      <c r="E7" s="11">
        <v>153819</v>
      </c>
      <c r="F7" s="11">
        <v>106559</v>
      </c>
      <c r="G7" s="11">
        <v>7252.48</v>
      </c>
      <c r="H7" s="13">
        <f>($J7-D7)/$J7*100</f>
        <v>22.07616636944141</v>
      </c>
      <c r="I7" s="13">
        <f>($J7-E7)/$J7*100</f>
        <v>11.51182189495484</v>
      </c>
      <c r="J7" s="11">
        <v>173830</v>
      </c>
    </row>
    <row r="8" spans="1:10" x14ac:dyDescent="0.25">
      <c r="A8" s="9" t="s">
        <v>15</v>
      </c>
      <c r="B8" s="11">
        <v>178573</v>
      </c>
      <c r="C8" s="13">
        <f>(J8-B8)/J8 * 100</f>
        <v>0</v>
      </c>
      <c r="D8" s="11">
        <v>170894</v>
      </c>
      <c r="E8" s="11">
        <v>177912</v>
      </c>
      <c r="F8" s="11">
        <v>159360</v>
      </c>
      <c r="G8" s="11">
        <v>3473.49</v>
      </c>
      <c r="H8" s="13">
        <f>($J8-D8)/$J8*100</f>
        <v>4.3002021582210075</v>
      </c>
      <c r="I8" s="13">
        <f>($J8-E8)/$J8*100</f>
        <v>0.37015674262066489</v>
      </c>
      <c r="J8" s="11">
        <v>178573</v>
      </c>
    </row>
    <row r="9" spans="1:10" x14ac:dyDescent="0.25">
      <c r="A9" s="9" t="s">
        <v>16</v>
      </c>
      <c r="B9" s="11">
        <v>8679787</v>
      </c>
      <c r="C9" s="13">
        <f>(J9-B9)/J9 * 100</f>
        <v>7.6924236994341422E-2</v>
      </c>
      <c r="D9" s="11">
        <v>4744500</v>
      </c>
      <c r="E9" s="11">
        <v>5467899</v>
      </c>
      <c r="F9" s="11">
        <v>4252333</v>
      </c>
      <c r="G9" s="11">
        <v>179532</v>
      </c>
      <c r="H9" s="13">
        <f>($J9-D9)/$J9*100</f>
        <v>45.380568329893308</v>
      </c>
      <c r="I9" s="13">
        <f>($J9-E9)/$J9*100</f>
        <v>37.052685043830813</v>
      </c>
      <c r="J9" s="11">
        <v>8686469</v>
      </c>
    </row>
    <row r="10" spans="1:10" x14ac:dyDescent="0.25">
      <c r="A10" s="9" t="s">
        <v>17</v>
      </c>
      <c r="B10" s="11">
        <v>4620157</v>
      </c>
      <c r="C10" s="13">
        <f>(J10-B10)/J10 * 100</f>
        <v>0.10944346635262028</v>
      </c>
      <c r="D10" s="11">
        <v>1993960</v>
      </c>
      <c r="E10" s="11">
        <v>2332286</v>
      </c>
      <c r="F10" s="11">
        <v>1700957</v>
      </c>
      <c r="G10" s="11">
        <v>105333</v>
      </c>
      <c r="H10" s="13">
        <f>($J10-D10)/$J10*100</f>
        <v>56.889392696864725</v>
      </c>
      <c r="I10" s="13">
        <f>($J10-E10)/$J10*100</f>
        <v>49.574582306264844</v>
      </c>
      <c r="J10" s="11">
        <v>4625219</v>
      </c>
    </row>
    <row r="11" spans="1:10" x14ac:dyDescent="0.25">
      <c r="A11" s="9" t="s">
        <v>18</v>
      </c>
      <c r="B11" s="11">
        <v>313519</v>
      </c>
      <c r="C11" s="13">
        <f>(J11-B11)/J11 * 100</f>
        <v>0.25737446234506628</v>
      </c>
      <c r="D11" s="11">
        <v>145511</v>
      </c>
      <c r="E11" s="11">
        <v>190472</v>
      </c>
      <c r="F11" s="11">
        <v>108329</v>
      </c>
      <c r="G11" s="11">
        <v>12285.1</v>
      </c>
      <c r="H11" s="13">
        <f>($J11-D11)/$J11*100</f>
        <v>53.707273930416633</v>
      </c>
      <c r="I11" s="13">
        <f>($J11-E11)/$J11*100</f>
        <v>39.403425720903009</v>
      </c>
      <c r="J11" s="11">
        <v>314328</v>
      </c>
    </row>
    <row r="12" spans="1:10" x14ac:dyDescent="0.25">
      <c r="A12" s="9" t="s">
        <v>19</v>
      </c>
      <c r="B12" s="11">
        <v>38094</v>
      </c>
      <c r="C12" s="13">
        <f>(J12-B12)/J12 * 100</f>
        <v>1.9434219671034001</v>
      </c>
      <c r="D12" s="11">
        <v>3439.78</v>
      </c>
      <c r="E12" s="11">
        <v>7256</v>
      </c>
      <c r="F12" s="11">
        <v>876</v>
      </c>
      <c r="G12" s="11">
        <v>1145.52</v>
      </c>
      <c r="H12" s="13">
        <f>($J12-D12)/$J12*100</f>
        <v>91.1457695178769</v>
      </c>
      <c r="I12" s="13">
        <f>($J12-E12)/$J12*100</f>
        <v>81.322556565162557</v>
      </c>
      <c r="J12" s="11">
        <v>38849</v>
      </c>
    </row>
    <row r="13" spans="1:10" x14ac:dyDescent="0.25">
      <c r="A13" s="9" t="s">
        <v>20</v>
      </c>
      <c r="B13" s="11">
        <v>58508</v>
      </c>
      <c r="C13" s="13">
        <f>(J13-B13)/J13 * 100</f>
        <v>0</v>
      </c>
      <c r="D13" s="11">
        <v>54760.1</v>
      </c>
      <c r="E13" s="11">
        <v>58508</v>
      </c>
      <c r="F13" s="11">
        <v>49929</v>
      </c>
      <c r="G13" s="11">
        <v>1733.42</v>
      </c>
      <c r="H13" s="13">
        <f>($J13-D13)/$J13*100</f>
        <v>6.4057906611061757</v>
      </c>
      <c r="I13" s="13">
        <f>($J13-E13)/$J13*100</f>
        <v>0</v>
      </c>
      <c r="J13" s="11">
        <v>58508</v>
      </c>
    </row>
    <row r="14" spans="1:10" x14ac:dyDescent="0.25">
      <c r="A14" s="9" t="s">
        <v>21</v>
      </c>
      <c r="B14" s="11">
        <v>28342</v>
      </c>
      <c r="C14" s="13">
        <f>(J14-B14)/J14 * 100</f>
        <v>0</v>
      </c>
      <c r="D14" s="11">
        <v>18570.3</v>
      </c>
      <c r="E14" s="11">
        <v>24942</v>
      </c>
      <c r="F14" s="11">
        <v>12498</v>
      </c>
      <c r="G14" s="11">
        <v>1969.98</v>
      </c>
      <c r="H14" s="13">
        <f>($J14-D14)/$J14*100</f>
        <v>34.477806788511749</v>
      </c>
      <c r="I14" s="13">
        <f>($J14-E14)/$J14*100</f>
        <v>11.996330534189543</v>
      </c>
      <c r="J14" s="11">
        <v>28342</v>
      </c>
    </row>
    <row r="15" spans="1:10" x14ac:dyDescent="0.25">
      <c r="A15" s="9" t="s">
        <v>22</v>
      </c>
      <c r="B15" s="11">
        <v>718031</v>
      </c>
      <c r="C15" s="13">
        <f>(J15-B15)/J15 * 100</f>
        <v>6.9308267307234633E-2</v>
      </c>
      <c r="D15" s="11">
        <v>137676</v>
      </c>
      <c r="E15" s="11">
        <v>186277</v>
      </c>
      <c r="F15" s="11">
        <v>99752</v>
      </c>
      <c r="G15" s="11">
        <v>16565</v>
      </c>
      <c r="H15" s="13">
        <f>($J15-D15)/$J15*100</f>
        <v>80.839186727327643</v>
      </c>
      <c r="I15" s="13">
        <f>($J15-E15)/$J15*100</f>
        <v>74.075228696406128</v>
      </c>
      <c r="J15" s="11">
        <v>718529</v>
      </c>
    </row>
    <row r="16" spans="1:10" x14ac:dyDescent="0.25">
      <c r="A16" s="9" t="s">
        <v>23</v>
      </c>
      <c r="B16" s="11">
        <v>1281539</v>
      </c>
      <c r="C16" s="13">
        <f>(J16-B16)/J16 * 100</f>
        <v>7.8359884729100909E-2</v>
      </c>
      <c r="D16" s="11">
        <v>510582</v>
      </c>
      <c r="E16" s="11">
        <v>651266</v>
      </c>
      <c r="F16" s="11">
        <v>398752</v>
      </c>
      <c r="G16" s="11">
        <v>36210.400000000001</v>
      </c>
      <c r="H16" s="13">
        <f>($J16-D16)/$J16*100</f>
        <v>60.189903816165369</v>
      </c>
      <c r="I16" s="13">
        <f>($J16-E16)/$J16*100</f>
        <v>49.220767474644148</v>
      </c>
      <c r="J16" s="11">
        <v>1282544</v>
      </c>
    </row>
    <row r="17" spans="4:9" x14ac:dyDescent="0.25">
      <c r="D17" s="12"/>
      <c r="E17" s="12"/>
      <c r="F17" s="12"/>
      <c r="G17" s="12"/>
      <c r="H17" s="12"/>
      <c r="I17" s="12"/>
    </row>
    <row r="25" spans="4:9" x14ac:dyDescent="0.25">
      <c r="E25" s="1"/>
    </row>
    <row r="26" spans="4:9" x14ac:dyDescent="0.25">
      <c r="G26" s="1"/>
      <c r="H26" s="1"/>
      <c r="I26" s="1"/>
    </row>
  </sheetData>
  <mergeCells count="2">
    <mergeCell ref="B1:C1"/>
    <mergeCell ref="D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F22" sqref="F22"/>
    </sheetView>
  </sheetViews>
  <sheetFormatPr baseColWidth="10" defaultRowHeight="15" x14ac:dyDescent="0.25"/>
  <sheetData>
    <row r="1" spans="1:10" x14ac:dyDescent="0.25">
      <c r="C1" t="s">
        <v>0</v>
      </c>
      <c r="E1" t="s">
        <v>1</v>
      </c>
      <c r="J1" t="s">
        <v>2</v>
      </c>
    </row>
    <row r="2" spans="1:10" x14ac:dyDescent="0.25">
      <c r="A2" t="s">
        <v>3</v>
      </c>
      <c r="C2" t="s">
        <v>4</v>
      </c>
      <c r="E2" t="s">
        <v>5</v>
      </c>
      <c r="F2" t="s">
        <v>6</v>
      </c>
      <c r="G2" t="s">
        <v>7</v>
      </c>
      <c r="H2" t="s">
        <v>8</v>
      </c>
      <c r="J2" t="s">
        <v>9</v>
      </c>
    </row>
    <row r="3" spans="1:10" x14ac:dyDescent="0.25">
      <c r="A3" t="s">
        <v>10</v>
      </c>
      <c r="C3">
        <v>155993</v>
      </c>
      <c r="E3">
        <v>114626</v>
      </c>
      <c r="F3">
        <v>128460</v>
      </c>
      <c r="G3">
        <v>97948</v>
      </c>
      <c r="H3">
        <v>6591.47</v>
      </c>
    </row>
    <row r="4" spans="1:10" x14ac:dyDescent="0.25">
      <c r="A4" t="s">
        <v>11</v>
      </c>
      <c r="C4">
        <v>805</v>
      </c>
      <c r="E4">
        <v>494.93</v>
      </c>
      <c r="F4">
        <v>794</v>
      </c>
      <c r="G4">
        <v>156</v>
      </c>
      <c r="H4">
        <v>167.28299999999999</v>
      </c>
    </row>
    <row r="5" spans="1:10" x14ac:dyDescent="0.25">
      <c r="A5" t="s">
        <v>12</v>
      </c>
      <c r="C5">
        <v>1852</v>
      </c>
      <c r="E5">
        <v>870.76</v>
      </c>
      <c r="F5">
        <v>1471</v>
      </c>
      <c r="G5">
        <v>312</v>
      </c>
      <c r="H5">
        <v>271.19299999999998</v>
      </c>
    </row>
    <row r="6" spans="1:10" x14ac:dyDescent="0.25">
      <c r="A6" t="s">
        <v>13</v>
      </c>
      <c r="C6">
        <v>2088</v>
      </c>
      <c r="E6">
        <v>1130.32</v>
      </c>
      <c r="F6">
        <v>1784</v>
      </c>
      <c r="G6">
        <v>454</v>
      </c>
      <c r="H6">
        <v>308.93700000000001</v>
      </c>
    </row>
    <row r="7" spans="1:10" x14ac:dyDescent="0.25">
      <c r="A7" t="s">
        <v>14</v>
      </c>
      <c r="C7">
        <v>172430</v>
      </c>
      <c r="E7">
        <v>137191</v>
      </c>
      <c r="F7">
        <v>153496</v>
      </c>
      <c r="G7">
        <v>113840</v>
      </c>
      <c r="H7">
        <v>7341.28</v>
      </c>
    </row>
    <row r="8" spans="1:10" x14ac:dyDescent="0.25">
      <c r="A8" t="s">
        <v>15</v>
      </c>
      <c r="C8">
        <v>178573</v>
      </c>
      <c r="E8">
        <v>171028</v>
      </c>
      <c r="F8">
        <v>177794</v>
      </c>
      <c r="G8">
        <v>162349</v>
      </c>
      <c r="H8">
        <v>3449.63</v>
      </c>
    </row>
    <row r="9" spans="1:10" x14ac:dyDescent="0.25">
      <c r="A9" t="s">
        <v>16</v>
      </c>
      <c r="C9">
        <v>8679787</v>
      </c>
      <c r="E9">
        <v>4161650</v>
      </c>
      <c r="F9">
        <v>4534183</v>
      </c>
      <c r="G9">
        <v>3783819</v>
      </c>
      <c r="H9">
        <v>154326</v>
      </c>
    </row>
    <row r="10" spans="1:10" x14ac:dyDescent="0.25">
      <c r="A10" t="s">
        <v>17</v>
      </c>
      <c r="C10">
        <v>4620157</v>
      </c>
      <c r="E10">
        <v>1674380</v>
      </c>
      <c r="F10">
        <v>1917872</v>
      </c>
      <c r="G10">
        <v>1474944</v>
      </c>
      <c r="H10">
        <v>80469.2</v>
      </c>
    </row>
    <row r="11" spans="1:10" x14ac:dyDescent="0.25">
      <c r="A11" t="s">
        <v>18</v>
      </c>
      <c r="C11">
        <v>313519</v>
      </c>
      <c r="E11">
        <v>144929</v>
      </c>
      <c r="F11">
        <v>188201</v>
      </c>
      <c r="G11">
        <v>108354</v>
      </c>
      <c r="H11">
        <v>13676.1</v>
      </c>
    </row>
    <row r="12" spans="1:10" x14ac:dyDescent="0.25">
      <c r="A12" t="s">
        <v>19</v>
      </c>
      <c r="C12">
        <v>38094</v>
      </c>
      <c r="E12">
        <v>3332.55</v>
      </c>
      <c r="F12">
        <v>7236</v>
      </c>
      <c r="G12">
        <v>1278</v>
      </c>
      <c r="H12">
        <v>1155.7</v>
      </c>
    </row>
    <row r="13" spans="1:10" x14ac:dyDescent="0.25">
      <c r="A13" t="s">
        <v>20</v>
      </c>
      <c r="C13">
        <v>58508</v>
      </c>
      <c r="E13">
        <v>54785.2</v>
      </c>
      <c r="F13">
        <v>58119</v>
      </c>
      <c r="G13">
        <v>48691</v>
      </c>
      <c r="H13">
        <v>1852.83</v>
      </c>
    </row>
    <row r="14" spans="1:10" x14ac:dyDescent="0.25">
      <c r="A14" t="s">
        <v>21</v>
      </c>
      <c r="C14">
        <v>28342</v>
      </c>
      <c r="E14">
        <v>18765</v>
      </c>
      <c r="F14">
        <v>24004</v>
      </c>
      <c r="G14">
        <v>13552</v>
      </c>
      <c r="H14">
        <v>2140.9499999999998</v>
      </c>
    </row>
    <row r="15" spans="1:10" x14ac:dyDescent="0.25">
      <c r="A15" t="s">
        <v>22</v>
      </c>
      <c r="C15">
        <v>718031</v>
      </c>
      <c r="E15">
        <v>131129</v>
      </c>
      <c r="F15">
        <v>155327</v>
      </c>
      <c r="G15">
        <v>99206</v>
      </c>
      <c r="H15">
        <v>13201.6</v>
      </c>
    </row>
    <row r="16" spans="1:10" x14ac:dyDescent="0.25">
      <c r="A16" t="s">
        <v>23</v>
      </c>
      <c r="C16">
        <v>1281539</v>
      </c>
      <c r="E16">
        <v>490154</v>
      </c>
      <c r="F16">
        <v>575116</v>
      </c>
      <c r="G16">
        <v>413323</v>
      </c>
      <c r="H16">
        <v>34255.699999999997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 run 3</vt:lpstr>
      <vt:lpstr>test run 2</vt:lpstr>
      <vt:lpstr>test run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sjs</dc:creator>
  <cp:lastModifiedBy>Carlos Antonio San José Sutti</cp:lastModifiedBy>
  <cp:lastPrinted>2023-11-12T05:44:12Z</cp:lastPrinted>
  <dcterms:created xsi:type="dcterms:W3CDTF">2015-06-05T18:17:20Z</dcterms:created>
  <dcterms:modified xsi:type="dcterms:W3CDTF">2023-11-12T05:44:32Z</dcterms:modified>
</cp:coreProperties>
</file>