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/Users/carlos/Documents/Programação/automacao-busca-precos/"/>
    </mc:Choice>
  </mc:AlternateContent>
  <xr:revisionPtr revIDLastSave="0" documentId="13_ncr:1_{F359EE42-16D4-0845-836C-EE9FA72E454D}" xr6:coauthVersionLast="47" xr6:coauthVersionMax="47" xr10:uidLastSave="{00000000-0000-0000-0000-000000000000}"/>
  <bookViews>
    <workbookView xWindow="4800" yWindow="1360" windowWidth="25880" windowHeight="16320" xr2:uid="{00000000-000D-0000-FFFF-FFFF00000000}"/>
  </bookViews>
  <sheets>
    <sheet name="Dados" sheetId="2" r:id="rId1"/>
    <sheet name="Fiori" sheetId="1" r:id="rId2"/>
    <sheet name="Juliano" sheetId="5" state="hidden" r:id="rId3"/>
    <sheet name="Chatuba" sheetId="6" state="hidden" r:id="rId4"/>
    <sheet name="Leroy" sheetId="7" state="hidden" r:id="rId5"/>
    <sheet name="Amoedo" sheetId="8" state="hidden" r:id="rId6"/>
    <sheet name="Obramax" sheetId="4" state="hidden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A108" i="7"/>
  <c r="B20" i="1" l="1"/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E55" i="1" s="1"/>
  <c r="A56" i="1"/>
  <c r="E56" i="1" s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21" i="6" l="1"/>
  <c r="B223" i="5"/>
  <c r="A223" i="5"/>
  <c r="B223" i="4"/>
  <c r="A223" i="4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B5" i="1"/>
  <c r="B6" i="1"/>
  <c r="B7" i="1"/>
  <c r="B8" i="1"/>
  <c r="B9" i="1"/>
  <c r="B10" i="1"/>
  <c r="B12" i="1"/>
  <c r="B13" i="1"/>
  <c r="B14" i="1"/>
  <c r="B15" i="1"/>
  <c r="B16" i="1"/>
  <c r="B17" i="1"/>
  <c r="B18" i="1"/>
  <c r="B19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4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C7" i="1"/>
  <c r="C8" i="1"/>
  <c r="C19" i="1"/>
  <c r="C24" i="1"/>
  <c r="C35" i="1"/>
  <c r="C39" i="1"/>
  <c r="C40" i="1"/>
  <c r="C51" i="1"/>
  <c r="C56" i="1"/>
  <c r="C67" i="1"/>
  <c r="C71" i="1"/>
  <c r="C72" i="1"/>
  <c r="C87" i="1"/>
  <c r="C92" i="1"/>
  <c r="C96" i="1"/>
  <c r="C99" i="1"/>
  <c r="C104" i="1"/>
  <c r="C107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C156" i="1" l="1"/>
  <c r="C155" i="1"/>
  <c r="C152" i="1"/>
  <c r="C151" i="1"/>
  <c r="C136" i="1"/>
  <c r="C135" i="1"/>
  <c r="C131" i="1"/>
  <c r="C124" i="1"/>
  <c r="C120" i="1"/>
  <c r="C119" i="1"/>
  <c r="C112" i="1"/>
  <c r="D222" i="1"/>
  <c r="C221" i="1"/>
  <c r="D220" i="1"/>
  <c r="C209" i="1"/>
  <c r="C205" i="1"/>
  <c r="C204" i="1"/>
  <c r="D196" i="1"/>
  <c r="C193" i="1"/>
  <c r="C189" i="1"/>
  <c r="C188" i="1"/>
  <c r="D180" i="1"/>
  <c r="C177" i="1"/>
  <c r="C173" i="1"/>
  <c r="C172" i="1"/>
  <c r="D169" i="1"/>
  <c r="C161" i="1"/>
  <c r="C160" i="1"/>
  <c r="G148" i="1"/>
  <c r="F148" i="1"/>
  <c r="E148" i="1"/>
  <c r="D148" i="1"/>
  <c r="G132" i="1"/>
  <c r="F132" i="1"/>
  <c r="E132" i="1"/>
  <c r="D132" i="1"/>
  <c r="G108" i="1"/>
  <c r="F108" i="1"/>
  <c r="E108" i="1"/>
  <c r="D108" i="1"/>
  <c r="G88" i="1"/>
  <c r="F88" i="1"/>
  <c r="E88" i="1"/>
  <c r="D88" i="1"/>
  <c r="G76" i="1"/>
  <c r="F76" i="1"/>
  <c r="E76" i="1"/>
  <c r="D76" i="1"/>
  <c r="A159" i="4"/>
  <c r="A159" i="6"/>
  <c r="A159" i="8"/>
  <c r="A159" i="7"/>
  <c r="A159" i="5"/>
  <c r="G159" i="1"/>
  <c r="D159" i="1"/>
  <c r="F159" i="1"/>
  <c r="E159" i="1"/>
  <c r="G147" i="1"/>
  <c r="D147" i="1"/>
  <c r="F147" i="1"/>
  <c r="E147" i="1"/>
  <c r="G139" i="1"/>
  <c r="D139" i="1"/>
  <c r="F139" i="1"/>
  <c r="E139" i="1"/>
  <c r="G127" i="1"/>
  <c r="D127" i="1"/>
  <c r="F127" i="1"/>
  <c r="E127" i="1"/>
  <c r="G115" i="1"/>
  <c r="D115" i="1"/>
  <c r="F115" i="1"/>
  <c r="E115" i="1"/>
  <c r="G103" i="1"/>
  <c r="D103" i="1"/>
  <c r="F103" i="1"/>
  <c r="E103" i="1"/>
  <c r="G95" i="1"/>
  <c r="D95" i="1"/>
  <c r="F95" i="1"/>
  <c r="E95" i="1"/>
  <c r="G83" i="1"/>
  <c r="D83" i="1"/>
  <c r="F83" i="1"/>
  <c r="E83" i="1"/>
  <c r="G75" i="1"/>
  <c r="D75" i="1"/>
  <c r="F75" i="1"/>
  <c r="E75" i="1"/>
  <c r="G63" i="1"/>
  <c r="D63" i="1"/>
  <c r="F63" i="1"/>
  <c r="E63" i="1"/>
  <c r="G55" i="1"/>
  <c r="D55" i="1"/>
  <c r="F55" i="1"/>
  <c r="G43" i="1"/>
  <c r="D43" i="1"/>
  <c r="R43" i="1" s="1"/>
  <c r="F43" i="1"/>
  <c r="E43" i="1"/>
  <c r="G23" i="1"/>
  <c r="D23" i="1"/>
  <c r="R23" i="1" s="1"/>
  <c r="F23" i="1"/>
  <c r="E23" i="1"/>
  <c r="G154" i="1"/>
  <c r="E154" i="1"/>
  <c r="F154" i="1"/>
  <c r="D154" i="1"/>
  <c r="C154" i="1"/>
  <c r="G146" i="1"/>
  <c r="E146" i="1"/>
  <c r="D146" i="1"/>
  <c r="C146" i="1"/>
  <c r="F146" i="1"/>
  <c r="G138" i="1"/>
  <c r="E138" i="1"/>
  <c r="F138" i="1"/>
  <c r="D138" i="1"/>
  <c r="C138" i="1"/>
  <c r="G134" i="1"/>
  <c r="E134" i="1"/>
  <c r="F134" i="1"/>
  <c r="C134" i="1"/>
  <c r="D134" i="1"/>
  <c r="G126" i="1"/>
  <c r="E126" i="1"/>
  <c r="F126" i="1"/>
  <c r="D126" i="1"/>
  <c r="C126" i="1"/>
  <c r="G122" i="1"/>
  <c r="E122" i="1"/>
  <c r="F122" i="1"/>
  <c r="D122" i="1"/>
  <c r="C122" i="1"/>
  <c r="G114" i="1"/>
  <c r="E114" i="1"/>
  <c r="D114" i="1"/>
  <c r="C114" i="1"/>
  <c r="F114" i="1"/>
  <c r="G106" i="1"/>
  <c r="E106" i="1"/>
  <c r="F106" i="1"/>
  <c r="D106" i="1"/>
  <c r="C106" i="1"/>
  <c r="G102" i="1"/>
  <c r="E102" i="1"/>
  <c r="F102" i="1"/>
  <c r="C102" i="1"/>
  <c r="D102" i="1"/>
  <c r="G94" i="1"/>
  <c r="E94" i="1"/>
  <c r="F94" i="1"/>
  <c r="D94" i="1"/>
  <c r="C94" i="1"/>
  <c r="G86" i="1"/>
  <c r="E86" i="1"/>
  <c r="F86" i="1"/>
  <c r="C86" i="1"/>
  <c r="D86" i="1"/>
  <c r="G78" i="1"/>
  <c r="E78" i="1"/>
  <c r="F78" i="1"/>
  <c r="D78" i="1"/>
  <c r="C78" i="1"/>
  <c r="G66" i="1"/>
  <c r="E66" i="1"/>
  <c r="D66" i="1"/>
  <c r="C66" i="1"/>
  <c r="F66" i="1"/>
  <c r="G62" i="1"/>
  <c r="E62" i="1"/>
  <c r="F62" i="1"/>
  <c r="D62" i="1"/>
  <c r="C62" i="1"/>
  <c r="G54" i="1"/>
  <c r="E54" i="1"/>
  <c r="F54" i="1"/>
  <c r="C54" i="1"/>
  <c r="D54" i="1"/>
  <c r="G46" i="1"/>
  <c r="E46" i="1"/>
  <c r="F46" i="1"/>
  <c r="D46" i="1"/>
  <c r="C46" i="1"/>
  <c r="G42" i="1"/>
  <c r="E42" i="1"/>
  <c r="F42" i="1"/>
  <c r="D42" i="1"/>
  <c r="C42" i="1"/>
  <c r="G34" i="1"/>
  <c r="E34" i="1"/>
  <c r="D34" i="1"/>
  <c r="C34" i="1"/>
  <c r="F34" i="1"/>
  <c r="G26" i="1"/>
  <c r="E26" i="1"/>
  <c r="F26" i="1"/>
  <c r="D26" i="1"/>
  <c r="C26" i="1"/>
  <c r="G18" i="1"/>
  <c r="E18" i="1"/>
  <c r="D18" i="1"/>
  <c r="C18" i="1"/>
  <c r="F18" i="1"/>
  <c r="G14" i="1"/>
  <c r="E14" i="1"/>
  <c r="F14" i="1"/>
  <c r="D14" i="1"/>
  <c r="R14" i="1" s="1"/>
  <c r="C14" i="1"/>
  <c r="G6" i="1"/>
  <c r="E6" i="1"/>
  <c r="F6" i="1"/>
  <c r="C6" i="1"/>
  <c r="D6" i="1"/>
  <c r="A216" i="5"/>
  <c r="A216" i="7"/>
  <c r="A216" i="4"/>
  <c r="A216" i="8"/>
  <c r="G216" i="1"/>
  <c r="F216" i="1"/>
  <c r="E216" i="1"/>
  <c r="A216" i="6"/>
  <c r="A208" i="5"/>
  <c r="A208" i="8"/>
  <c r="A208" i="6"/>
  <c r="A208" i="7"/>
  <c r="A208" i="4"/>
  <c r="G208" i="1"/>
  <c r="F208" i="1"/>
  <c r="E208" i="1"/>
  <c r="A200" i="8"/>
  <c r="A200" i="4"/>
  <c r="A200" i="7"/>
  <c r="A200" i="6"/>
  <c r="A200" i="5"/>
  <c r="G200" i="1"/>
  <c r="F200" i="1"/>
  <c r="E200" i="1"/>
  <c r="A192" i="5"/>
  <c r="A192" i="8"/>
  <c r="A192" i="4"/>
  <c r="A192" i="6"/>
  <c r="A192" i="7"/>
  <c r="G192" i="1"/>
  <c r="F192" i="1"/>
  <c r="E192" i="1"/>
  <c r="A184" i="5"/>
  <c r="A184" i="8"/>
  <c r="A184" i="7"/>
  <c r="A184" i="4"/>
  <c r="A184" i="6"/>
  <c r="G184" i="1"/>
  <c r="F184" i="1"/>
  <c r="E184" i="1"/>
  <c r="A176" i="5"/>
  <c r="A176" i="8"/>
  <c r="A176" i="6"/>
  <c r="A176" i="7"/>
  <c r="G176" i="1"/>
  <c r="A176" i="4"/>
  <c r="F176" i="1"/>
  <c r="E176" i="1"/>
  <c r="D176" i="1"/>
  <c r="A168" i="5"/>
  <c r="A168" i="8"/>
  <c r="A168" i="4"/>
  <c r="A168" i="7"/>
  <c r="A168" i="6"/>
  <c r="G168" i="1"/>
  <c r="F168" i="1"/>
  <c r="E168" i="1"/>
  <c r="D168" i="1"/>
  <c r="B216" i="4"/>
  <c r="B216" i="5"/>
  <c r="B216" i="8"/>
  <c r="B216" i="7"/>
  <c r="B216" i="6"/>
  <c r="F157" i="1"/>
  <c r="E157" i="1"/>
  <c r="D157" i="1"/>
  <c r="G157" i="1"/>
  <c r="F153" i="1"/>
  <c r="G153" i="1"/>
  <c r="E153" i="1"/>
  <c r="D153" i="1"/>
  <c r="F149" i="1"/>
  <c r="G149" i="1"/>
  <c r="E149" i="1"/>
  <c r="D149" i="1"/>
  <c r="F145" i="1"/>
  <c r="G145" i="1"/>
  <c r="E145" i="1"/>
  <c r="D145" i="1"/>
  <c r="F141" i="1"/>
  <c r="E141" i="1"/>
  <c r="D141" i="1"/>
  <c r="G141" i="1"/>
  <c r="F137" i="1"/>
  <c r="G137" i="1"/>
  <c r="E137" i="1"/>
  <c r="D137" i="1"/>
  <c r="F133" i="1"/>
  <c r="G133" i="1"/>
  <c r="E133" i="1"/>
  <c r="D133" i="1"/>
  <c r="F129" i="1"/>
  <c r="G129" i="1"/>
  <c r="E129" i="1"/>
  <c r="D129" i="1"/>
  <c r="F125" i="1"/>
  <c r="E125" i="1"/>
  <c r="D125" i="1"/>
  <c r="G125" i="1"/>
  <c r="F121" i="1"/>
  <c r="G121" i="1"/>
  <c r="E121" i="1"/>
  <c r="D121" i="1"/>
  <c r="F117" i="1"/>
  <c r="G117" i="1"/>
  <c r="E117" i="1"/>
  <c r="D117" i="1"/>
  <c r="F113" i="1"/>
  <c r="G113" i="1"/>
  <c r="E113" i="1"/>
  <c r="D113" i="1"/>
  <c r="F109" i="1"/>
  <c r="E109" i="1"/>
  <c r="D109" i="1"/>
  <c r="G109" i="1"/>
  <c r="F105" i="1"/>
  <c r="G105" i="1"/>
  <c r="E105" i="1"/>
  <c r="D105" i="1"/>
  <c r="F101" i="1"/>
  <c r="G101" i="1"/>
  <c r="E101" i="1"/>
  <c r="D101" i="1"/>
  <c r="F97" i="1"/>
  <c r="G97" i="1"/>
  <c r="E97" i="1"/>
  <c r="D97" i="1"/>
  <c r="F93" i="1"/>
  <c r="E93" i="1"/>
  <c r="D93" i="1"/>
  <c r="G93" i="1"/>
  <c r="F89" i="1"/>
  <c r="G89" i="1"/>
  <c r="E89" i="1"/>
  <c r="D89" i="1"/>
  <c r="F85" i="1"/>
  <c r="G85" i="1"/>
  <c r="E85" i="1"/>
  <c r="D85" i="1"/>
  <c r="F81" i="1"/>
  <c r="G81" i="1"/>
  <c r="E81" i="1"/>
  <c r="D81" i="1"/>
  <c r="F77" i="1"/>
  <c r="E77" i="1"/>
  <c r="D77" i="1"/>
  <c r="G77" i="1"/>
  <c r="F73" i="1"/>
  <c r="G73" i="1"/>
  <c r="E73" i="1"/>
  <c r="D73" i="1"/>
  <c r="F69" i="1"/>
  <c r="G69" i="1"/>
  <c r="E69" i="1"/>
  <c r="D69" i="1"/>
  <c r="F65" i="1"/>
  <c r="G65" i="1"/>
  <c r="E65" i="1"/>
  <c r="D65" i="1"/>
  <c r="F61" i="1"/>
  <c r="E61" i="1"/>
  <c r="D61" i="1"/>
  <c r="G61" i="1"/>
  <c r="F57" i="1"/>
  <c r="G57" i="1"/>
  <c r="E57" i="1"/>
  <c r="D57" i="1"/>
  <c r="F53" i="1"/>
  <c r="G53" i="1"/>
  <c r="E53" i="1"/>
  <c r="D53" i="1"/>
  <c r="F49" i="1"/>
  <c r="G49" i="1"/>
  <c r="E49" i="1"/>
  <c r="D49" i="1"/>
  <c r="F45" i="1"/>
  <c r="E45" i="1"/>
  <c r="D45" i="1"/>
  <c r="G45" i="1"/>
  <c r="F41" i="1"/>
  <c r="G41" i="1"/>
  <c r="E41" i="1"/>
  <c r="D41" i="1"/>
  <c r="F37" i="1"/>
  <c r="G37" i="1"/>
  <c r="E37" i="1"/>
  <c r="D37" i="1"/>
  <c r="F33" i="1"/>
  <c r="G33" i="1"/>
  <c r="E33" i="1"/>
  <c r="D33" i="1"/>
  <c r="F29" i="1"/>
  <c r="E29" i="1"/>
  <c r="D29" i="1"/>
  <c r="G29" i="1"/>
  <c r="F25" i="1"/>
  <c r="G25" i="1"/>
  <c r="E25" i="1"/>
  <c r="D25" i="1"/>
  <c r="F21" i="1"/>
  <c r="G21" i="1"/>
  <c r="E21" i="1"/>
  <c r="D21" i="1"/>
  <c r="F17" i="1"/>
  <c r="G17" i="1"/>
  <c r="E17" i="1"/>
  <c r="D17" i="1"/>
  <c r="R17" i="1" s="1"/>
  <c r="F13" i="1"/>
  <c r="E13" i="1"/>
  <c r="D13" i="1"/>
  <c r="G13" i="1"/>
  <c r="F9" i="1"/>
  <c r="G9" i="1"/>
  <c r="E9" i="1"/>
  <c r="D9" i="1"/>
  <c r="F5" i="1"/>
  <c r="G5" i="1"/>
  <c r="E5" i="1"/>
  <c r="D5" i="1"/>
  <c r="A219" i="5"/>
  <c r="A219" i="6"/>
  <c r="A219" i="8"/>
  <c r="A219" i="7"/>
  <c r="A219" i="4"/>
  <c r="G219" i="1"/>
  <c r="F219" i="1"/>
  <c r="E219" i="1"/>
  <c r="A215" i="5"/>
  <c r="A215" i="4"/>
  <c r="A215" i="6"/>
  <c r="A215" i="7"/>
  <c r="A215" i="8"/>
  <c r="G215" i="1"/>
  <c r="F215" i="1"/>
  <c r="E215" i="1"/>
  <c r="A211" i="5"/>
  <c r="A211" i="6"/>
  <c r="A211" i="4"/>
  <c r="A211" i="7"/>
  <c r="A211" i="8"/>
  <c r="G211" i="1"/>
  <c r="F211" i="1"/>
  <c r="E211" i="1"/>
  <c r="A207" i="5"/>
  <c r="A207" i="4"/>
  <c r="A207" i="6"/>
  <c r="A207" i="8"/>
  <c r="A207" i="7"/>
  <c r="D207" i="1"/>
  <c r="G207" i="1"/>
  <c r="F207" i="1"/>
  <c r="E207" i="1"/>
  <c r="A203" i="5"/>
  <c r="A203" i="6"/>
  <c r="A203" i="4"/>
  <c r="A203" i="8"/>
  <c r="A203" i="7"/>
  <c r="D203" i="1"/>
  <c r="G203" i="1"/>
  <c r="F203" i="1"/>
  <c r="E203" i="1"/>
  <c r="A199" i="4"/>
  <c r="A199" i="5"/>
  <c r="A199" i="6"/>
  <c r="A199" i="8"/>
  <c r="A199" i="7"/>
  <c r="D199" i="1"/>
  <c r="G199" i="1"/>
  <c r="F199" i="1"/>
  <c r="E199" i="1"/>
  <c r="A195" i="5"/>
  <c r="A195" i="6"/>
  <c r="A195" i="7"/>
  <c r="A195" i="4"/>
  <c r="A195" i="8"/>
  <c r="G195" i="1"/>
  <c r="F195" i="1"/>
  <c r="E195" i="1"/>
  <c r="D195" i="1"/>
  <c r="A191" i="4"/>
  <c r="A191" i="6"/>
  <c r="A191" i="8"/>
  <c r="A191" i="5"/>
  <c r="A191" i="7"/>
  <c r="G191" i="1"/>
  <c r="D191" i="1"/>
  <c r="F191" i="1"/>
  <c r="E191" i="1"/>
  <c r="A187" i="5"/>
  <c r="A187" i="6"/>
  <c r="A187" i="8"/>
  <c r="A187" i="4"/>
  <c r="A187" i="7"/>
  <c r="G187" i="1"/>
  <c r="D187" i="1"/>
  <c r="F187" i="1"/>
  <c r="E187" i="1"/>
  <c r="A183" i="5"/>
  <c r="A183" i="4"/>
  <c r="A183" i="6"/>
  <c r="A183" i="8"/>
  <c r="A183" i="7"/>
  <c r="G183" i="1"/>
  <c r="D183" i="1"/>
  <c r="F183" i="1"/>
  <c r="E183" i="1"/>
  <c r="A179" i="6"/>
  <c r="A179" i="4"/>
  <c r="A179" i="5"/>
  <c r="A179" i="7"/>
  <c r="A179" i="8"/>
  <c r="G179" i="1"/>
  <c r="D179" i="1"/>
  <c r="F179" i="1"/>
  <c r="E179" i="1"/>
  <c r="A175" i="5"/>
  <c r="A175" i="4"/>
  <c r="A175" i="6"/>
  <c r="A175" i="8"/>
  <c r="A175" i="7"/>
  <c r="G175" i="1"/>
  <c r="D175" i="1"/>
  <c r="F175" i="1"/>
  <c r="E175" i="1"/>
  <c r="A171" i="5"/>
  <c r="A171" i="6"/>
  <c r="A171" i="4"/>
  <c r="A171" i="8"/>
  <c r="A171" i="7"/>
  <c r="G171" i="1"/>
  <c r="D171" i="1"/>
  <c r="F171" i="1"/>
  <c r="E171" i="1"/>
  <c r="A167" i="4"/>
  <c r="A167" i="5"/>
  <c r="A167" i="6"/>
  <c r="A167" i="8"/>
  <c r="A167" i="7"/>
  <c r="G167" i="1"/>
  <c r="D167" i="1"/>
  <c r="F167" i="1"/>
  <c r="E167" i="1"/>
  <c r="A163" i="5"/>
  <c r="A163" i="4"/>
  <c r="A163" i="6"/>
  <c r="A163" i="7"/>
  <c r="A163" i="8"/>
  <c r="G163" i="1"/>
  <c r="D163" i="1"/>
  <c r="F163" i="1"/>
  <c r="E163" i="1"/>
  <c r="B219" i="5"/>
  <c r="B219" i="4"/>
  <c r="B219" i="8"/>
  <c r="B219" i="6"/>
  <c r="B219" i="7"/>
  <c r="B215" i="5"/>
  <c r="B215" i="4"/>
  <c r="B215" i="6"/>
  <c r="B215" i="7"/>
  <c r="B215" i="8"/>
  <c r="B211" i="5"/>
  <c r="B211" i="4"/>
  <c r="B211" i="7"/>
  <c r="B211" i="8"/>
  <c r="B211" i="6"/>
  <c r="B207" i="5"/>
  <c r="B207" i="4"/>
  <c r="B207" i="6"/>
  <c r="B207" i="7"/>
  <c r="B207" i="8"/>
  <c r="B203" i="5"/>
  <c r="B203" i="4"/>
  <c r="B203" i="8"/>
  <c r="B203" i="6"/>
  <c r="B203" i="7"/>
  <c r="B199" i="5"/>
  <c r="B199" i="4"/>
  <c r="B199" i="6"/>
  <c r="B199" i="8"/>
  <c r="B199" i="7"/>
  <c r="B195" i="5"/>
  <c r="B195" i="4"/>
  <c r="B195" i="7"/>
  <c r="B195" i="8"/>
  <c r="B195" i="6"/>
  <c r="B191" i="5"/>
  <c r="B191" i="4"/>
  <c r="B191" i="6"/>
  <c r="B191" i="7"/>
  <c r="B191" i="8"/>
  <c r="B187" i="5"/>
  <c r="B187" i="4"/>
  <c r="B187" i="8"/>
  <c r="B187" i="6"/>
  <c r="B187" i="7"/>
  <c r="B183" i="5"/>
  <c r="B183" i="8"/>
  <c r="B183" i="4"/>
  <c r="B183" i="6"/>
  <c r="B183" i="7"/>
  <c r="B179" i="5"/>
  <c r="B179" i="4"/>
  <c r="B179" i="7"/>
  <c r="B179" i="8"/>
  <c r="B179" i="6"/>
  <c r="B175" i="5"/>
  <c r="B175" i="8"/>
  <c r="B175" i="4"/>
  <c r="B175" i="6"/>
  <c r="B175" i="7"/>
  <c r="B171" i="5"/>
  <c r="B171" i="4"/>
  <c r="B171" i="6"/>
  <c r="B171" i="7"/>
  <c r="B171" i="8"/>
  <c r="B167" i="5"/>
  <c r="B167" i="8"/>
  <c r="B167" i="6"/>
  <c r="B167" i="4"/>
  <c r="B167" i="7"/>
  <c r="B163" i="5"/>
  <c r="B163" i="4"/>
  <c r="B163" i="8"/>
  <c r="B163" i="7"/>
  <c r="B163" i="6"/>
  <c r="B159" i="5"/>
  <c r="B159" i="8"/>
  <c r="B159" i="4"/>
  <c r="B159" i="6"/>
  <c r="B159" i="7"/>
  <c r="C216" i="1"/>
  <c r="C211" i="1"/>
  <c r="C200" i="1"/>
  <c r="C195" i="1"/>
  <c r="C184" i="1"/>
  <c r="C179" i="1"/>
  <c r="C168" i="1"/>
  <c r="C163" i="1"/>
  <c r="C157" i="1"/>
  <c r="C147" i="1"/>
  <c r="C141" i="1"/>
  <c r="C125" i="1"/>
  <c r="C115" i="1"/>
  <c r="C109" i="1"/>
  <c r="C93" i="1"/>
  <c r="C88" i="1"/>
  <c r="C83" i="1"/>
  <c r="C77" i="1"/>
  <c r="C61" i="1"/>
  <c r="C45" i="1"/>
  <c r="C29" i="1"/>
  <c r="C13" i="1"/>
  <c r="D216" i="1"/>
  <c r="D211" i="1"/>
  <c r="D204" i="1"/>
  <c r="D188" i="1"/>
  <c r="G140" i="1"/>
  <c r="F140" i="1"/>
  <c r="E140" i="1"/>
  <c r="D140" i="1"/>
  <c r="G120" i="1"/>
  <c r="F120" i="1"/>
  <c r="E120" i="1"/>
  <c r="D120" i="1"/>
  <c r="G100" i="1"/>
  <c r="F100" i="1"/>
  <c r="E100" i="1"/>
  <c r="D100" i="1"/>
  <c r="G84" i="1"/>
  <c r="F84" i="1"/>
  <c r="E84" i="1"/>
  <c r="D84" i="1"/>
  <c r="G80" i="1"/>
  <c r="F80" i="1"/>
  <c r="E80" i="1"/>
  <c r="D80" i="1"/>
  <c r="G64" i="1"/>
  <c r="F64" i="1"/>
  <c r="E64" i="1"/>
  <c r="D64" i="1"/>
  <c r="G60" i="1"/>
  <c r="F60" i="1"/>
  <c r="E60" i="1"/>
  <c r="D60" i="1"/>
  <c r="G56" i="1"/>
  <c r="F56" i="1"/>
  <c r="D56" i="1"/>
  <c r="G52" i="1"/>
  <c r="F52" i="1"/>
  <c r="E52" i="1"/>
  <c r="D52" i="1"/>
  <c r="G48" i="1"/>
  <c r="F48" i="1"/>
  <c r="E48" i="1"/>
  <c r="D48" i="1"/>
  <c r="G44" i="1"/>
  <c r="F44" i="1"/>
  <c r="E44" i="1"/>
  <c r="D44" i="1"/>
  <c r="G40" i="1"/>
  <c r="F40" i="1"/>
  <c r="E40" i="1"/>
  <c r="D40" i="1"/>
  <c r="G36" i="1"/>
  <c r="F36" i="1"/>
  <c r="E36" i="1"/>
  <c r="D36" i="1"/>
  <c r="G32" i="1"/>
  <c r="F32" i="1"/>
  <c r="E32" i="1"/>
  <c r="D32" i="1"/>
  <c r="G28" i="1"/>
  <c r="F28" i="1"/>
  <c r="E28" i="1"/>
  <c r="D28" i="1"/>
  <c r="G24" i="1"/>
  <c r="F24" i="1"/>
  <c r="E24" i="1"/>
  <c r="D24" i="1"/>
  <c r="G20" i="1"/>
  <c r="F20" i="1"/>
  <c r="E20" i="1"/>
  <c r="D20" i="1"/>
  <c r="G16" i="1"/>
  <c r="F16" i="1"/>
  <c r="E16" i="1"/>
  <c r="D16" i="1"/>
  <c r="G12" i="1"/>
  <c r="F12" i="1"/>
  <c r="E12" i="1"/>
  <c r="D12" i="1"/>
  <c r="G8" i="1"/>
  <c r="F8" i="1"/>
  <c r="E8" i="1"/>
  <c r="D8" i="1"/>
  <c r="A222" i="5"/>
  <c r="A222" i="4"/>
  <c r="A222" i="8"/>
  <c r="A222" i="7"/>
  <c r="A222" i="6"/>
  <c r="E222" i="1"/>
  <c r="G222" i="1"/>
  <c r="F222" i="1"/>
  <c r="C222" i="1"/>
  <c r="A218" i="5"/>
  <c r="A218" i="4"/>
  <c r="A218" i="8"/>
  <c r="A218" i="7"/>
  <c r="A218" i="6"/>
  <c r="E218" i="1"/>
  <c r="G218" i="1"/>
  <c r="F218" i="1"/>
  <c r="C218" i="1"/>
  <c r="A214" i="5"/>
  <c r="A214" i="4"/>
  <c r="A214" i="8"/>
  <c r="A214" i="7"/>
  <c r="A214" i="6"/>
  <c r="E214" i="1"/>
  <c r="G214" i="1"/>
  <c r="F214" i="1"/>
  <c r="C214" i="1"/>
  <c r="A210" i="4"/>
  <c r="A210" i="5"/>
  <c r="A210" i="8"/>
  <c r="A210" i="7"/>
  <c r="A210" i="6"/>
  <c r="E210" i="1"/>
  <c r="C210" i="1"/>
  <c r="G210" i="1"/>
  <c r="F210" i="1"/>
  <c r="A206" i="4"/>
  <c r="A206" i="8"/>
  <c r="A206" i="7"/>
  <c r="A206" i="5"/>
  <c r="A206" i="6"/>
  <c r="E206" i="1"/>
  <c r="G206" i="1"/>
  <c r="F206" i="1"/>
  <c r="C206" i="1"/>
  <c r="A202" i="5"/>
  <c r="A202" i="4"/>
  <c r="A202" i="8"/>
  <c r="A202" i="7"/>
  <c r="A202" i="6"/>
  <c r="E202" i="1"/>
  <c r="G202" i="1"/>
  <c r="F202" i="1"/>
  <c r="C202" i="1"/>
  <c r="D202" i="1"/>
  <c r="A198" i="5"/>
  <c r="A198" i="4"/>
  <c r="A198" i="8"/>
  <c r="A198" i="7"/>
  <c r="A198" i="6"/>
  <c r="E198" i="1"/>
  <c r="G198" i="1"/>
  <c r="F198" i="1"/>
  <c r="C198" i="1"/>
  <c r="D198" i="1"/>
  <c r="A194" i="5"/>
  <c r="A194" i="4"/>
  <c r="A194" i="8"/>
  <c r="A194" i="7"/>
  <c r="E194" i="1"/>
  <c r="G194" i="1"/>
  <c r="A194" i="6"/>
  <c r="C194" i="1"/>
  <c r="F194" i="1"/>
  <c r="D194" i="1"/>
  <c r="A190" i="5"/>
  <c r="A190" i="4"/>
  <c r="A190" i="8"/>
  <c r="A190" i="7"/>
  <c r="A190" i="6"/>
  <c r="G190" i="1"/>
  <c r="E190" i="1"/>
  <c r="F190" i="1"/>
  <c r="C190" i="1"/>
  <c r="D190" i="1"/>
  <c r="A186" i="5"/>
  <c r="A186" i="4"/>
  <c r="A186" i="8"/>
  <c r="A186" i="7"/>
  <c r="A186" i="6"/>
  <c r="G186" i="1"/>
  <c r="E186" i="1"/>
  <c r="F186" i="1"/>
  <c r="C186" i="1"/>
  <c r="D186" i="1"/>
  <c r="A182" i="5"/>
  <c r="A182" i="4"/>
  <c r="A182" i="8"/>
  <c r="A182" i="7"/>
  <c r="A182" i="6"/>
  <c r="G182" i="1"/>
  <c r="E182" i="1"/>
  <c r="F182" i="1"/>
  <c r="C182" i="1"/>
  <c r="D182" i="1"/>
  <c r="A178" i="5"/>
  <c r="A178" i="4"/>
  <c r="A178" i="8"/>
  <c r="A178" i="7"/>
  <c r="A178" i="6"/>
  <c r="G178" i="1"/>
  <c r="E178" i="1"/>
  <c r="D178" i="1"/>
  <c r="C178" i="1"/>
  <c r="F178" i="1"/>
  <c r="A174" i="5"/>
  <c r="A174" i="4"/>
  <c r="A174" i="8"/>
  <c r="A174" i="7"/>
  <c r="A174" i="6"/>
  <c r="G174" i="1"/>
  <c r="E174" i="1"/>
  <c r="F174" i="1"/>
  <c r="C174" i="1"/>
  <c r="A170" i="5"/>
  <c r="A170" i="4"/>
  <c r="A170" i="8"/>
  <c r="A170" i="7"/>
  <c r="A170" i="6"/>
  <c r="G170" i="1"/>
  <c r="E170" i="1"/>
  <c r="F170" i="1"/>
  <c r="D170" i="1"/>
  <c r="C170" i="1"/>
  <c r="A166" i="5"/>
  <c r="A166" i="4"/>
  <c r="A166" i="8"/>
  <c r="A166" i="7"/>
  <c r="A166" i="6"/>
  <c r="G166" i="1"/>
  <c r="E166" i="1"/>
  <c r="F166" i="1"/>
  <c r="C166" i="1"/>
  <c r="D166" i="1"/>
  <c r="A162" i="5"/>
  <c r="A162" i="4"/>
  <c r="A162" i="8"/>
  <c r="A162" i="7"/>
  <c r="G162" i="1"/>
  <c r="A162" i="6"/>
  <c r="E162" i="1"/>
  <c r="D162" i="1"/>
  <c r="C162" i="1"/>
  <c r="F162" i="1"/>
  <c r="B222" i="5"/>
  <c r="B222" i="4"/>
  <c r="B222" i="8"/>
  <c r="B222" i="7"/>
  <c r="B222" i="6"/>
  <c r="B218" i="8"/>
  <c r="B218" i="4"/>
  <c r="B218" i="6"/>
  <c r="B218" i="7"/>
  <c r="B218" i="5"/>
  <c r="B214" i="8"/>
  <c r="B214" i="5"/>
  <c r="B214" i="4"/>
  <c r="B214" i="6"/>
  <c r="B214" i="7"/>
  <c r="B210" i="5"/>
  <c r="B210" i="8"/>
  <c r="B210" i="6"/>
  <c r="B210" i="4"/>
  <c r="B210" i="7"/>
  <c r="B206" i="4"/>
  <c r="B206" i="8"/>
  <c r="B206" i="5"/>
  <c r="B206" i="7"/>
  <c r="B206" i="6"/>
  <c r="B202" i="8"/>
  <c r="B202" i="5"/>
  <c r="B202" i="4"/>
  <c r="B202" i="6"/>
  <c r="B202" i="7"/>
  <c r="B198" i="8"/>
  <c r="B198" i="4"/>
  <c r="B198" i="5"/>
  <c r="B198" i="6"/>
  <c r="B198" i="7"/>
  <c r="B194" i="8"/>
  <c r="B194" i="5"/>
  <c r="B194" i="4"/>
  <c r="B194" i="6"/>
  <c r="B194" i="7"/>
  <c r="B190" i="5"/>
  <c r="B190" i="4"/>
  <c r="B190" i="8"/>
  <c r="B190" i="7"/>
  <c r="B190" i="6"/>
  <c r="B186" i="8"/>
  <c r="B186" i="4"/>
  <c r="B186" i="5"/>
  <c r="B186" i="6"/>
  <c r="B186" i="7"/>
  <c r="B182" i="5"/>
  <c r="B182" i="4"/>
  <c r="B182" i="6"/>
  <c r="B182" i="7"/>
  <c r="B182" i="8"/>
  <c r="B178" i="5"/>
  <c r="B178" i="8"/>
  <c r="B178" i="4"/>
  <c r="B178" i="6"/>
  <c r="B178" i="7"/>
  <c r="B174" i="4"/>
  <c r="B174" i="5"/>
  <c r="B174" i="8"/>
  <c r="B174" i="7"/>
  <c r="B174" i="6"/>
  <c r="B170" i="8"/>
  <c r="B170" i="5"/>
  <c r="B170" i="4"/>
  <c r="B170" i="6"/>
  <c r="B170" i="7"/>
  <c r="B166" i="4"/>
  <c r="B166" i="8"/>
  <c r="B166" i="6"/>
  <c r="B166" i="5"/>
  <c r="B166" i="7"/>
  <c r="B162" i="5"/>
  <c r="B162" i="8"/>
  <c r="B162" i="4"/>
  <c r="B162" i="6"/>
  <c r="B162" i="7"/>
  <c r="B158" i="5"/>
  <c r="B158" i="4"/>
  <c r="B158" i="7"/>
  <c r="B158" i="8"/>
  <c r="B158" i="6"/>
  <c r="C220" i="1"/>
  <c r="C215" i="1"/>
  <c r="C199" i="1"/>
  <c r="C183" i="1"/>
  <c r="C167" i="1"/>
  <c r="C145" i="1"/>
  <c r="C140" i="1"/>
  <c r="C129" i="1"/>
  <c r="C113" i="1"/>
  <c r="C108" i="1"/>
  <c r="C103" i="1"/>
  <c r="C97" i="1"/>
  <c r="C81" i="1"/>
  <c r="C76" i="1"/>
  <c r="C65" i="1"/>
  <c r="C60" i="1"/>
  <c r="C55" i="1"/>
  <c r="C49" i="1"/>
  <c r="C44" i="1"/>
  <c r="C33" i="1"/>
  <c r="C28" i="1"/>
  <c r="C23" i="1"/>
  <c r="C17" i="1"/>
  <c r="C12" i="1"/>
  <c r="D215" i="1"/>
  <c r="D210" i="1"/>
  <c r="D200" i="1"/>
  <c r="D184" i="1"/>
  <c r="G156" i="1"/>
  <c r="F156" i="1"/>
  <c r="E156" i="1"/>
  <c r="D156" i="1"/>
  <c r="G144" i="1"/>
  <c r="F144" i="1"/>
  <c r="E144" i="1"/>
  <c r="D144" i="1"/>
  <c r="G128" i="1"/>
  <c r="F128" i="1"/>
  <c r="E128" i="1"/>
  <c r="D128" i="1"/>
  <c r="G116" i="1"/>
  <c r="F116" i="1"/>
  <c r="E116" i="1"/>
  <c r="D116" i="1"/>
  <c r="G104" i="1"/>
  <c r="F104" i="1"/>
  <c r="E104" i="1"/>
  <c r="D104" i="1"/>
  <c r="G92" i="1"/>
  <c r="F92" i="1"/>
  <c r="E92" i="1"/>
  <c r="D92" i="1"/>
  <c r="G72" i="1"/>
  <c r="F72" i="1"/>
  <c r="E72" i="1"/>
  <c r="D72" i="1"/>
  <c r="G151" i="1"/>
  <c r="D151" i="1"/>
  <c r="F151" i="1"/>
  <c r="E151" i="1"/>
  <c r="G135" i="1"/>
  <c r="D135" i="1"/>
  <c r="F135" i="1"/>
  <c r="E135" i="1"/>
  <c r="G123" i="1"/>
  <c r="D123" i="1"/>
  <c r="F123" i="1"/>
  <c r="E123" i="1"/>
  <c r="G111" i="1"/>
  <c r="D111" i="1"/>
  <c r="F111" i="1"/>
  <c r="E111" i="1"/>
  <c r="G91" i="1"/>
  <c r="D91" i="1"/>
  <c r="F91" i="1"/>
  <c r="E91" i="1"/>
  <c r="G79" i="1"/>
  <c r="D79" i="1"/>
  <c r="F79" i="1"/>
  <c r="E79" i="1"/>
  <c r="G67" i="1"/>
  <c r="D67" i="1"/>
  <c r="F67" i="1"/>
  <c r="E67" i="1"/>
  <c r="G59" i="1"/>
  <c r="D59" i="1"/>
  <c r="F59" i="1"/>
  <c r="E59" i="1"/>
  <c r="G47" i="1"/>
  <c r="D47" i="1"/>
  <c r="F47" i="1"/>
  <c r="E47" i="1"/>
  <c r="G39" i="1"/>
  <c r="D39" i="1"/>
  <c r="F39" i="1"/>
  <c r="E39" i="1"/>
  <c r="G35" i="1"/>
  <c r="D35" i="1"/>
  <c r="F35" i="1"/>
  <c r="E35" i="1"/>
  <c r="G27" i="1"/>
  <c r="D27" i="1"/>
  <c r="F27" i="1"/>
  <c r="E27" i="1"/>
  <c r="G19" i="1"/>
  <c r="D19" i="1"/>
  <c r="F19" i="1"/>
  <c r="E19" i="1"/>
  <c r="G15" i="1"/>
  <c r="D15" i="1"/>
  <c r="F15" i="1"/>
  <c r="E15" i="1"/>
  <c r="G11" i="1"/>
  <c r="D11" i="1"/>
  <c r="F11" i="1"/>
  <c r="E11" i="1"/>
  <c r="G7" i="1"/>
  <c r="D7" i="1"/>
  <c r="F7" i="1"/>
  <c r="E7" i="1"/>
  <c r="A221" i="5"/>
  <c r="A221" i="4"/>
  <c r="A221" i="7"/>
  <c r="A221" i="8"/>
  <c r="A221" i="6"/>
  <c r="F221" i="1"/>
  <c r="E221" i="1"/>
  <c r="D221" i="1"/>
  <c r="G221" i="1"/>
  <c r="A217" i="4"/>
  <c r="A217" i="6"/>
  <c r="A217" i="5"/>
  <c r="A217" i="7"/>
  <c r="A217" i="8"/>
  <c r="F217" i="1"/>
  <c r="G217" i="1"/>
  <c r="E217" i="1"/>
  <c r="D217" i="1"/>
  <c r="A213" i="5"/>
  <c r="A213" i="8"/>
  <c r="A213" i="4"/>
  <c r="A213" i="6"/>
  <c r="A213" i="7"/>
  <c r="F213" i="1"/>
  <c r="G213" i="1"/>
  <c r="E213" i="1"/>
  <c r="D213" i="1"/>
  <c r="A209" i="4"/>
  <c r="A209" i="5"/>
  <c r="A209" i="7"/>
  <c r="A209" i="8"/>
  <c r="A209" i="6"/>
  <c r="F209" i="1"/>
  <c r="G209" i="1"/>
  <c r="D209" i="1"/>
  <c r="E209" i="1"/>
  <c r="A205" i="5"/>
  <c r="A205" i="7"/>
  <c r="A205" i="4"/>
  <c r="A205" i="6"/>
  <c r="A205" i="8"/>
  <c r="F205" i="1"/>
  <c r="E205" i="1"/>
  <c r="D205" i="1"/>
  <c r="G205" i="1"/>
  <c r="A201" i="5"/>
  <c r="A201" i="4"/>
  <c r="A201" i="6"/>
  <c r="A201" i="8"/>
  <c r="A201" i="7"/>
  <c r="F201" i="1"/>
  <c r="G201" i="1"/>
  <c r="E201" i="1"/>
  <c r="D201" i="1"/>
  <c r="A197" i="5"/>
  <c r="A197" i="6"/>
  <c r="A197" i="4"/>
  <c r="A197" i="8"/>
  <c r="A197" i="7"/>
  <c r="F197" i="1"/>
  <c r="G197" i="1"/>
  <c r="E197" i="1"/>
  <c r="D197" i="1"/>
  <c r="A193" i="5"/>
  <c r="A193" i="4"/>
  <c r="A193" i="7"/>
  <c r="A193" i="8"/>
  <c r="A193" i="6"/>
  <c r="F193" i="1"/>
  <c r="D193" i="1"/>
  <c r="G193" i="1"/>
  <c r="E193" i="1"/>
  <c r="A189" i="5"/>
  <c r="A189" i="4"/>
  <c r="A189" i="7"/>
  <c r="A189" i="8"/>
  <c r="A189" i="6"/>
  <c r="F189" i="1"/>
  <c r="E189" i="1"/>
  <c r="G189" i="1"/>
  <c r="D189" i="1"/>
  <c r="A185" i="5"/>
  <c r="A185" i="4"/>
  <c r="A185" i="6"/>
  <c r="A185" i="8"/>
  <c r="A185" i="7"/>
  <c r="F185" i="1"/>
  <c r="G185" i="1"/>
  <c r="E185" i="1"/>
  <c r="D185" i="1"/>
  <c r="A181" i="5"/>
  <c r="A181" i="4"/>
  <c r="A181" i="6"/>
  <c r="F181" i="1"/>
  <c r="G181" i="1"/>
  <c r="E181" i="1"/>
  <c r="D181" i="1"/>
  <c r="A181" i="8"/>
  <c r="A181" i="7"/>
  <c r="A177" i="4"/>
  <c r="A177" i="5"/>
  <c r="A177" i="7"/>
  <c r="A177" i="8"/>
  <c r="A177" i="6"/>
  <c r="F177" i="1"/>
  <c r="G177" i="1"/>
  <c r="E177" i="1"/>
  <c r="D177" i="1"/>
  <c r="A173" i="5"/>
  <c r="A173" i="7"/>
  <c r="A173" i="4"/>
  <c r="A173" i="8"/>
  <c r="F173" i="1"/>
  <c r="E173" i="1"/>
  <c r="D173" i="1"/>
  <c r="A173" i="6"/>
  <c r="G173" i="1"/>
  <c r="A169" i="4"/>
  <c r="A169" i="5"/>
  <c r="A169" i="6"/>
  <c r="A169" i="8"/>
  <c r="A169" i="7"/>
  <c r="F169" i="1"/>
  <c r="G169" i="1"/>
  <c r="E169" i="1"/>
  <c r="A165" i="5"/>
  <c r="A165" i="4"/>
  <c r="A165" i="6"/>
  <c r="A165" i="7"/>
  <c r="A165" i="8"/>
  <c r="F165" i="1"/>
  <c r="G165" i="1"/>
  <c r="E165" i="1"/>
  <c r="D165" i="1"/>
  <c r="A161" i="5"/>
  <c r="A161" i="4"/>
  <c r="A161" i="7"/>
  <c r="A161" i="8"/>
  <c r="A161" i="6"/>
  <c r="F161" i="1"/>
  <c r="G161" i="1"/>
  <c r="E161" i="1"/>
  <c r="D161" i="1"/>
  <c r="B221" i="5"/>
  <c r="B221" i="4"/>
  <c r="B221" i="8"/>
  <c r="B221" i="6"/>
  <c r="B221" i="7"/>
  <c r="B217" i="5"/>
  <c r="B217" i="4"/>
  <c r="B217" i="8"/>
  <c r="B217" i="7"/>
  <c r="B217" i="6"/>
  <c r="B213" i="5"/>
  <c r="B213" i="4"/>
  <c r="B213" i="6"/>
  <c r="B213" i="7"/>
  <c r="B213" i="8"/>
  <c r="B209" i="5"/>
  <c r="B209" i="4"/>
  <c r="B209" i="8"/>
  <c r="B209" i="6"/>
  <c r="B209" i="7"/>
  <c r="B205" i="5"/>
  <c r="B205" i="4"/>
  <c r="B205" i="8"/>
  <c r="B205" i="6"/>
  <c r="B205" i="7"/>
  <c r="B201" i="5"/>
  <c r="B201" i="4"/>
  <c r="B201" i="8"/>
  <c r="B201" i="7"/>
  <c r="B201" i="6"/>
  <c r="B197" i="5"/>
  <c r="B197" i="4"/>
  <c r="B197" i="6"/>
  <c r="B197" i="7"/>
  <c r="B197" i="8"/>
  <c r="B193" i="5"/>
  <c r="B193" i="4"/>
  <c r="B193" i="8"/>
  <c r="B193" i="6"/>
  <c r="B193" i="7"/>
  <c r="B189" i="5"/>
  <c r="B189" i="8"/>
  <c r="B189" i="6"/>
  <c r="B189" i="4"/>
  <c r="B189" i="7"/>
  <c r="B185" i="5"/>
  <c r="B185" i="4"/>
  <c r="B185" i="8"/>
  <c r="B185" i="7"/>
  <c r="B185" i="6"/>
  <c r="B181" i="5"/>
  <c r="B181" i="8"/>
  <c r="B181" i="4"/>
  <c r="B181" i="6"/>
  <c r="B181" i="7"/>
  <c r="B177" i="5"/>
  <c r="B177" i="4"/>
  <c r="B177" i="8"/>
  <c r="B177" i="6"/>
  <c r="B177" i="7"/>
  <c r="B173" i="5"/>
  <c r="B173" i="8"/>
  <c r="B173" i="4"/>
  <c r="B173" i="6"/>
  <c r="B173" i="7"/>
  <c r="B169" i="5"/>
  <c r="B169" i="4"/>
  <c r="B169" i="7"/>
  <c r="B169" i="8"/>
  <c r="B169" i="6"/>
  <c r="B165" i="5"/>
  <c r="B165" i="8"/>
  <c r="B165" i="4"/>
  <c r="B165" i="6"/>
  <c r="B165" i="7"/>
  <c r="B161" i="5"/>
  <c r="B161" i="4"/>
  <c r="B161" i="6"/>
  <c r="B161" i="7"/>
  <c r="B161" i="8"/>
  <c r="C219" i="1"/>
  <c r="C213" i="1"/>
  <c r="C208" i="1"/>
  <c r="C203" i="1"/>
  <c r="C197" i="1"/>
  <c r="C192" i="1"/>
  <c r="C187" i="1"/>
  <c r="C181" i="1"/>
  <c r="C176" i="1"/>
  <c r="C171" i="1"/>
  <c r="C165" i="1"/>
  <c r="C149" i="1"/>
  <c r="C144" i="1"/>
  <c r="C139" i="1"/>
  <c r="C133" i="1"/>
  <c r="C128" i="1"/>
  <c r="C123" i="1"/>
  <c r="C117" i="1"/>
  <c r="C101" i="1"/>
  <c r="C91" i="1"/>
  <c r="C85" i="1"/>
  <c r="C80" i="1"/>
  <c r="C75" i="1"/>
  <c r="C69" i="1"/>
  <c r="C64" i="1"/>
  <c r="C59" i="1"/>
  <c r="C53" i="1"/>
  <c r="C48" i="1"/>
  <c r="C43" i="1"/>
  <c r="C37" i="1"/>
  <c r="C32" i="1"/>
  <c r="C27" i="1"/>
  <c r="C21" i="1"/>
  <c r="C16" i="1"/>
  <c r="C11" i="1"/>
  <c r="C5" i="1"/>
  <c r="D219" i="1"/>
  <c r="D214" i="1"/>
  <c r="D208" i="1"/>
  <c r="G152" i="1"/>
  <c r="F152" i="1"/>
  <c r="E152" i="1"/>
  <c r="D152" i="1"/>
  <c r="G136" i="1"/>
  <c r="F136" i="1"/>
  <c r="E136" i="1"/>
  <c r="D136" i="1"/>
  <c r="G124" i="1"/>
  <c r="F124" i="1"/>
  <c r="E124" i="1"/>
  <c r="D124" i="1"/>
  <c r="G112" i="1"/>
  <c r="F112" i="1"/>
  <c r="E112" i="1"/>
  <c r="D112" i="1"/>
  <c r="G96" i="1"/>
  <c r="F96" i="1"/>
  <c r="E96" i="1"/>
  <c r="D96" i="1"/>
  <c r="G68" i="1"/>
  <c r="F68" i="1"/>
  <c r="E68" i="1"/>
  <c r="D68" i="1"/>
  <c r="G155" i="1"/>
  <c r="D155" i="1"/>
  <c r="F155" i="1"/>
  <c r="E155" i="1"/>
  <c r="G143" i="1"/>
  <c r="D143" i="1"/>
  <c r="F143" i="1"/>
  <c r="E143" i="1"/>
  <c r="G131" i="1"/>
  <c r="D131" i="1"/>
  <c r="F131" i="1"/>
  <c r="E131" i="1"/>
  <c r="G119" i="1"/>
  <c r="D119" i="1"/>
  <c r="F119" i="1"/>
  <c r="E119" i="1"/>
  <c r="G107" i="1"/>
  <c r="D107" i="1"/>
  <c r="F107" i="1"/>
  <c r="E107" i="1"/>
  <c r="G99" i="1"/>
  <c r="D99" i="1"/>
  <c r="F99" i="1"/>
  <c r="E99" i="1"/>
  <c r="G87" i="1"/>
  <c r="D87" i="1"/>
  <c r="F87" i="1"/>
  <c r="E87" i="1"/>
  <c r="G71" i="1"/>
  <c r="D71" i="1"/>
  <c r="F71" i="1"/>
  <c r="E71" i="1"/>
  <c r="G51" i="1"/>
  <c r="D51" i="1"/>
  <c r="F51" i="1"/>
  <c r="E51" i="1"/>
  <c r="G31" i="1"/>
  <c r="D31" i="1"/>
  <c r="R31" i="1" s="1"/>
  <c r="F31" i="1"/>
  <c r="E31" i="1"/>
  <c r="A158" i="5"/>
  <c r="A158" i="4"/>
  <c r="A158" i="8"/>
  <c r="A158" i="7"/>
  <c r="A158" i="6"/>
  <c r="G158" i="1"/>
  <c r="E158" i="1"/>
  <c r="F158" i="1"/>
  <c r="D158" i="1"/>
  <c r="C158" i="1"/>
  <c r="G150" i="1"/>
  <c r="E150" i="1"/>
  <c r="F150" i="1"/>
  <c r="C150" i="1"/>
  <c r="D150" i="1"/>
  <c r="G142" i="1"/>
  <c r="E142" i="1"/>
  <c r="F142" i="1"/>
  <c r="D142" i="1"/>
  <c r="C142" i="1"/>
  <c r="G130" i="1"/>
  <c r="E130" i="1"/>
  <c r="D130" i="1"/>
  <c r="C130" i="1"/>
  <c r="F130" i="1"/>
  <c r="G118" i="1"/>
  <c r="E118" i="1"/>
  <c r="F118" i="1"/>
  <c r="C118" i="1"/>
  <c r="D118" i="1"/>
  <c r="G110" i="1"/>
  <c r="E110" i="1"/>
  <c r="F110" i="1"/>
  <c r="D110" i="1"/>
  <c r="C110" i="1"/>
  <c r="G98" i="1"/>
  <c r="E98" i="1"/>
  <c r="D98" i="1"/>
  <c r="C98" i="1"/>
  <c r="F98" i="1"/>
  <c r="G90" i="1"/>
  <c r="E90" i="1"/>
  <c r="F90" i="1"/>
  <c r="D90" i="1"/>
  <c r="C90" i="1"/>
  <c r="G82" i="1"/>
  <c r="E82" i="1"/>
  <c r="D82" i="1"/>
  <c r="C82" i="1"/>
  <c r="F82" i="1"/>
  <c r="G74" i="1"/>
  <c r="E74" i="1"/>
  <c r="F74" i="1"/>
  <c r="D74" i="1"/>
  <c r="C74" i="1"/>
  <c r="G70" i="1"/>
  <c r="E70" i="1"/>
  <c r="F70" i="1"/>
  <c r="C70" i="1"/>
  <c r="D70" i="1"/>
  <c r="G58" i="1"/>
  <c r="E58" i="1"/>
  <c r="F58" i="1"/>
  <c r="D58" i="1"/>
  <c r="C58" i="1"/>
  <c r="G50" i="1"/>
  <c r="E50" i="1"/>
  <c r="D50" i="1"/>
  <c r="C50" i="1"/>
  <c r="F50" i="1"/>
  <c r="G38" i="1"/>
  <c r="E38" i="1"/>
  <c r="F38" i="1"/>
  <c r="C38" i="1"/>
  <c r="D38" i="1"/>
  <c r="G30" i="1"/>
  <c r="E30" i="1"/>
  <c r="F30" i="1"/>
  <c r="D30" i="1"/>
  <c r="C30" i="1"/>
  <c r="G22" i="1"/>
  <c r="E22" i="1"/>
  <c r="F22" i="1"/>
  <c r="C22" i="1"/>
  <c r="D22" i="1"/>
  <c r="G10" i="1"/>
  <c r="E10" i="1"/>
  <c r="F10" i="1"/>
  <c r="D10" i="1"/>
  <c r="C10" i="1"/>
  <c r="A220" i="5"/>
  <c r="A220" i="4"/>
  <c r="A220" i="7"/>
  <c r="A220" i="8"/>
  <c r="A220" i="6"/>
  <c r="G220" i="1"/>
  <c r="F220" i="1"/>
  <c r="E220" i="1"/>
  <c r="A212" i="4"/>
  <c r="A212" i="6"/>
  <c r="A212" i="5"/>
  <c r="A212" i="7"/>
  <c r="G212" i="1"/>
  <c r="A212" i="8"/>
  <c r="F212" i="1"/>
  <c r="E212" i="1"/>
  <c r="A204" i="4"/>
  <c r="A204" i="8"/>
  <c r="A204" i="5"/>
  <c r="A204" i="7"/>
  <c r="A204" i="6"/>
  <c r="G204" i="1"/>
  <c r="F204" i="1"/>
  <c r="E204" i="1"/>
  <c r="A196" i="5"/>
  <c r="A196" i="8"/>
  <c r="A196" i="4"/>
  <c r="A196" i="6"/>
  <c r="A196" i="7"/>
  <c r="G196" i="1"/>
  <c r="F196" i="1"/>
  <c r="E196" i="1"/>
  <c r="A188" i="5"/>
  <c r="A188" i="4"/>
  <c r="A188" i="8"/>
  <c r="A188" i="7"/>
  <c r="A188" i="6"/>
  <c r="G188" i="1"/>
  <c r="F188" i="1"/>
  <c r="E188" i="1"/>
  <c r="A180" i="5"/>
  <c r="A180" i="8"/>
  <c r="A180" i="4"/>
  <c r="A180" i="6"/>
  <c r="A180" i="7"/>
  <c r="G180" i="1"/>
  <c r="F180" i="1"/>
  <c r="E180" i="1"/>
  <c r="A172" i="5"/>
  <c r="A172" i="4"/>
  <c r="A172" i="8"/>
  <c r="A172" i="7"/>
  <c r="A172" i="6"/>
  <c r="G172" i="1"/>
  <c r="F172" i="1"/>
  <c r="E172" i="1"/>
  <c r="D172" i="1"/>
  <c r="A164" i="5"/>
  <c r="A164" i="8"/>
  <c r="A164" i="4"/>
  <c r="A164" i="6"/>
  <c r="A164" i="7"/>
  <c r="G164" i="1"/>
  <c r="F164" i="1"/>
  <c r="E164" i="1"/>
  <c r="D164" i="1"/>
  <c r="A160" i="5"/>
  <c r="A160" i="8"/>
  <c r="A160" i="6"/>
  <c r="A160" i="4"/>
  <c r="G160" i="1"/>
  <c r="A160" i="7"/>
  <c r="F160" i="1"/>
  <c r="E160" i="1"/>
  <c r="D160" i="1"/>
  <c r="B220" i="5"/>
  <c r="B220" i="4"/>
  <c r="B220" i="8"/>
  <c r="B220" i="7"/>
  <c r="B220" i="6"/>
  <c r="B212" i="5"/>
  <c r="B212" i="4"/>
  <c r="B212" i="8"/>
  <c r="B212" i="7"/>
  <c r="B212" i="6"/>
  <c r="B208" i="4"/>
  <c r="B208" i="8"/>
  <c r="B208" i="7"/>
  <c r="B208" i="6"/>
  <c r="B208" i="5"/>
  <c r="B204" i="5"/>
  <c r="B204" i="4"/>
  <c r="B204" i="8"/>
  <c r="B204" i="7"/>
  <c r="B204" i="6"/>
  <c r="B200" i="4"/>
  <c r="B200" i="5"/>
  <c r="B200" i="8"/>
  <c r="B200" i="7"/>
  <c r="B200" i="6"/>
  <c r="B196" i="5"/>
  <c r="B196" i="4"/>
  <c r="B196" i="8"/>
  <c r="B196" i="7"/>
  <c r="B196" i="6"/>
  <c r="B192" i="4"/>
  <c r="B192" i="5"/>
  <c r="B192" i="8"/>
  <c r="B192" i="7"/>
  <c r="B192" i="6"/>
  <c r="B188" i="5"/>
  <c r="B188" i="4"/>
  <c r="B188" i="8"/>
  <c r="B188" i="7"/>
  <c r="B188" i="6"/>
  <c r="B184" i="4"/>
  <c r="B184" i="8"/>
  <c r="B184" i="5"/>
  <c r="B184" i="7"/>
  <c r="B184" i="6"/>
  <c r="B180" i="5"/>
  <c r="B180" i="4"/>
  <c r="B180" i="8"/>
  <c r="B180" i="7"/>
  <c r="B180" i="6"/>
  <c r="B176" i="4"/>
  <c r="B176" i="8"/>
  <c r="B176" i="7"/>
  <c r="B176" i="6"/>
  <c r="B176" i="5"/>
  <c r="B172" i="5"/>
  <c r="B172" i="4"/>
  <c r="B172" i="8"/>
  <c r="B172" i="7"/>
  <c r="B172" i="6"/>
  <c r="B168" i="4"/>
  <c r="B168" i="8"/>
  <c r="B168" i="5"/>
  <c r="B168" i="7"/>
  <c r="B168" i="6"/>
  <c r="B164" i="5"/>
  <c r="B164" i="4"/>
  <c r="B164" i="8"/>
  <c r="B164" i="7"/>
  <c r="B164" i="6"/>
  <c r="B160" i="4"/>
  <c r="B160" i="8"/>
  <c r="B160" i="5"/>
  <c r="B160" i="7"/>
  <c r="B160" i="6"/>
  <c r="C217" i="1"/>
  <c r="C212" i="1"/>
  <c r="C207" i="1"/>
  <c r="C201" i="1"/>
  <c r="C196" i="1"/>
  <c r="C191" i="1"/>
  <c r="C185" i="1"/>
  <c r="C180" i="1"/>
  <c r="C175" i="1"/>
  <c r="C169" i="1"/>
  <c r="C164" i="1"/>
  <c r="C159" i="1"/>
  <c r="C153" i="1"/>
  <c r="C148" i="1"/>
  <c r="C143" i="1"/>
  <c r="C137" i="1"/>
  <c r="C132" i="1"/>
  <c r="C127" i="1"/>
  <c r="C121" i="1"/>
  <c r="C116" i="1"/>
  <c r="C111" i="1"/>
  <c r="C105" i="1"/>
  <c r="C100" i="1"/>
  <c r="C95" i="1"/>
  <c r="C89" i="1"/>
  <c r="C84" i="1"/>
  <c r="C79" i="1"/>
  <c r="C73" i="1"/>
  <c r="C68" i="1"/>
  <c r="C63" i="1"/>
  <c r="C57" i="1"/>
  <c r="C52" i="1"/>
  <c r="C47" i="1"/>
  <c r="C41" i="1"/>
  <c r="C36" i="1"/>
  <c r="C31" i="1"/>
  <c r="C25" i="1"/>
  <c r="C20" i="1"/>
  <c r="C15" i="1"/>
  <c r="C9" i="1"/>
  <c r="D218" i="1"/>
  <c r="D212" i="1"/>
  <c r="D206" i="1"/>
  <c r="D192" i="1"/>
  <c r="D174" i="1"/>
  <c r="B8" i="7"/>
  <c r="B12" i="7"/>
  <c r="B16" i="7"/>
  <c r="B20" i="7"/>
  <c r="B24" i="7"/>
  <c r="B28" i="7"/>
  <c r="B32" i="7"/>
  <c r="B36" i="7"/>
  <c r="B40" i="7"/>
  <c r="B44" i="7"/>
  <c r="B48" i="7"/>
  <c r="B52" i="7"/>
  <c r="B56" i="7"/>
  <c r="B60" i="7"/>
  <c r="B64" i="7"/>
  <c r="B68" i="7"/>
  <c r="B72" i="7"/>
  <c r="B76" i="7"/>
  <c r="B80" i="7"/>
  <c r="B84" i="7"/>
  <c r="B88" i="7"/>
  <c r="B92" i="7"/>
  <c r="B96" i="7"/>
  <c r="B100" i="7"/>
  <c r="B104" i="7"/>
  <c r="B108" i="7"/>
  <c r="B112" i="7"/>
  <c r="B116" i="7"/>
  <c r="B120" i="7"/>
  <c r="B124" i="7"/>
  <c r="B128" i="7"/>
  <c r="B132" i="7"/>
  <c r="B136" i="7"/>
  <c r="B140" i="7"/>
  <c r="B144" i="7"/>
  <c r="B148" i="7"/>
  <c r="B152" i="7"/>
  <c r="B156" i="7"/>
  <c r="B5" i="6"/>
  <c r="B6" i="6"/>
  <c r="B7" i="6"/>
  <c r="B8" i="6"/>
  <c r="B9" i="6"/>
  <c r="B10" i="6"/>
  <c r="B11" i="6"/>
  <c r="B12" i="6"/>
  <c r="B13" i="6"/>
  <c r="B14" i="6"/>
  <c r="B15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5" i="7"/>
  <c r="B6" i="7"/>
  <c r="B7" i="7"/>
  <c r="B9" i="7"/>
  <c r="B10" i="7"/>
  <c r="B11" i="7"/>
  <c r="B13" i="7"/>
  <c r="B14" i="7"/>
  <c r="B15" i="7"/>
  <c r="B17" i="7"/>
  <c r="B18" i="7"/>
  <c r="B19" i="7"/>
  <c r="B21" i="7"/>
  <c r="B22" i="7"/>
  <c r="B23" i="7"/>
  <c r="B25" i="7"/>
  <c r="B26" i="7"/>
  <c r="B27" i="7"/>
  <c r="B29" i="7"/>
  <c r="B30" i="7"/>
  <c r="B31" i="7"/>
  <c r="B33" i="7"/>
  <c r="B34" i="7"/>
  <c r="B35" i="7"/>
  <c r="B37" i="7"/>
  <c r="B38" i="7"/>
  <c r="B39" i="7"/>
  <c r="B41" i="7"/>
  <c r="B42" i="7"/>
  <c r="B43" i="7"/>
  <c r="B45" i="7"/>
  <c r="B46" i="7"/>
  <c r="B47" i="7"/>
  <c r="B49" i="7"/>
  <c r="B50" i="7"/>
  <c r="B51" i="7"/>
  <c r="B53" i="7"/>
  <c r="B54" i="7"/>
  <c r="B55" i="7"/>
  <c r="B57" i="7"/>
  <c r="B58" i="7"/>
  <c r="B59" i="7"/>
  <c r="B61" i="7"/>
  <c r="B62" i="7"/>
  <c r="B63" i="7"/>
  <c r="B65" i="7"/>
  <c r="B66" i="7"/>
  <c r="B67" i="7"/>
  <c r="B69" i="7"/>
  <c r="B70" i="7"/>
  <c r="B71" i="7"/>
  <c r="B73" i="7"/>
  <c r="B74" i="7"/>
  <c r="B75" i="7"/>
  <c r="B77" i="7"/>
  <c r="B78" i="7"/>
  <c r="B79" i="7"/>
  <c r="B81" i="7"/>
  <c r="B82" i="7"/>
  <c r="B83" i="7"/>
  <c r="B85" i="7"/>
  <c r="B86" i="7"/>
  <c r="B87" i="7"/>
  <c r="B89" i="7"/>
  <c r="B90" i="7"/>
  <c r="B91" i="7"/>
  <c r="B93" i="7"/>
  <c r="B94" i="7"/>
  <c r="B95" i="7"/>
  <c r="B97" i="7"/>
  <c r="B98" i="7"/>
  <c r="B99" i="7"/>
  <c r="B101" i="7"/>
  <c r="B102" i="7"/>
  <c r="B103" i="7"/>
  <c r="B105" i="7"/>
  <c r="B106" i="7"/>
  <c r="B107" i="7"/>
  <c r="B109" i="7"/>
  <c r="B110" i="7"/>
  <c r="B111" i="7"/>
  <c r="B113" i="7"/>
  <c r="B114" i="7"/>
  <c r="B115" i="7"/>
  <c r="B117" i="7"/>
  <c r="B118" i="7"/>
  <c r="B119" i="7"/>
  <c r="B121" i="7"/>
  <c r="B122" i="7"/>
  <c r="B123" i="7"/>
  <c r="B125" i="7"/>
  <c r="B126" i="7"/>
  <c r="B127" i="7"/>
  <c r="B129" i="7"/>
  <c r="B130" i="7"/>
  <c r="B131" i="7"/>
  <c r="B133" i="7"/>
  <c r="B134" i="7"/>
  <c r="B135" i="7"/>
  <c r="B137" i="7"/>
  <c r="B138" i="7"/>
  <c r="B139" i="7"/>
  <c r="B141" i="7"/>
  <c r="B142" i="7"/>
  <c r="B143" i="7"/>
  <c r="B145" i="7"/>
  <c r="B146" i="7"/>
  <c r="B147" i="7"/>
  <c r="B149" i="7"/>
  <c r="B150" i="7"/>
  <c r="B151" i="7"/>
  <c r="B153" i="7"/>
  <c r="B154" i="7"/>
  <c r="B155" i="7"/>
  <c r="B157" i="7"/>
  <c r="B5" i="8"/>
  <c r="B6" i="8"/>
  <c r="B7" i="8"/>
  <c r="B9" i="8"/>
  <c r="B10" i="8"/>
  <c r="B11" i="8"/>
  <c r="B13" i="8"/>
  <c r="B14" i="8"/>
  <c r="B15" i="8"/>
  <c r="B17" i="8"/>
  <c r="B18" i="8"/>
  <c r="B19" i="8"/>
  <c r="B21" i="8"/>
  <c r="B22" i="8"/>
  <c r="B23" i="8"/>
  <c r="B25" i="8"/>
  <c r="B26" i="8"/>
  <c r="B27" i="8"/>
  <c r="B29" i="8"/>
  <c r="B30" i="8"/>
  <c r="B31" i="8"/>
  <c r="B33" i="8"/>
  <c r="B34" i="8"/>
  <c r="B35" i="8"/>
  <c r="B37" i="8"/>
  <c r="B38" i="8"/>
  <c r="B39" i="8"/>
  <c r="B41" i="8"/>
  <c r="B42" i="8"/>
  <c r="B43" i="8"/>
  <c r="B45" i="8"/>
  <c r="B46" i="8"/>
  <c r="B47" i="8"/>
  <c r="B49" i="8"/>
  <c r="B50" i="8"/>
  <c r="B51" i="8"/>
  <c r="B53" i="8"/>
  <c r="B54" i="8"/>
  <c r="B55" i="8"/>
  <c r="B57" i="8"/>
  <c r="B58" i="8"/>
  <c r="B59" i="8"/>
  <c r="B61" i="8"/>
  <c r="B62" i="8"/>
  <c r="B63" i="8"/>
  <c r="B65" i="8"/>
  <c r="B66" i="8"/>
  <c r="B67" i="8"/>
  <c r="B69" i="8"/>
  <c r="B70" i="8"/>
  <c r="B71" i="8"/>
  <c r="B73" i="8"/>
  <c r="B74" i="8"/>
  <c r="B75" i="8"/>
  <c r="B77" i="8"/>
  <c r="B78" i="8"/>
  <c r="B79" i="8"/>
  <c r="B81" i="8"/>
  <c r="B82" i="8"/>
  <c r="B83" i="8"/>
  <c r="B85" i="8"/>
  <c r="B86" i="8"/>
  <c r="B87" i="8"/>
  <c r="B89" i="8"/>
  <c r="B90" i="8"/>
  <c r="B91" i="8"/>
  <c r="B93" i="8"/>
  <c r="B94" i="8"/>
  <c r="B95" i="8"/>
  <c r="B97" i="8"/>
  <c r="B98" i="8"/>
  <c r="B99" i="8"/>
  <c r="B101" i="8"/>
  <c r="B102" i="8"/>
  <c r="B103" i="8"/>
  <c r="B105" i="8"/>
  <c r="B106" i="8"/>
  <c r="B107" i="8"/>
  <c r="B109" i="8"/>
  <c r="B110" i="8"/>
  <c r="B111" i="8"/>
  <c r="B113" i="8"/>
  <c r="B114" i="8"/>
  <c r="B115" i="8"/>
  <c r="B117" i="8"/>
  <c r="B118" i="8"/>
  <c r="B119" i="8"/>
  <c r="B121" i="8"/>
  <c r="B122" i="8"/>
  <c r="B123" i="8"/>
  <c r="B125" i="8"/>
  <c r="B126" i="8"/>
  <c r="B127" i="8"/>
  <c r="B129" i="8"/>
  <c r="B130" i="8"/>
  <c r="B131" i="8"/>
  <c r="B133" i="8"/>
  <c r="B134" i="8"/>
  <c r="B135" i="8"/>
  <c r="B137" i="8"/>
  <c r="B138" i="8"/>
  <c r="B139" i="8"/>
  <c r="B141" i="8"/>
  <c r="B142" i="8"/>
  <c r="B143" i="8"/>
  <c r="B145" i="8"/>
  <c r="B146" i="8"/>
  <c r="B147" i="8"/>
  <c r="B149" i="8"/>
  <c r="B150" i="8"/>
  <c r="B151" i="8"/>
  <c r="B153" i="8"/>
  <c r="B154" i="8"/>
  <c r="B155" i="8"/>
  <c r="B157" i="8"/>
  <c r="B5" i="4"/>
  <c r="B6" i="4"/>
  <c r="B7" i="4"/>
  <c r="B9" i="4"/>
  <c r="B10" i="4"/>
  <c r="B11" i="4"/>
  <c r="B13" i="4"/>
  <c r="B14" i="4"/>
  <c r="B15" i="4"/>
  <c r="B17" i="4"/>
  <c r="B18" i="4"/>
  <c r="B19" i="4"/>
  <c r="B21" i="4"/>
  <c r="B22" i="4"/>
  <c r="B23" i="4"/>
  <c r="B25" i="4"/>
  <c r="B26" i="4"/>
  <c r="B27" i="4"/>
  <c r="B29" i="4"/>
  <c r="B30" i="4"/>
  <c r="B31" i="4"/>
  <c r="B33" i="4"/>
  <c r="B34" i="4"/>
  <c r="B35" i="4"/>
  <c r="B37" i="4"/>
  <c r="B38" i="4"/>
  <c r="B39" i="4"/>
  <c r="B41" i="4"/>
  <c r="B42" i="4"/>
  <c r="B43" i="4"/>
  <c r="B45" i="4"/>
  <c r="B46" i="4"/>
  <c r="B47" i="4"/>
  <c r="B49" i="4"/>
  <c r="B50" i="4"/>
  <c r="B51" i="4"/>
  <c r="B53" i="4"/>
  <c r="B54" i="4"/>
  <c r="B55" i="4"/>
  <c r="B57" i="4"/>
  <c r="B58" i="4"/>
  <c r="B59" i="4"/>
  <c r="B61" i="4"/>
  <c r="B62" i="4"/>
  <c r="B63" i="4"/>
  <c r="B65" i="4"/>
  <c r="B66" i="4"/>
  <c r="B67" i="4"/>
  <c r="B69" i="4"/>
  <c r="B70" i="4"/>
  <c r="B71" i="4"/>
  <c r="B73" i="4"/>
  <c r="B74" i="4"/>
  <c r="B75" i="4"/>
  <c r="B77" i="4"/>
  <c r="B78" i="4"/>
  <c r="B79" i="4"/>
  <c r="B81" i="4"/>
  <c r="B82" i="4"/>
  <c r="B83" i="4"/>
  <c r="B85" i="4"/>
  <c r="B86" i="4"/>
  <c r="B87" i="4"/>
  <c r="B89" i="4"/>
  <c r="B90" i="4"/>
  <c r="B91" i="4"/>
  <c r="B93" i="4"/>
  <c r="B94" i="4"/>
  <c r="B95" i="4"/>
  <c r="B97" i="4"/>
  <c r="B98" i="4"/>
  <c r="B99" i="4"/>
  <c r="B101" i="4"/>
  <c r="B102" i="4"/>
  <c r="B103" i="4"/>
  <c r="B105" i="4"/>
  <c r="B106" i="4"/>
  <c r="B107" i="4"/>
  <c r="B109" i="4"/>
  <c r="B110" i="4"/>
  <c r="B111" i="4"/>
  <c r="B113" i="4"/>
  <c r="B114" i="4"/>
  <c r="B115" i="4"/>
  <c r="B117" i="4"/>
  <c r="B118" i="4"/>
  <c r="B119" i="4"/>
  <c r="B121" i="4"/>
  <c r="B122" i="4"/>
  <c r="B123" i="4"/>
  <c r="B125" i="4"/>
  <c r="B126" i="4"/>
  <c r="B127" i="4"/>
  <c r="B129" i="4"/>
  <c r="B130" i="4"/>
  <c r="B131" i="4"/>
  <c r="B133" i="4"/>
  <c r="B134" i="4"/>
  <c r="B135" i="4"/>
  <c r="B137" i="4"/>
  <c r="B138" i="4"/>
  <c r="B139" i="4"/>
  <c r="B141" i="4"/>
  <c r="B142" i="4"/>
  <c r="B143" i="4"/>
  <c r="B145" i="4"/>
  <c r="B146" i="4"/>
  <c r="B147" i="4"/>
  <c r="B149" i="4"/>
  <c r="B150" i="4"/>
  <c r="B151" i="4"/>
  <c r="B153" i="4"/>
  <c r="B154" i="4"/>
  <c r="B155" i="4"/>
  <c r="B157" i="4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4" i="6"/>
  <c r="B4" i="7"/>
  <c r="B4" i="8"/>
  <c r="B4" i="4"/>
  <c r="B4" i="5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5" i="7"/>
  <c r="A6" i="7"/>
  <c r="A7" i="7"/>
  <c r="A9" i="7"/>
  <c r="A10" i="7"/>
  <c r="A11" i="7"/>
  <c r="A13" i="7"/>
  <c r="A14" i="7"/>
  <c r="A15" i="7"/>
  <c r="A17" i="7"/>
  <c r="A18" i="7"/>
  <c r="A19" i="7"/>
  <c r="A21" i="7"/>
  <c r="A22" i="7"/>
  <c r="A23" i="7"/>
  <c r="A25" i="7"/>
  <c r="A26" i="7"/>
  <c r="A27" i="7"/>
  <c r="A29" i="7"/>
  <c r="A30" i="7"/>
  <c r="A31" i="7"/>
  <c r="A33" i="7"/>
  <c r="A34" i="7"/>
  <c r="A35" i="7"/>
  <c r="A37" i="7"/>
  <c r="A38" i="7"/>
  <c r="A39" i="7"/>
  <c r="A41" i="7"/>
  <c r="A42" i="7"/>
  <c r="A43" i="7"/>
  <c r="A45" i="7"/>
  <c r="A46" i="7"/>
  <c r="A47" i="7"/>
  <c r="A49" i="7"/>
  <c r="A50" i="7"/>
  <c r="A51" i="7"/>
  <c r="A53" i="7"/>
  <c r="A54" i="7"/>
  <c r="A55" i="7"/>
  <c r="A57" i="7"/>
  <c r="A58" i="7"/>
  <c r="A59" i="7"/>
  <c r="A61" i="7"/>
  <c r="A62" i="7"/>
  <c r="A63" i="7"/>
  <c r="A65" i="7"/>
  <c r="A66" i="7"/>
  <c r="A67" i="7"/>
  <c r="A69" i="7"/>
  <c r="A70" i="7"/>
  <c r="A71" i="7"/>
  <c r="A73" i="7"/>
  <c r="A74" i="7"/>
  <c r="A75" i="7"/>
  <c r="A77" i="7"/>
  <c r="A78" i="7"/>
  <c r="A79" i="7"/>
  <c r="A81" i="7"/>
  <c r="A82" i="7"/>
  <c r="A83" i="7"/>
  <c r="A85" i="7"/>
  <c r="A86" i="7"/>
  <c r="A87" i="7"/>
  <c r="A89" i="7"/>
  <c r="A90" i="7"/>
  <c r="A91" i="7"/>
  <c r="A93" i="7"/>
  <c r="A94" i="7"/>
  <c r="A95" i="7"/>
  <c r="A97" i="7"/>
  <c r="A98" i="7"/>
  <c r="A99" i="7"/>
  <c r="A101" i="7"/>
  <c r="A102" i="7"/>
  <c r="A103" i="7"/>
  <c r="A105" i="7"/>
  <c r="A106" i="7"/>
  <c r="A107" i="7"/>
  <c r="A109" i="7"/>
  <c r="A110" i="7"/>
  <c r="A111" i="7"/>
  <c r="A113" i="7"/>
  <c r="A114" i="7"/>
  <c r="A115" i="7"/>
  <c r="A117" i="7"/>
  <c r="A118" i="7"/>
  <c r="A119" i="7"/>
  <c r="A121" i="7"/>
  <c r="A122" i="7"/>
  <c r="A123" i="7"/>
  <c r="A125" i="7"/>
  <c r="A126" i="7"/>
  <c r="A127" i="7"/>
  <c r="A129" i="7"/>
  <c r="A130" i="7"/>
  <c r="A131" i="7"/>
  <c r="A133" i="7"/>
  <c r="A134" i="7"/>
  <c r="A135" i="7"/>
  <c r="A137" i="7"/>
  <c r="A138" i="7"/>
  <c r="A139" i="7"/>
  <c r="A141" i="7"/>
  <c r="A142" i="7"/>
  <c r="A143" i="7"/>
  <c r="A145" i="7"/>
  <c r="A146" i="7"/>
  <c r="A147" i="7"/>
  <c r="A149" i="7"/>
  <c r="A150" i="7"/>
  <c r="A151" i="7"/>
  <c r="A153" i="7"/>
  <c r="A154" i="7"/>
  <c r="A155" i="7"/>
  <c r="A157" i="7"/>
  <c r="A5" i="8"/>
  <c r="A6" i="8"/>
  <c r="A7" i="8"/>
  <c r="A9" i="8"/>
  <c r="A10" i="8"/>
  <c r="A11" i="8"/>
  <c r="A13" i="8"/>
  <c r="A14" i="8"/>
  <c r="A15" i="8"/>
  <c r="A17" i="8"/>
  <c r="A18" i="8"/>
  <c r="A19" i="8"/>
  <c r="A21" i="8"/>
  <c r="A22" i="8"/>
  <c r="A23" i="8"/>
  <c r="A25" i="8"/>
  <c r="A26" i="8"/>
  <c r="A27" i="8"/>
  <c r="A29" i="8"/>
  <c r="A30" i="8"/>
  <c r="A31" i="8"/>
  <c r="A33" i="8"/>
  <c r="A34" i="8"/>
  <c r="A35" i="8"/>
  <c r="A37" i="8"/>
  <c r="A38" i="8"/>
  <c r="A39" i="8"/>
  <c r="A41" i="8"/>
  <c r="A42" i="8"/>
  <c r="A43" i="8"/>
  <c r="A45" i="8"/>
  <c r="A46" i="8"/>
  <c r="A47" i="8"/>
  <c r="A49" i="8"/>
  <c r="A50" i="8"/>
  <c r="A51" i="8"/>
  <c r="A53" i="8"/>
  <c r="A54" i="8"/>
  <c r="A55" i="8"/>
  <c r="A57" i="8"/>
  <c r="A58" i="8"/>
  <c r="A59" i="8"/>
  <c r="A61" i="8"/>
  <c r="A62" i="8"/>
  <c r="A63" i="8"/>
  <c r="A65" i="8"/>
  <c r="A66" i="8"/>
  <c r="A67" i="8"/>
  <c r="A69" i="8"/>
  <c r="A70" i="8"/>
  <c r="A71" i="8"/>
  <c r="A73" i="8"/>
  <c r="A74" i="8"/>
  <c r="A75" i="8"/>
  <c r="A77" i="8"/>
  <c r="A78" i="8"/>
  <c r="A79" i="8"/>
  <c r="A81" i="8"/>
  <c r="A82" i="8"/>
  <c r="A83" i="8"/>
  <c r="A85" i="8"/>
  <c r="A86" i="8"/>
  <c r="A87" i="8"/>
  <c r="A89" i="8"/>
  <c r="A90" i="8"/>
  <c r="A91" i="8"/>
  <c r="A93" i="8"/>
  <c r="A94" i="8"/>
  <c r="A95" i="8"/>
  <c r="A97" i="8"/>
  <c r="A98" i="8"/>
  <c r="A99" i="8"/>
  <c r="A101" i="8"/>
  <c r="A102" i="8"/>
  <c r="A103" i="8"/>
  <c r="A105" i="8"/>
  <c r="A106" i="8"/>
  <c r="A107" i="8"/>
  <c r="A109" i="8"/>
  <c r="A110" i="8"/>
  <c r="A111" i="8"/>
  <c r="A113" i="8"/>
  <c r="A114" i="8"/>
  <c r="A115" i="8"/>
  <c r="A117" i="8"/>
  <c r="A118" i="8"/>
  <c r="A119" i="8"/>
  <c r="A121" i="8"/>
  <c r="A122" i="8"/>
  <c r="A123" i="8"/>
  <c r="A125" i="8"/>
  <c r="A126" i="8"/>
  <c r="A127" i="8"/>
  <c r="A129" i="8"/>
  <c r="A130" i="8"/>
  <c r="A131" i="8"/>
  <c r="A133" i="8"/>
  <c r="A134" i="8"/>
  <c r="A135" i="8"/>
  <c r="A137" i="8"/>
  <c r="A138" i="8"/>
  <c r="A139" i="8"/>
  <c r="A141" i="8"/>
  <c r="A142" i="8"/>
  <c r="A143" i="8"/>
  <c r="A145" i="8"/>
  <c r="A146" i="8"/>
  <c r="A147" i="8"/>
  <c r="A149" i="8"/>
  <c r="A150" i="8"/>
  <c r="A151" i="8"/>
  <c r="A153" i="8"/>
  <c r="A154" i="8"/>
  <c r="A155" i="8"/>
  <c r="A157" i="8"/>
  <c r="A5" i="4"/>
  <c r="A6" i="4"/>
  <c r="A7" i="4"/>
  <c r="A9" i="4"/>
  <c r="A10" i="4"/>
  <c r="A11" i="4"/>
  <c r="A13" i="4"/>
  <c r="A14" i="4"/>
  <c r="A15" i="4"/>
  <c r="A17" i="4"/>
  <c r="A18" i="4"/>
  <c r="A19" i="4"/>
  <c r="A21" i="4"/>
  <c r="A22" i="4"/>
  <c r="A23" i="4"/>
  <c r="A25" i="4"/>
  <c r="A26" i="4"/>
  <c r="A27" i="4"/>
  <c r="A29" i="4"/>
  <c r="A30" i="4"/>
  <c r="A31" i="4"/>
  <c r="A33" i="4"/>
  <c r="A34" i="4"/>
  <c r="A35" i="4"/>
  <c r="A37" i="4"/>
  <c r="A38" i="4"/>
  <c r="A39" i="4"/>
  <c r="A41" i="4"/>
  <c r="A42" i="4"/>
  <c r="A43" i="4"/>
  <c r="A45" i="4"/>
  <c r="A46" i="4"/>
  <c r="A47" i="4"/>
  <c r="A49" i="4"/>
  <c r="A50" i="4"/>
  <c r="A51" i="4"/>
  <c r="A53" i="4"/>
  <c r="A54" i="4"/>
  <c r="A55" i="4"/>
  <c r="A57" i="4"/>
  <c r="A58" i="4"/>
  <c r="A59" i="4"/>
  <c r="A61" i="4"/>
  <c r="A62" i="4"/>
  <c r="A63" i="4"/>
  <c r="A65" i="4"/>
  <c r="A66" i="4"/>
  <c r="A67" i="4"/>
  <c r="A69" i="4"/>
  <c r="A70" i="4"/>
  <c r="A71" i="4"/>
  <c r="A73" i="4"/>
  <c r="A74" i="4"/>
  <c r="A75" i="4"/>
  <c r="A77" i="4"/>
  <c r="A78" i="4"/>
  <c r="A79" i="4"/>
  <c r="A81" i="4"/>
  <c r="A82" i="4"/>
  <c r="A83" i="4"/>
  <c r="A85" i="4"/>
  <c r="A86" i="4"/>
  <c r="A87" i="4"/>
  <c r="A89" i="4"/>
  <c r="A90" i="4"/>
  <c r="A91" i="4"/>
  <c r="A93" i="4"/>
  <c r="A94" i="4"/>
  <c r="A95" i="4"/>
  <c r="A97" i="4"/>
  <c r="A98" i="4"/>
  <c r="A99" i="4"/>
  <c r="A101" i="4"/>
  <c r="A102" i="4"/>
  <c r="A103" i="4"/>
  <c r="A105" i="4"/>
  <c r="A106" i="4"/>
  <c r="A107" i="4"/>
  <c r="A109" i="4"/>
  <c r="A110" i="4"/>
  <c r="A111" i="4"/>
  <c r="A113" i="4"/>
  <c r="A114" i="4"/>
  <c r="A115" i="4"/>
  <c r="A117" i="4"/>
  <c r="A118" i="4"/>
  <c r="A119" i="4"/>
  <c r="A121" i="4"/>
  <c r="A122" i="4"/>
  <c r="A123" i="4"/>
  <c r="A125" i="4"/>
  <c r="A126" i="4"/>
  <c r="A127" i="4"/>
  <c r="A129" i="4"/>
  <c r="A130" i="4"/>
  <c r="A131" i="4"/>
  <c r="A133" i="4"/>
  <c r="A134" i="4"/>
  <c r="A135" i="4"/>
  <c r="A137" i="4"/>
  <c r="A138" i="4"/>
  <c r="A139" i="4"/>
  <c r="A141" i="4"/>
  <c r="A142" i="4"/>
  <c r="A143" i="4"/>
  <c r="A145" i="4"/>
  <c r="A146" i="4"/>
  <c r="A147" i="4"/>
  <c r="A149" i="4"/>
  <c r="A150" i="4"/>
  <c r="A151" i="4"/>
  <c r="A153" i="4"/>
  <c r="A154" i="4"/>
  <c r="A155" i="4"/>
  <c r="A157" i="4"/>
  <c r="A5" i="5"/>
  <c r="A6" i="5"/>
  <c r="A7" i="5"/>
  <c r="A9" i="5"/>
  <c r="A10" i="5"/>
  <c r="A11" i="5"/>
  <c r="A13" i="5"/>
  <c r="A14" i="5"/>
  <c r="A15" i="5"/>
  <c r="A17" i="5"/>
  <c r="A18" i="5"/>
  <c r="A19" i="5"/>
  <c r="A21" i="5"/>
  <c r="A22" i="5"/>
  <c r="A23" i="5"/>
  <c r="A25" i="5"/>
  <c r="A26" i="5"/>
  <c r="A27" i="5"/>
  <c r="A29" i="5"/>
  <c r="A30" i="5"/>
  <c r="A31" i="5"/>
  <c r="A33" i="5"/>
  <c r="A34" i="5"/>
  <c r="A35" i="5"/>
  <c r="A37" i="5"/>
  <c r="A38" i="5"/>
  <c r="A39" i="5"/>
  <c r="A41" i="5"/>
  <c r="A42" i="5"/>
  <c r="A43" i="5"/>
  <c r="A45" i="5"/>
  <c r="A46" i="5"/>
  <c r="A47" i="5"/>
  <c r="A49" i="5"/>
  <c r="A50" i="5"/>
  <c r="A51" i="5"/>
  <c r="A53" i="5"/>
  <c r="A54" i="5"/>
  <c r="A55" i="5"/>
  <c r="A57" i="5"/>
  <c r="A58" i="5"/>
  <c r="A59" i="5"/>
  <c r="A61" i="5"/>
  <c r="A62" i="5"/>
  <c r="A63" i="5"/>
  <c r="A65" i="5"/>
  <c r="A66" i="5"/>
  <c r="A67" i="5"/>
  <c r="A69" i="5"/>
  <c r="A70" i="5"/>
  <c r="A71" i="5"/>
  <c r="A73" i="5"/>
  <c r="A74" i="5"/>
  <c r="A75" i="5"/>
  <c r="A77" i="5"/>
  <c r="A78" i="5"/>
  <c r="A79" i="5"/>
  <c r="A81" i="5"/>
  <c r="A82" i="5"/>
  <c r="A83" i="5"/>
  <c r="A85" i="5"/>
  <c r="A86" i="5"/>
  <c r="A87" i="5"/>
  <c r="A89" i="5"/>
  <c r="A90" i="5"/>
  <c r="A91" i="5"/>
  <c r="A93" i="5"/>
  <c r="A94" i="5"/>
  <c r="A95" i="5"/>
  <c r="A97" i="5"/>
  <c r="A98" i="5"/>
  <c r="A99" i="5"/>
  <c r="A101" i="5"/>
  <c r="A102" i="5"/>
  <c r="A103" i="5"/>
  <c r="A105" i="5"/>
  <c r="A106" i="5"/>
  <c r="A107" i="5"/>
  <c r="A109" i="5"/>
  <c r="A110" i="5"/>
  <c r="A111" i="5"/>
  <c r="A113" i="5"/>
  <c r="A114" i="5"/>
  <c r="A115" i="5"/>
  <c r="A117" i="5"/>
  <c r="A118" i="5"/>
  <c r="A119" i="5"/>
  <c r="A121" i="5"/>
  <c r="A122" i="5"/>
  <c r="A123" i="5"/>
  <c r="A125" i="5"/>
  <c r="A126" i="5"/>
  <c r="A127" i="5"/>
  <c r="A129" i="5"/>
  <c r="A130" i="5"/>
  <c r="A131" i="5"/>
  <c r="A133" i="5"/>
  <c r="A134" i="5"/>
  <c r="A135" i="5"/>
  <c r="A137" i="5"/>
  <c r="A138" i="5"/>
  <c r="A139" i="5"/>
  <c r="A141" i="5"/>
  <c r="A142" i="5"/>
  <c r="A143" i="5"/>
  <c r="A145" i="5"/>
  <c r="A146" i="5"/>
  <c r="A147" i="5"/>
  <c r="A149" i="5"/>
  <c r="A150" i="5"/>
  <c r="A151" i="5"/>
  <c r="A153" i="5"/>
  <c r="A154" i="5"/>
  <c r="A155" i="5"/>
  <c r="A157" i="5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B16" i="6" l="1"/>
  <c r="B156" i="4"/>
  <c r="B152" i="4"/>
  <c r="B148" i="4"/>
  <c r="B144" i="4"/>
  <c r="B140" i="4"/>
  <c r="B136" i="4"/>
  <c r="B132" i="4"/>
  <c r="B128" i="4"/>
  <c r="B124" i="4"/>
  <c r="B120" i="4"/>
  <c r="B116" i="4"/>
  <c r="B112" i="4"/>
  <c r="B108" i="4"/>
  <c r="B104" i="4"/>
  <c r="B100" i="4"/>
  <c r="B96" i="4"/>
  <c r="B92" i="4"/>
  <c r="B88" i="4"/>
  <c r="B84" i="4"/>
  <c r="B80" i="4"/>
  <c r="B76" i="4"/>
  <c r="B72" i="4"/>
  <c r="B68" i="4"/>
  <c r="B64" i="4"/>
  <c r="B60" i="4"/>
  <c r="B56" i="4"/>
  <c r="B52" i="4"/>
  <c r="B48" i="4"/>
  <c r="B44" i="4"/>
  <c r="B40" i="4"/>
  <c r="B36" i="4"/>
  <c r="B32" i="4"/>
  <c r="B28" i="4"/>
  <c r="B24" i="4"/>
  <c r="B20" i="4"/>
  <c r="B16" i="4"/>
  <c r="B12" i="4"/>
  <c r="B8" i="4"/>
  <c r="B156" i="8"/>
  <c r="B152" i="8"/>
  <c r="B148" i="8"/>
  <c r="B144" i="8"/>
  <c r="B140" i="8"/>
  <c r="B136" i="8"/>
  <c r="B132" i="8"/>
  <c r="B128" i="8"/>
  <c r="B124" i="8"/>
  <c r="B120" i="8"/>
  <c r="B116" i="8"/>
  <c r="B112" i="8"/>
  <c r="B108" i="8"/>
  <c r="B104" i="8"/>
  <c r="B100" i="8"/>
  <c r="B96" i="8"/>
  <c r="B92" i="8"/>
  <c r="B88" i="8"/>
  <c r="B84" i="8"/>
  <c r="B80" i="8"/>
  <c r="B76" i="8"/>
  <c r="B72" i="8"/>
  <c r="B68" i="8"/>
  <c r="B64" i="8"/>
  <c r="B60" i="8"/>
  <c r="B56" i="8"/>
  <c r="B52" i="8"/>
  <c r="B48" i="8"/>
  <c r="B44" i="8"/>
  <c r="B40" i="8"/>
  <c r="B36" i="8"/>
  <c r="B32" i="8"/>
  <c r="B28" i="8"/>
  <c r="B24" i="8"/>
  <c r="B20" i="8"/>
  <c r="B16" i="8"/>
  <c r="B12" i="8"/>
  <c r="B8" i="8"/>
  <c r="A156" i="7"/>
  <c r="A156" i="8"/>
  <c r="A156" i="4"/>
  <c r="A156" i="5"/>
  <c r="A152" i="7"/>
  <c r="A152" i="8"/>
  <c r="A152" i="4"/>
  <c r="A152" i="5"/>
  <c r="A148" i="7"/>
  <c r="A148" i="8"/>
  <c r="A148" i="4"/>
  <c r="A148" i="5"/>
  <c r="A144" i="7"/>
  <c r="A144" i="8"/>
  <c r="A144" i="4"/>
  <c r="A144" i="5"/>
  <c r="A140" i="7"/>
  <c r="A140" i="8"/>
  <c r="A140" i="4"/>
  <c r="A140" i="5"/>
  <c r="A136" i="7"/>
  <c r="A136" i="8"/>
  <c r="A136" i="4"/>
  <c r="A136" i="5"/>
  <c r="A132" i="7"/>
  <c r="A132" i="8"/>
  <c r="A132" i="4"/>
  <c r="A132" i="5"/>
  <c r="A128" i="7"/>
  <c r="A128" i="8"/>
  <c r="A128" i="4"/>
  <c r="A128" i="5"/>
  <c r="A124" i="7"/>
  <c r="A124" i="8"/>
  <c r="A124" i="4"/>
  <c r="A124" i="5"/>
  <c r="A120" i="7"/>
  <c r="A120" i="8"/>
  <c r="A120" i="4"/>
  <c r="A120" i="5"/>
  <c r="A116" i="7"/>
  <c r="A116" i="8"/>
  <c r="A116" i="4"/>
  <c r="A116" i="5"/>
  <c r="A112" i="7"/>
  <c r="A112" i="8"/>
  <c r="A112" i="4"/>
  <c r="A112" i="5"/>
  <c r="A108" i="8"/>
  <c r="A108" i="4"/>
  <c r="A108" i="5"/>
  <c r="A104" i="7"/>
  <c r="A104" i="8"/>
  <c r="A104" i="4"/>
  <c r="A104" i="5"/>
  <c r="A100" i="7"/>
  <c r="A100" i="8"/>
  <c r="A100" i="4"/>
  <c r="A100" i="5"/>
  <c r="A96" i="7"/>
  <c r="A96" i="8"/>
  <c r="A96" i="4"/>
  <c r="A96" i="5"/>
  <c r="A92" i="7"/>
  <c r="A92" i="8"/>
  <c r="A92" i="4"/>
  <c r="A92" i="5"/>
  <c r="A88" i="7"/>
  <c r="A88" i="8"/>
  <c r="A88" i="4"/>
  <c r="A88" i="5"/>
  <c r="A84" i="7"/>
  <c r="A84" i="8"/>
  <c r="A84" i="4"/>
  <c r="A84" i="5"/>
  <c r="A80" i="7"/>
  <c r="A80" i="8"/>
  <c r="A80" i="4"/>
  <c r="A80" i="5"/>
  <c r="A76" i="7"/>
  <c r="A76" i="8"/>
  <c r="A76" i="4"/>
  <c r="A76" i="5"/>
  <c r="A72" i="7"/>
  <c r="A72" i="8"/>
  <c r="A72" i="4"/>
  <c r="A72" i="5"/>
  <c r="A68" i="7"/>
  <c r="A68" i="8"/>
  <c r="A68" i="4"/>
  <c r="A68" i="5"/>
  <c r="A64" i="7"/>
  <c r="A64" i="8"/>
  <c r="A64" i="4"/>
  <c r="A64" i="5"/>
  <c r="A60" i="7"/>
  <c r="A60" i="8"/>
  <c r="A60" i="4"/>
  <c r="A60" i="5"/>
  <c r="A56" i="7"/>
  <c r="A56" i="8"/>
  <c r="A56" i="4"/>
  <c r="A56" i="5"/>
  <c r="A52" i="7"/>
  <c r="A52" i="8"/>
  <c r="A52" i="4"/>
  <c r="A52" i="5"/>
  <c r="A48" i="7"/>
  <c r="A48" i="8"/>
  <c r="A48" i="4"/>
  <c r="A48" i="5"/>
  <c r="A44" i="7"/>
  <c r="A44" i="8"/>
  <c r="A44" i="4"/>
  <c r="A44" i="5"/>
  <c r="A40" i="7"/>
  <c r="A40" i="8"/>
  <c r="A40" i="4"/>
  <c r="A40" i="5"/>
  <c r="A36" i="7"/>
  <c r="A36" i="8"/>
  <c r="A36" i="4"/>
  <c r="A36" i="5"/>
  <c r="A32" i="7"/>
  <c r="A32" i="8"/>
  <c r="A32" i="4"/>
  <c r="A32" i="5"/>
  <c r="A28" i="7"/>
  <c r="A28" i="8"/>
  <c r="A28" i="4"/>
  <c r="A28" i="5"/>
  <c r="A24" i="7"/>
  <c r="A24" i="8"/>
  <c r="A24" i="4"/>
  <c r="A24" i="5"/>
  <c r="A20" i="7"/>
  <c r="A20" i="8"/>
  <c r="A20" i="4"/>
  <c r="A20" i="5"/>
  <c r="A16" i="7"/>
  <c r="A16" i="8"/>
  <c r="A16" i="4"/>
  <c r="A16" i="5"/>
  <c r="A12" i="7"/>
  <c r="A12" i="8"/>
  <c r="A12" i="4"/>
  <c r="A12" i="5"/>
  <c r="A8" i="7"/>
  <c r="A8" i="8"/>
  <c r="A8" i="4"/>
  <c r="A8" i="5"/>
  <c r="F4" i="1"/>
  <c r="G4" i="1"/>
  <c r="E4" i="1"/>
  <c r="D4" i="1"/>
  <c r="C4" i="1"/>
  <c r="A4" i="5"/>
  <c r="A4" i="8"/>
  <c r="A4" i="6"/>
  <c r="I107" i="1" s="1"/>
  <c r="J107" i="1" s="1"/>
  <c r="A4" i="4"/>
  <c r="A4" i="7"/>
  <c r="K113" i="1"/>
  <c r="L113" i="1" s="1"/>
  <c r="K182" i="1" l="1"/>
  <c r="L182" i="1" s="1"/>
  <c r="K89" i="1"/>
  <c r="L89" i="1" s="1"/>
  <c r="K134" i="1"/>
  <c r="L134" i="1" s="1"/>
  <c r="K143" i="1"/>
  <c r="L143" i="1" s="1"/>
  <c r="K56" i="1"/>
  <c r="L56" i="1" s="1"/>
  <c r="K5" i="1"/>
  <c r="L5" i="1" s="1"/>
  <c r="K192" i="1"/>
  <c r="L192" i="1" s="1"/>
  <c r="K220" i="1"/>
  <c r="L220" i="1" s="1"/>
  <c r="K93" i="1"/>
  <c r="L93" i="1" s="1"/>
  <c r="K19" i="1"/>
  <c r="L19" i="1" s="1"/>
  <c r="K85" i="1"/>
  <c r="L85" i="1" s="1"/>
  <c r="K58" i="1"/>
  <c r="L58" i="1" s="1"/>
  <c r="K62" i="1"/>
  <c r="L62" i="1" s="1"/>
  <c r="K174" i="1"/>
  <c r="L174" i="1" s="1"/>
  <c r="K207" i="1"/>
  <c r="L207" i="1" s="1"/>
  <c r="K216" i="1"/>
  <c r="L216" i="1" s="1"/>
  <c r="K188" i="1"/>
  <c r="L188" i="1" s="1"/>
  <c r="K168" i="1"/>
  <c r="L168" i="1" s="1"/>
  <c r="K203" i="1"/>
  <c r="L203" i="1" s="1"/>
  <c r="K190" i="1"/>
  <c r="L190" i="1" s="1"/>
  <c r="K145" i="1"/>
  <c r="L145" i="1" s="1"/>
  <c r="K38" i="1"/>
  <c r="L38" i="1" s="1"/>
  <c r="K37" i="1"/>
  <c r="L37" i="1" s="1"/>
  <c r="K39" i="1"/>
  <c r="L39" i="1" s="1"/>
  <c r="K102" i="1"/>
  <c r="L102" i="1" s="1"/>
  <c r="K83" i="1"/>
  <c r="L83" i="1" s="1"/>
  <c r="K61" i="1"/>
  <c r="L61" i="1" s="1"/>
  <c r="K45" i="1"/>
  <c r="L45" i="1" s="1"/>
  <c r="K79" i="1"/>
  <c r="L79" i="1" s="1"/>
  <c r="K222" i="1"/>
  <c r="L222" i="1" s="1"/>
  <c r="K213" i="1"/>
  <c r="L213" i="1" s="1"/>
  <c r="K162" i="1"/>
  <c r="L162" i="1" s="1"/>
  <c r="K193" i="1"/>
  <c r="L193" i="1" s="1"/>
  <c r="K214" i="1"/>
  <c r="L214" i="1" s="1"/>
  <c r="K191" i="1"/>
  <c r="L191" i="1" s="1"/>
  <c r="K199" i="1"/>
  <c r="L199" i="1" s="1"/>
  <c r="K161" i="1"/>
  <c r="L161" i="1" s="1"/>
  <c r="K110" i="1"/>
  <c r="L110" i="1" s="1"/>
  <c r="K106" i="1"/>
  <c r="L106" i="1" s="1"/>
  <c r="K82" i="1"/>
  <c r="L82" i="1" s="1"/>
  <c r="K17" i="1"/>
  <c r="L17" i="1" s="1"/>
  <c r="K13" i="1"/>
  <c r="L13" i="1" s="1"/>
  <c r="K99" i="1"/>
  <c r="L99" i="1" s="1"/>
  <c r="K202" i="1"/>
  <c r="L202" i="1" s="1"/>
  <c r="K205" i="1"/>
  <c r="L205" i="1" s="1"/>
  <c r="K201" i="1"/>
  <c r="L201" i="1" s="1"/>
  <c r="K211" i="1"/>
  <c r="L211" i="1" s="1"/>
  <c r="K195" i="1"/>
  <c r="L195" i="1" s="1"/>
  <c r="K21" i="1"/>
  <c r="L21" i="1" s="1"/>
  <c r="K111" i="1"/>
  <c r="L111" i="1" s="1"/>
  <c r="K101" i="1"/>
  <c r="L101" i="1" s="1"/>
  <c r="K65" i="1"/>
  <c r="L65" i="1" s="1"/>
  <c r="K91" i="1"/>
  <c r="L91" i="1" s="1"/>
  <c r="K194" i="1"/>
  <c r="L194" i="1" s="1"/>
  <c r="K15" i="1"/>
  <c r="L15" i="1" s="1"/>
  <c r="K124" i="1"/>
  <c r="L124" i="1" s="1"/>
  <c r="K208" i="1"/>
  <c r="L208" i="1" s="1"/>
  <c r="K218" i="1"/>
  <c r="L218" i="1" s="1"/>
  <c r="K122" i="1"/>
  <c r="L122" i="1" s="1"/>
  <c r="K25" i="1"/>
  <c r="L25" i="1" s="1"/>
  <c r="K66" i="1"/>
  <c r="L66" i="1" s="1"/>
  <c r="K172" i="1"/>
  <c r="L172" i="1" s="1"/>
  <c r="K130" i="1"/>
  <c r="L130" i="1" s="1"/>
  <c r="K112" i="1"/>
  <c r="L112" i="1" s="1"/>
  <c r="K175" i="1"/>
  <c r="L175" i="1" s="1"/>
  <c r="K170" i="1"/>
  <c r="L170" i="1" s="1"/>
  <c r="K9" i="1"/>
  <c r="L9" i="1" s="1"/>
  <c r="K133" i="1"/>
  <c r="L133" i="1" s="1"/>
  <c r="K59" i="1"/>
  <c r="L59" i="1" s="1"/>
  <c r="K43" i="1"/>
  <c r="L43" i="1" s="1"/>
  <c r="K11" i="1"/>
  <c r="L11" i="1" s="1"/>
  <c r="K81" i="1"/>
  <c r="L81" i="1" s="1"/>
  <c r="K123" i="1"/>
  <c r="L123" i="1" s="1"/>
  <c r="O223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P175" i="1" s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I77" i="1"/>
  <c r="J77" i="1" s="1"/>
  <c r="I15" i="1"/>
  <c r="J15" i="1" s="1"/>
  <c r="I115" i="1"/>
  <c r="J115" i="1" s="1"/>
  <c r="I158" i="1"/>
  <c r="J158" i="1" s="1"/>
  <c r="I160" i="1"/>
  <c r="J160" i="1" s="1"/>
  <c r="I69" i="1"/>
  <c r="J69" i="1" s="1"/>
  <c r="I119" i="1"/>
  <c r="J119" i="1" s="1"/>
  <c r="I104" i="1"/>
  <c r="J104" i="1" s="1"/>
  <c r="I190" i="1"/>
  <c r="J190" i="1" s="1"/>
  <c r="M64" i="1"/>
  <c r="N64" i="1" s="1"/>
  <c r="M96" i="1"/>
  <c r="N96" i="1" s="1"/>
  <c r="M87" i="1"/>
  <c r="N87" i="1" s="1"/>
  <c r="M46" i="1"/>
  <c r="N46" i="1" s="1"/>
  <c r="M120" i="1"/>
  <c r="N120" i="1" s="1"/>
  <c r="M175" i="1"/>
  <c r="N175" i="1" s="1"/>
  <c r="M159" i="1"/>
  <c r="N159" i="1" s="1"/>
  <c r="M60" i="1"/>
  <c r="N60" i="1" s="1"/>
  <c r="K136" i="1"/>
  <c r="L136" i="1" s="1"/>
  <c r="K139" i="1"/>
  <c r="L139" i="1" s="1"/>
  <c r="K156" i="1"/>
  <c r="L156" i="1" s="1"/>
  <c r="K105" i="1"/>
  <c r="L105" i="1" s="1"/>
  <c r="K94" i="1"/>
  <c r="L94" i="1" s="1"/>
  <c r="K126" i="1"/>
  <c r="L126" i="1" s="1"/>
  <c r="K119" i="1"/>
  <c r="L119" i="1" s="1"/>
  <c r="K63" i="1"/>
  <c r="L63" i="1" s="1"/>
  <c r="K212" i="1"/>
  <c r="L212" i="1" s="1"/>
  <c r="K118" i="1"/>
  <c r="L118" i="1" s="1"/>
  <c r="K173" i="1"/>
  <c r="L173" i="1" s="1"/>
  <c r="P50" i="1"/>
  <c r="P151" i="1"/>
  <c r="M92" i="1"/>
  <c r="N92" i="1" s="1"/>
  <c r="M56" i="1"/>
  <c r="N56" i="1" s="1"/>
  <c r="M112" i="1"/>
  <c r="N112" i="1" s="1"/>
  <c r="M24" i="1"/>
  <c r="N24" i="1" s="1"/>
  <c r="M127" i="1"/>
  <c r="N127" i="1" s="1"/>
  <c r="P115" i="1"/>
  <c r="M143" i="1"/>
  <c r="N143" i="1" s="1"/>
  <c r="P97" i="1"/>
  <c r="P76" i="1"/>
  <c r="M162" i="1"/>
  <c r="N162" i="1" s="1"/>
  <c r="M11" i="1"/>
  <c r="N11" i="1" s="1"/>
  <c r="M171" i="1"/>
  <c r="N171" i="1" s="1"/>
  <c r="K223" i="1"/>
  <c r="K4" i="1"/>
  <c r="L4" i="1" s="1"/>
  <c r="K6" i="1"/>
  <c r="L6" i="1" s="1"/>
  <c r="K109" i="1"/>
  <c r="L109" i="1" s="1"/>
  <c r="K31" i="1"/>
  <c r="L31" i="1" s="1"/>
  <c r="K29" i="1"/>
  <c r="L29" i="1" s="1"/>
  <c r="K108" i="1"/>
  <c r="L108" i="1" s="1"/>
  <c r="K129" i="1"/>
  <c r="L129" i="1" s="1"/>
  <c r="K16" i="1"/>
  <c r="L16" i="1" s="1"/>
  <c r="K107" i="1"/>
  <c r="L107" i="1" s="1"/>
  <c r="K140" i="1"/>
  <c r="L140" i="1" s="1"/>
  <c r="K116" i="1"/>
  <c r="L116" i="1" s="1"/>
  <c r="K151" i="1"/>
  <c r="L151" i="1" s="1"/>
  <c r="K44" i="1"/>
  <c r="L44" i="1" s="1"/>
  <c r="K14" i="1"/>
  <c r="L14" i="1" s="1"/>
  <c r="K7" i="1"/>
  <c r="L7" i="1" s="1"/>
  <c r="K22" i="1"/>
  <c r="L22" i="1" s="1"/>
  <c r="K28" i="1"/>
  <c r="L28" i="1" s="1"/>
  <c r="K69" i="1"/>
  <c r="L69" i="1" s="1"/>
  <c r="K148" i="1"/>
  <c r="L148" i="1" s="1"/>
  <c r="K20" i="1"/>
  <c r="L20" i="1" s="1"/>
  <c r="K141" i="1"/>
  <c r="L141" i="1" s="1"/>
  <c r="K96" i="1"/>
  <c r="L96" i="1" s="1"/>
  <c r="K55" i="1"/>
  <c r="L55" i="1" s="1"/>
  <c r="K35" i="1"/>
  <c r="L35" i="1" s="1"/>
  <c r="K49" i="1"/>
  <c r="L49" i="1" s="1"/>
  <c r="K30" i="1"/>
  <c r="L30" i="1" s="1"/>
  <c r="K73" i="1"/>
  <c r="L73" i="1" s="1"/>
  <c r="K47" i="1"/>
  <c r="L47" i="1" s="1"/>
  <c r="K32" i="1"/>
  <c r="L32" i="1" s="1"/>
  <c r="K95" i="1"/>
  <c r="L95" i="1" s="1"/>
  <c r="K210" i="1"/>
  <c r="L210" i="1" s="1"/>
  <c r="K12" i="1"/>
  <c r="L12" i="1" s="1"/>
  <c r="K144" i="1"/>
  <c r="L144" i="1" s="1"/>
  <c r="K120" i="1"/>
  <c r="L120" i="1" s="1"/>
  <c r="K8" i="1"/>
  <c r="L8" i="1" s="1"/>
  <c r="K77" i="1"/>
  <c r="L77" i="1" s="1"/>
  <c r="K150" i="1"/>
  <c r="L150" i="1" s="1"/>
  <c r="K104" i="1"/>
  <c r="L104" i="1" s="1"/>
  <c r="K51" i="1"/>
  <c r="L51" i="1" s="1"/>
  <c r="K219" i="1"/>
  <c r="L219" i="1" s="1"/>
  <c r="K40" i="1"/>
  <c r="L40" i="1" s="1"/>
  <c r="K137" i="1"/>
  <c r="L137" i="1" s="1"/>
  <c r="K158" i="1"/>
  <c r="L158" i="1" s="1"/>
  <c r="K100" i="1"/>
  <c r="L100" i="1" s="1"/>
  <c r="K64" i="1"/>
  <c r="L64" i="1" s="1"/>
  <c r="K152" i="1"/>
  <c r="L152" i="1" s="1"/>
  <c r="K132" i="1"/>
  <c r="L132" i="1" s="1"/>
  <c r="K154" i="1"/>
  <c r="L154" i="1" s="1"/>
  <c r="K10" i="1"/>
  <c r="L10" i="1" s="1"/>
  <c r="K68" i="1"/>
  <c r="L68" i="1" s="1"/>
  <c r="K70" i="1"/>
  <c r="L70" i="1" s="1"/>
  <c r="K98" i="1"/>
  <c r="L98" i="1" s="1"/>
  <c r="K159" i="1"/>
  <c r="L159" i="1" s="1"/>
  <c r="K215" i="1"/>
  <c r="L215" i="1" s="1"/>
  <c r="K36" i="1"/>
  <c r="L36" i="1" s="1"/>
  <c r="K84" i="1"/>
  <c r="L84" i="1" s="1"/>
  <c r="K34" i="1"/>
  <c r="L34" i="1" s="1"/>
  <c r="K160" i="1"/>
  <c r="L160" i="1" s="1"/>
  <c r="K27" i="1"/>
  <c r="L27" i="1" s="1"/>
  <c r="K52" i="1"/>
  <c r="L52" i="1" s="1"/>
  <c r="K48" i="1"/>
  <c r="L48" i="1" s="1"/>
  <c r="K26" i="1"/>
  <c r="L26" i="1" s="1"/>
  <c r="K186" i="1"/>
  <c r="L186" i="1" s="1"/>
  <c r="I28" i="1"/>
  <c r="J28" i="1" s="1"/>
  <c r="I46" i="1"/>
  <c r="J46" i="1" s="1"/>
  <c r="I145" i="1"/>
  <c r="J145" i="1" s="1"/>
  <c r="I68" i="1"/>
  <c r="J68" i="1" s="1"/>
  <c r="I122" i="1"/>
  <c r="J122" i="1" s="1"/>
  <c r="I60" i="1"/>
  <c r="J60" i="1" s="1"/>
  <c r="I95" i="1"/>
  <c r="J95" i="1" s="1"/>
  <c r="I179" i="1"/>
  <c r="J179" i="1" s="1"/>
  <c r="I132" i="1"/>
  <c r="J132" i="1" s="1"/>
  <c r="I217" i="1"/>
  <c r="J217" i="1" s="1"/>
  <c r="I23" i="1"/>
  <c r="J23" i="1" s="1"/>
  <c r="I18" i="1"/>
  <c r="J18" i="1" s="1"/>
  <c r="I152" i="1"/>
  <c r="J152" i="1" s="1"/>
  <c r="I127" i="1"/>
  <c r="J127" i="1" s="1"/>
  <c r="I65" i="1"/>
  <c r="J65" i="1" s="1"/>
  <c r="I173" i="1"/>
  <c r="J173" i="1" s="1"/>
  <c r="I164" i="1"/>
  <c r="J164" i="1" s="1"/>
  <c r="I146" i="1"/>
  <c r="J146" i="1" s="1"/>
  <c r="I148" i="1"/>
  <c r="J148" i="1" s="1"/>
  <c r="I131" i="1"/>
  <c r="J131" i="1" s="1"/>
  <c r="I199" i="1"/>
  <c r="J199" i="1" s="1"/>
  <c r="I200" i="1"/>
  <c r="J200" i="1" s="1"/>
  <c r="I41" i="1"/>
  <c r="I223" i="1"/>
  <c r="I39" i="1"/>
  <c r="J39" i="1" s="1"/>
  <c r="I93" i="1"/>
  <c r="J93" i="1" s="1"/>
  <c r="I189" i="1"/>
  <c r="J189" i="1" s="1"/>
  <c r="I58" i="1"/>
  <c r="J58" i="1" s="1"/>
  <c r="I170" i="1"/>
  <c r="J170" i="1" s="1"/>
  <c r="I208" i="1"/>
  <c r="J208" i="1" s="1"/>
  <c r="I143" i="1"/>
  <c r="J143" i="1" s="1"/>
  <c r="I211" i="1"/>
  <c r="J211" i="1" s="1"/>
  <c r="I214" i="1"/>
  <c r="J214" i="1" s="1"/>
  <c r="I61" i="1"/>
  <c r="J61" i="1" s="1"/>
  <c r="I142" i="1"/>
  <c r="J142" i="1" s="1"/>
  <c r="I184" i="1"/>
  <c r="J184" i="1" s="1"/>
  <c r="I52" i="1"/>
  <c r="J52" i="1" s="1"/>
  <c r="I117" i="1"/>
  <c r="J117" i="1" s="1"/>
  <c r="I213" i="1"/>
  <c r="J213" i="1" s="1"/>
  <c r="I82" i="1"/>
  <c r="J82" i="1" s="1"/>
  <c r="I206" i="1"/>
  <c r="J206" i="1" s="1"/>
  <c r="I79" i="1"/>
  <c r="J79" i="1" s="1"/>
  <c r="I167" i="1"/>
  <c r="J167" i="1" s="1"/>
  <c r="I96" i="1"/>
  <c r="J96" i="1" s="1"/>
  <c r="I105" i="1"/>
  <c r="J105" i="1" s="1"/>
  <c r="I12" i="1"/>
  <c r="J12" i="1" s="1"/>
  <c r="I125" i="1"/>
  <c r="J125" i="1" s="1"/>
  <c r="I106" i="1"/>
  <c r="J106" i="1" s="1"/>
  <c r="I83" i="1"/>
  <c r="J83" i="1" s="1"/>
  <c r="I108" i="1"/>
  <c r="J108" i="1" s="1"/>
  <c r="I85" i="1"/>
  <c r="J85" i="1" s="1"/>
  <c r="I204" i="1"/>
  <c r="J204" i="1" s="1"/>
  <c r="I196" i="1"/>
  <c r="J196" i="1" s="1"/>
  <c r="I175" i="1"/>
  <c r="J175" i="1" s="1"/>
  <c r="I113" i="1"/>
  <c r="J113" i="1" s="1"/>
  <c r="I75" i="1"/>
  <c r="J75" i="1" s="1"/>
  <c r="I216" i="1"/>
  <c r="J216" i="1" s="1"/>
  <c r="I6" i="1"/>
  <c r="J6" i="1" s="1"/>
  <c r="I136" i="1"/>
  <c r="J136" i="1" s="1"/>
  <c r="I134" i="1"/>
  <c r="J134" i="1" s="1"/>
  <c r="I44" i="1"/>
  <c r="J44" i="1" s="1"/>
  <c r="I149" i="1"/>
  <c r="J149" i="1" s="1"/>
  <c r="I92" i="1"/>
  <c r="J92" i="1" s="1"/>
  <c r="I126" i="1"/>
  <c r="J126" i="1" s="1"/>
  <c r="I84" i="1"/>
  <c r="J84" i="1" s="1"/>
  <c r="I99" i="1"/>
  <c r="J99" i="1" s="1"/>
  <c r="I183" i="1"/>
  <c r="J183" i="1" s="1"/>
  <c r="I144" i="1"/>
  <c r="J144" i="1" s="1"/>
  <c r="I70" i="1"/>
  <c r="J70" i="1" s="1"/>
  <c r="I31" i="1"/>
  <c r="J31" i="1" s="1"/>
  <c r="I101" i="1"/>
  <c r="J101" i="1" s="1"/>
  <c r="I197" i="1"/>
  <c r="J197" i="1" s="1"/>
  <c r="I66" i="1"/>
  <c r="J66" i="1" s="1"/>
  <c r="I186" i="1"/>
  <c r="J186" i="1" s="1"/>
  <c r="I67" i="1"/>
  <c r="J67" i="1" s="1"/>
  <c r="I151" i="1"/>
  <c r="J151" i="1" s="1"/>
  <c r="I64" i="1"/>
  <c r="J64" i="1" s="1"/>
  <c r="I53" i="1"/>
  <c r="J53" i="1" s="1"/>
  <c r="I40" i="1"/>
  <c r="J40" i="1" s="1"/>
  <c r="I29" i="1"/>
  <c r="J29" i="1" s="1"/>
  <c r="I42" i="1"/>
  <c r="J42" i="1" s="1"/>
  <c r="I161" i="1"/>
  <c r="J161" i="1" s="1"/>
  <c r="I140" i="1"/>
  <c r="J140" i="1" s="1"/>
  <c r="I138" i="1"/>
  <c r="J138" i="1" s="1"/>
  <c r="I112" i="1"/>
  <c r="J112" i="1" s="1"/>
  <c r="I123" i="1"/>
  <c r="J123" i="1" s="1"/>
  <c r="I191" i="1"/>
  <c r="J191" i="1" s="1"/>
  <c r="I89" i="1"/>
  <c r="J89" i="1" s="1"/>
  <c r="I163" i="1"/>
  <c r="J163" i="1" s="1"/>
  <c r="I220" i="1"/>
  <c r="J220" i="1" s="1"/>
  <c r="I182" i="1"/>
  <c r="J182" i="1" s="1"/>
  <c r="I25" i="1"/>
  <c r="J25" i="1" s="1"/>
  <c r="I110" i="1"/>
  <c r="J110" i="1" s="1"/>
  <c r="I33" i="1"/>
  <c r="J33" i="1" s="1"/>
  <c r="I38" i="1"/>
  <c r="J38" i="1" s="1"/>
  <c r="I185" i="1"/>
  <c r="J185" i="1" s="1"/>
  <c r="I8" i="1"/>
  <c r="J8" i="1" s="1"/>
  <c r="I11" i="1"/>
  <c r="J11" i="1" s="1"/>
  <c r="I5" i="1"/>
  <c r="J5" i="1" s="1"/>
  <c r="I177" i="1"/>
  <c r="J177" i="1" s="1"/>
  <c r="I154" i="1"/>
  <c r="J154" i="1" s="1"/>
  <c r="I135" i="1"/>
  <c r="J135" i="1" s="1"/>
  <c r="I212" i="1"/>
  <c r="J212" i="1" s="1"/>
  <c r="I20" i="1"/>
  <c r="J20" i="1" s="1"/>
  <c r="I133" i="1"/>
  <c r="J133" i="1" s="1"/>
  <c r="I114" i="1"/>
  <c r="J114" i="1" s="1"/>
  <c r="I91" i="1"/>
  <c r="J91" i="1" s="1"/>
  <c r="I150" i="1"/>
  <c r="J150" i="1" s="1"/>
  <c r="I50" i="1"/>
  <c r="J50" i="1" s="1"/>
  <c r="I221" i="1"/>
  <c r="J221" i="1" s="1"/>
  <c r="I218" i="1"/>
  <c r="J218" i="1" s="1"/>
  <c r="I171" i="1"/>
  <c r="J171" i="1" s="1"/>
  <c r="I121" i="1"/>
  <c r="J121" i="1" s="1"/>
  <c r="I37" i="1"/>
  <c r="J37" i="1" s="1"/>
  <c r="I181" i="1"/>
  <c r="J181" i="1" s="1"/>
  <c r="I162" i="1"/>
  <c r="J162" i="1" s="1"/>
  <c r="I139" i="1"/>
  <c r="J139" i="1" s="1"/>
  <c r="I207" i="1"/>
  <c r="J207" i="1" s="1"/>
  <c r="I78" i="1"/>
  <c r="J78" i="1" s="1"/>
  <c r="I88" i="1"/>
  <c r="J88" i="1" s="1"/>
  <c r="I165" i="1"/>
  <c r="J165" i="1" s="1"/>
  <c r="I195" i="1"/>
  <c r="J195" i="1" s="1"/>
  <c r="I27" i="1"/>
  <c r="J27" i="1" s="1"/>
  <c r="I97" i="1"/>
  <c r="J97" i="1" s="1"/>
  <c r="I193" i="1"/>
  <c r="J193" i="1" s="1"/>
  <c r="I62" i="1"/>
  <c r="J62" i="1" s="1"/>
  <c r="I178" i="1"/>
  <c r="J178" i="1" s="1"/>
  <c r="I59" i="1"/>
  <c r="J59" i="1" s="1"/>
  <c r="I147" i="1"/>
  <c r="J147" i="1" s="1"/>
  <c r="I219" i="1"/>
  <c r="J219" i="1" s="1"/>
  <c r="I192" i="1"/>
  <c r="J192" i="1" s="1"/>
  <c r="I13" i="1"/>
  <c r="J13" i="1" s="1"/>
  <c r="I43" i="1"/>
  <c r="J43" i="1" s="1"/>
  <c r="I157" i="1"/>
  <c r="J157" i="1" s="1"/>
  <c r="I116" i="1"/>
  <c r="J116" i="1" s="1"/>
  <c r="I130" i="1"/>
  <c r="J130" i="1" s="1"/>
  <c r="I100" i="1"/>
  <c r="J100" i="1" s="1"/>
  <c r="I111" i="1"/>
  <c r="J111" i="1" s="1"/>
  <c r="I187" i="1"/>
  <c r="J187" i="1" s="1"/>
  <c r="I156" i="1"/>
  <c r="J156" i="1" s="1"/>
  <c r="I86" i="1"/>
  <c r="J86" i="1" s="1"/>
  <c r="I35" i="1"/>
  <c r="J35" i="1" s="1"/>
  <c r="I109" i="1"/>
  <c r="J109" i="1" s="1"/>
  <c r="I205" i="1"/>
  <c r="J205" i="1" s="1"/>
  <c r="I74" i="1"/>
  <c r="J74" i="1" s="1"/>
  <c r="I194" i="1"/>
  <c r="J194" i="1" s="1"/>
  <c r="I71" i="1"/>
  <c r="J71" i="1" s="1"/>
  <c r="I155" i="1"/>
  <c r="J155" i="1" s="1"/>
  <c r="I76" i="1"/>
  <c r="J76" i="1" s="1"/>
  <c r="I209" i="1"/>
  <c r="J209" i="1" s="1"/>
  <c r="I120" i="1"/>
  <c r="J120" i="1" s="1"/>
  <c r="I169" i="1"/>
  <c r="J169" i="1" s="1"/>
  <c r="I128" i="1"/>
  <c r="J128" i="1" s="1"/>
  <c r="I168" i="1"/>
  <c r="J168" i="1" s="1"/>
  <c r="I21" i="1"/>
  <c r="J21" i="1" s="1"/>
  <c r="I153" i="1"/>
  <c r="J153" i="1" s="1"/>
  <c r="I19" i="1"/>
  <c r="J19" i="1" s="1"/>
  <c r="I103" i="1"/>
  <c r="J103" i="1" s="1"/>
  <c r="I87" i="1"/>
  <c r="J87" i="1" s="1"/>
  <c r="I63" i="1"/>
  <c r="J63" i="1" s="1"/>
  <c r="I124" i="1"/>
  <c r="J124" i="1" s="1"/>
  <c r="I81" i="1"/>
  <c r="J81" i="1" s="1"/>
  <c r="I180" i="1"/>
  <c r="J180" i="1" s="1"/>
  <c r="I188" i="1"/>
  <c r="J188" i="1" s="1"/>
  <c r="I203" i="1"/>
  <c r="J203" i="1" s="1"/>
  <c r="I166" i="1"/>
  <c r="J166" i="1" s="1"/>
  <c r="I48" i="1"/>
  <c r="J48" i="1" s="1"/>
  <c r="I56" i="1"/>
  <c r="J56" i="1" s="1"/>
  <c r="I222" i="1"/>
  <c r="J222" i="1" s="1"/>
  <c r="I202" i="1"/>
  <c r="J202" i="1" s="1"/>
  <c r="I172" i="1"/>
  <c r="J172" i="1" s="1"/>
  <c r="I24" i="1"/>
  <c r="J24" i="1" s="1"/>
  <c r="I45" i="1"/>
  <c r="J45" i="1" s="1"/>
  <c r="I57" i="1"/>
  <c r="J57" i="1" s="1"/>
  <c r="I174" i="1"/>
  <c r="J174" i="1" s="1"/>
  <c r="I129" i="1"/>
  <c r="J129" i="1" s="1"/>
  <c r="I32" i="1"/>
  <c r="J32" i="1" s="1"/>
  <c r="I9" i="1"/>
  <c r="J9" i="1" s="1"/>
  <c r="I17" i="1"/>
  <c r="J17" i="1" s="1"/>
  <c r="I72" i="1"/>
  <c r="J72" i="1" s="1"/>
  <c r="I4" i="1"/>
  <c r="J4" i="1" s="1"/>
  <c r="I47" i="1"/>
  <c r="J47" i="1" s="1"/>
  <c r="I36" i="1"/>
  <c r="J36" i="1" s="1"/>
  <c r="I159" i="1"/>
  <c r="J159" i="1" s="1"/>
  <c r="I49" i="1"/>
  <c r="J49" i="1" s="1"/>
  <c r="I34" i="1"/>
  <c r="J34" i="1" s="1"/>
  <c r="I14" i="1"/>
  <c r="J14" i="1" s="1"/>
  <c r="I54" i="1"/>
  <c r="J54" i="1" s="1"/>
  <c r="I26" i="1"/>
  <c r="J26" i="1" s="1"/>
  <c r="I118" i="1"/>
  <c r="J118" i="1" s="1"/>
  <c r="I80" i="1"/>
  <c r="J80" i="1" s="1"/>
  <c r="I16" i="1"/>
  <c r="J16" i="1" s="1"/>
  <c r="I210" i="1"/>
  <c r="J210" i="1" s="1"/>
  <c r="M164" i="1"/>
  <c r="N164" i="1" s="1"/>
  <c r="P25" i="1"/>
  <c r="K97" i="1"/>
  <c r="L97" i="1" s="1"/>
  <c r="K179" i="1"/>
  <c r="L179" i="1" s="1"/>
  <c r="K187" i="1"/>
  <c r="L187" i="1" s="1"/>
  <c r="K135" i="1"/>
  <c r="L135" i="1" s="1"/>
  <c r="K164" i="1"/>
  <c r="L164" i="1" s="1"/>
  <c r="K177" i="1"/>
  <c r="L177" i="1" s="1"/>
  <c r="K131" i="1"/>
  <c r="L131" i="1" s="1"/>
  <c r="K114" i="1"/>
  <c r="L114" i="1" s="1"/>
  <c r="K178" i="1"/>
  <c r="L178" i="1" s="1"/>
  <c r="K209" i="1"/>
  <c r="L209" i="1" s="1"/>
  <c r="K149" i="1"/>
  <c r="L149" i="1" s="1"/>
  <c r="K206" i="1"/>
  <c r="L206" i="1" s="1"/>
  <c r="I94" i="1"/>
  <c r="J94" i="1" s="1"/>
  <c r="I55" i="1"/>
  <c r="J55" i="1" s="1"/>
  <c r="P171" i="1"/>
  <c r="K128" i="1"/>
  <c r="L128" i="1" s="1"/>
  <c r="M44" i="1"/>
  <c r="N44" i="1" s="1"/>
  <c r="I198" i="1"/>
  <c r="J198" i="1" s="1"/>
  <c r="P36" i="1"/>
  <c r="I98" i="1"/>
  <c r="J98" i="1" s="1"/>
  <c r="M123" i="1"/>
  <c r="N123" i="1" s="1"/>
  <c r="P177" i="1"/>
  <c r="P43" i="1"/>
  <c r="P26" i="1"/>
  <c r="M35" i="1"/>
  <c r="N35" i="1" s="1"/>
  <c r="M156" i="1"/>
  <c r="N156" i="1" s="1"/>
  <c r="M150" i="1"/>
  <c r="N150" i="1" s="1"/>
  <c r="P62" i="1"/>
  <c r="P24" i="1"/>
  <c r="M14" i="1"/>
  <c r="N14" i="1" s="1"/>
  <c r="M176" i="1"/>
  <c r="N176" i="1" s="1"/>
  <c r="M75" i="1"/>
  <c r="N75" i="1" s="1"/>
  <c r="M180" i="1"/>
  <c r="N180" i="1" s="1"/>
  <c r="P23" i="1"/>
  <c r="P101" i="1"/>
  <c r="M67" i="1"/>
  <c r="N67" i="1" s="1"/>
  <c r="P148" i="1"/>
  <c r="M25" i="1"/>
  <c r="N25" i="1" s="1"/>
  <c r="M77" i="1"/>
  <c r="N77" i="1" s="1"/>
  <c r="P165" i="1"/>
  <c r="P98" i="1"/>
  <c r="K80" i="1"/>
  <c r="L80" i="1" s="1"/>
  <c r="M71" i="1"/>
  <c r="N71" i="1" s="1"/>
  <c r="M158" i="1"/>
  <c r="N158" i="1" s="1"/>
  <c r="P104" i="1"/>
  <c r="M122" i="1"/>
  <c r="N122" i="1" s="1"/>
  <c r="P51" i="1"/>
  <c r="K147" i="1"/>
  <c r="L147" i="1" s="1"/>
  <c r="K33" i="1"/>
  <c r="L33" i="1" s="1"/>
  <c r="K78" i="1"/>
  <c r="L78" i="1" s="1"/>
  <c r="K41" i="1"/>
  <c r="L41" i="1" s="1"/>
  <c r="K67" i="1"/>
  <c r="L67" i="1" s="1"/>
  <c r="K138" i="1"/>
  <c r="L138" i="1" s="1"/>
  <c r="K57" i="1"/>
  <c r="L57" i="1" s="1"/>
  <c r="K185" i="1"/>
  <c r="L185" i="1" s="1"/>
  <c r="K171" i="1"/>
  <c r="L171" i="1" s="1"/>
  <c r="K181" i="1"/>
  <c r="L181" i="1" s="1"/>
  <c r="K169" i="1"/>
  <c r="L169" i="1" s="1"/>
  <c r="P73" i="1"/>
  <c r="M9" i="1"/>
  <c r="N9" i="1" s="1"/>
  <c r="I90" i="1"/>
  <c r="J90" i="1" s="1"/>
  <c r="I7" i="1"/>
  <c r="J7" i="1" s="1"/>
  <c r="I73" i="1"/>
  <c r="J73" i="1" s="1"/>
  <c r="M183" i="1"/>
  <c r="N183" i="1" s="1"/>
  <c r="M222" i="1"/>
  <c r="N222" i="1" s="1"/>
  <c r="P140" i="1"/>
  <c r="M91" i="1"/>
  <c r="N91" i="1" s="1"/>
  <c r="K76" i="1"/>
  <c r="L76" i="1" s="1"/>
  <c r="K72" i="1"/>
  <c r="L72" i="1" s="1"/>
  <c r="M20" i="1"/>
  <c r="N20" i="1" s="1"/>
  <c r="P187" i="1"/>
  <c r="M63" i="1"/>
  <c r="N63" i="1" s="1"/>
  <c r="I201" i="1"/>
  <c r="J201" i="1" s="1"/>
  <c r="K54" i="1"/>
  <c r="L54" i="1" s="1"/>
  <c r="K196" i="1"/>
  <c r="L196" i="1" s="1"/>
  <c r="K74" i="1"/>
  <c r="L74" i="1" s="1"/>
  <c r="K18" i="1"/>
  <c r="L18" i="1" s="1"/>
  <c r="K198" i="1"/>
  <c r="L198" i="1" s="1"/>
  <c r="K189" i="1"/>
  <c r="L189" i="1" s="1"/>
  <c r="K50" i="1"/>
  <c r="L50" i="1" s="1"/>
  <c r="K103" i="1"/>
  <c r="L103" i="1" s="1"/>
  <c r="K183" i="1"/>
  <c r="L183" i="1" s="1"/>
  <c r="K176" i="1"/>
  <c r="L176" i="1" s="1"/>
  <c r="K71" i="1"/>
  <c r="L71" i="1" s="1"/>
  <c r="P150" i="1"/>
  <c r="I141" i="1"/>
  <c r="J141" i="1" s="1"/>
  <c r="M202" i="1"/>
  <c r="N202" i="1" s="1"/>
  <c r="M219" i="1"/>
  <c r="N219" i="1" s="1"/>
  <c r="I22" i="1"/>
  <c r="J22" i="1" s="1"/>
  <c r="M110" i="1"/>
  <c r="N110" i="1" s="1"/>
  <c r="M174" i="1"/>
  <c r="N174" i="1" s="1"/>
  <c r="M59" i="1"/>
  <c r="N59" i="1" s="1"/>
  <c r="K115" i="1"/>
  <c r="L115" i="1" s="1"/>
  <c r="P34" i="1"/>
  <c r="M58" i="1"/>
  <c r="N58" i="1" s="1"/>
  <c r="K153" i="1"/>
  <c r="L153" i="1" s="1"/>
  <c r="M214" i="1"/>
  <c r="N214" i="1" s="1"/>
  <c r="M178" i="1"/>
  <c r="N178" i="1" s="1"/>
  <c r="M13" i="1"/>
  <c r="N13" i="1" s="1"/>
  <c r="I102" i="1"/>
  <c r="J102" i="1" s="1"/>
  <c r="I51" i="1"/>
  <c r="J51" i="1" s="1"/>
  <c r="P109" i="1"/>
  <c r="P82" i="1"/>
  <c r="M97" i="1"/>
  <c r="N97" i="1" s="1"/>
  <c r="M69" i="1"/>
  <c r="N69" i="1" s="1"/>
  <c r="M157" i="1"/>
  <c r="N157" i="1" s="1"/>
  <c r="M137" i="1"/>
  <c r="N137" i="1" s="1"/>
  <c r="M113" i="1"/>
  <c r="N113" i="1" s="1"/>
  <c r="M205" i="1"/>
  <c r="N205" i="1" s="1"/>
  <c r="M173" i="1"/>
  <c r="N173" i="1" s="1"/>
  <c r="M5" i="1"/>
  <c r="N5" i="1" s="1"/>
  <c r="M89" i="1"/>
  <c r="N89" i="1" s="1"/>
  <c r="M65" i="1"/>
  <c r="N65" i="1" s="1"/>
  <c r="M153" i="1"/>
  <c r="N153" i="1" s="1"/>
  <c r="M133" i="1"/>
  <c r="N133" i="1" s="1"/>
  <c r="M221" i="1"/>
  <c r="N221" i="1" s="1"/>
  <c r="M201" i="1"/>
  <c r="N201" i="1" s="1"/>
  <c r="M169" i="1"/>
  <c r="N169" i="1" s="1"/>
  <c r="M223" i="1"/>
  <c r="M7" i="1"/>
  <c r="N7" i="1" s="1"/>
  <c r="M105" i="1"/>
  <c r="N105" i="1" s="1"/>
  <c r="M81" i="1"/>
  <c r="N81" i="1" s="1"/>
  <c r="M61" i="1"/>
  <c r="N61" i="1" s="1"/>
  <c r="M149" i="1"/>
  <c r="N149" i="1" s="1"/>
  <c r="M129" i="1"/>
  <c r="N129" i="1" s="1"/>
  <c r="M217" i="1"/>
  <c r="N217" i="1" s="1"/>
  <c r="M189" i="1"/>
  <c r="N189" i="1" s="1"/>
  <c r="M165" i="1"/>
  <c r="N165" i="1" s="1"/>
  <c r="M101" i="1"/>
  <c r="N101" i="1" s="1"/>
  <c r="M73" i="1"/>
  <c r="N73" i="1" s="1"/>
  <c r="M57" i="1"/>
  <c r="N57" i="1" s="1"/>
  <c r="M145" i="1"/>
  <c r="N145" i="1" s="1"/>
  <c r="M125" i="1"/>
  <c r="N125" i="1" s="1"/>
  <c r="M209" i="1"/>
  <c r="N209" i="1" s="1"/>
  <c r="M181" i="1"/>
  <c r="N181" i="1" s="1"/>
  <c r="M161" i="1"/>
  <c r="N161" i="1" s="1"/>
  <c r="M6" i="1"/>
  <c r="N6" i="1" s="1"/>
  <c r="M4" i="1"/>
  <c r="N4" i="1" s="1"/>
  <c r="M51" i="1"/>
  <c r="N51" i="1" s="1"/>
  <c r="M40" i="1"/>
  <c r="N40" i="1" s="1"/>
  <c r="M207" i="1"/>
  <c r="N207" i="1" s="1"/>
  <c r="M8" i="1"/>
  <c r="N8" i="1" s="1"/>
  <c r="M104" i="1"/>
  <c r="N104" i="1" s="1"/>
  <c r="M72" i="1"/>
  <c r="N72" i="1" s="1"/>
  <c r="M86" i="1"/>
  <c r="N86" i="1" s="1"/>
  <c r="M107" i="1"/>
  <c r="N107" i="1" s="1"/>
  <c r="M190" i="1"/>
  <c r="N190" i="1" s="1"/>
  <c r="M116" i="1"/>
  <c r="N116" i="1" s="1"/>
  <c r="M74" i="1"/>
  <c r="N74" i="1" s="1"/>
  <c r="M177" i="1"/>
  <c r="N177" i="1" s="1"/>
  <c r="M22" i="1"/>
  <c r="N22" i="1" s="1"/>
  <c r="M118" i="1"/>
  <c r="N118" i="1" s="1"/>
  <c r="M78" i="1"/>
  <c r="N78" i="1" s="1"/>
  <c r="M47" i="1"/>
  <c r="N47" i="1" s="1"/>
  <c r="M140" i="1"/>
  <c r="N140" i="1" s="1"/>
  <c r="M136" i="1"/>
  <c r="N136" i="1" s="1"/>
  <c r="M90" i="1"/>
  <c r="N90" i="1" s="1"/>
  <c r="M197" i="1"/>
  <c r="N197" i="1" s="1"/>
  <c r="M126" i="1"/>
  <c r="N126" i="1" s="1"/>
  <c r="M188" i="1"/>
  <c r="N188" i="1" s="1"/>
  <c r="M168" i="1"/>
  <c r="N168" i="1" s="1"/>
  <c r="M88" i="1"/>
  <c r="N88" i="1" s="1"/>
  <c r="M117" i="1"/>
  <c r="N117" i="1" s="1"/>
  <c r="M187" i="1"/>
  <c r="N187" i="1" s="1"/>
  <c r="M135" i="1"/>
  <c r="N135" i="1" s="1"/>
  <c r="M128" i="1"/>
  <c r="N128" i="1" s="1"/>
  <c r="M193" i="1"/>
  <c r="N193" i="1" s="1"/>
  <c r="M172" i="1"/>
  <c r="N172" i="1" s="1"/>
  <c r="M163" i="1"/>
  <c r="N163" i="1" s="1"/>
  <c r="M37" i="1"/>
  <c r="N37" i="1" s="1"/>
  <c r="M119" i="1"/>
  <c r="N119" i="1" s="1"/>
  <c r="M39" i="1"/>
  <c r="N39" i="1" s="1"/>
  <c r="M41" i="1"/>
  <c r="N41" i="1" s="1"/>
  <c r="M179" i="1"/>
  <c r="N179" i="1" s="1"/>
  <c r="M146" i="1"/>
  <c r="N146" i="1" s="1"/>
  <c r="M80" i="1"/>
  <c r="N80" i="1" s="1"/>
  <c r="M76" i="1"/>
  <c r="N76" i="1" s="1"/>
  <c r="M194" i="1"/>
  <c r="N194" i="1" s="1"/>
  <c r="M82" i="1"/>
  <c r="N82" i="1" s="1"/>
  <c r="M216" i="1"/>
  <c r="N216" i="1" s="1"/>
  <c r="M79" i="1"/>
  <c r="N79" i="1" s="1"/>
  <c r="M130" i="1"/>
  <c r="N130" i="1" s="1"/>
  <c r="M111" i="1"/>
  <c r="N111" i="1" s="1"/>
  <c r="M43" i="1"/>
  <c r="N43" i="1" s="1"/>
  <c r="M132" i="1"/>
  <c r="N132" i="1" s="1"/>
  <c r="M106" i="1"/>
  <c r="N106" i="1" s="1"/>
  <c r="M23" i="1"/>
  <c r="N23" i="1" s="1"/>
  <c r="M16" i="1"/>
  <c r="N16" i="1" s="1"/>
  <c r="M192" i="1"/>
  <c r="N192" i="1" s="1"/>
  <c r="M147" i="1"/>
  <c r="N147" i="1" s="1"/>
  <c r="M33" i="1"/>
  <c r="N33" i="1" s="1"/>
  <c r="M85" i="1"/>
  <c r="N85" i="1" s="1"/>
  <c r="M151" i="1"/>
  <c r="N151" i="1" s="1"/>
  <c r="M160" i="1"/>
  <c r="N160" i="1" s="1"/>
  <c r="M15" i="1"/>
  <c r="N15" i="1" s="1"/>
  <c r="M53" i="1"/>
  <c r="N53" i="1" s="1"/>
  <c r="M21" i="1"/>
  <c r="N21" i="1" s="1"/>
  <c r="M100" i="1"/>
  <c r="N100" i="1" s="1"/>
  <c r="M121" i="1"/>
  <c r="N121" i="1" s="1"/>
  <c r="M198" i="1"/>
  <c r="N198" i="1" s="1"/>
  <c r="M83" i="1"/>
  <c r="N83" i="1" s="1"/>
  <c r="M103" i="1"/>
  <c r="N103" i="1" s="1"/>
  <c r="M10" i="1"/>
  <c r="N10" i="1" s="1"/>
  <c r="M70" i="1"/>
  <c r="N70" i="1" s="1"/>
  <c r="M93" i="1"/>
  <c r="N93" i="1" s="1"/>
  <c r="M204" i="1"/>
  <c r="N204" i="1" s="1"/>
  <c r="M102" i="1"/>
  <c r="N102" i="1" s="1"/>
  <c r="M95" i="1"/>
  <c r="N95" i="1" s="1"/>
  <c r="M26" i="1"/>
  <c r="N26" i="1" s="1"/>
  <c r="M49" i="1"/>
  <c r="N49" i="1" s="1"/>
  <c r="M38" i="1"/>
  <c r="N38" i="1" s="1"/>
  <c r="M29" i="1"/>
  <c r="N29" i="1" s="1"/>
  <c r="M68" i="1"/>
  <c r="N68" i="1" s="1"/>
  <c r="M31" i="1"/>
  <c r="N31" i="1" s="1"/>
  <c r="M185" i="1"/>
  <c r="N185" i="1" s="1"/>
  <c r="M30" i="1"/>
  <c r="N30" i="1" s="1"/>
  <c r="M94" i="1"/>
  <c r="N94" i="1" s="1"/>
  <c r="M144" i="1"/>
  <c r="N144" i="1" s="1"/>
  <c r="M218" i="1"/>
  <c r="N218" i="1" s="1"/>
  <c r="M148" i="1"/>
  <c r="N148" i="1" s="1"/>
  <c r="M84" i="1"/>
  <c r="N84" i="1" s="1"/>
  <c r="M211" i="1"/>
  <c r="N211" i="1" s="1"/>
  <c r="M36" i="1"/>
  <c r="N36" i="1" s="1"/>
  <c r="M142" i="1"/>
  <c r="N142" i="1" s="1"/>
  <c r="M98" i="1"/>
  <c r="N98" i="1" s="1"/>
  <c r="M54" i="1"/>
  <c r="N54" i="1" s="1"/>
  <c r="M213" i="1"/>
  <c r="N213" i="1" s="1"/>
  <c r="M114" i="1"/>
  <c r="N114" i="1" s="1"/>
  <c r="M199" i="1"/>
  <c r="N199" i="1" s="1"/>
  <c r="M124" i="1"/>
  <c r="N124" i="1" s="1"/>
  <c r="M186" i="1"/>
  <c r="N186" i="1" s="1"/>
  <c r="M131" i="1"/>
  <c r="N131" i="1" s="1"/>
  <c r="M208" i="1"/>
  <c r="N208" i="1" s="1"/>
  <c r="M48" i="1"/>
  <c r="N48" i="1" s="1"/>
  <c r="M55" i="1"/>
  <c r="N55" i="1" s="1"/>
  <c r="M99" i="1"/>
  <c r="N99" i="1" s="1"/>
  <c r="M18" i="1"/>
  <c r="N18" i="1" s="1"/>
  <c r="M42" i="1"/>
  <c r="N42" i="1" s="1"/>
  <c r="M109" i="1"/>
  <c r="N109" i="1" s="1"/>
  <c r="M12" i="1"/>
  <c r="N12" i="1" s="1"/>
  <c r="M66" i="1"/>
  <c r="N66" i="1" s="1"/>
  <c r="M184" i="1"/>
  <c r="N184" i="1" s="1"/>
  <c r="M139" i="1"/>
  <c r="N139" i="1" s="1"/>
  <c r="M50" i="1"/>
  <c r="N50" i="1" s="1"/>
  <c r="M62" i="1"/>
  <c r="N62" i="1" s="1"/>
  <c r="M154" i="1"/>
  <c r="N154" i="1" s="1"/>
  <c r="M196" i="1"/>
  <c r="N196" i="1" s="1"/>
  <c r="M52" i="1"/>
  <c r="N52" i="1" s="1"/>
  <c r="M182" i="1"/>
  <c r="N182" i="1" s="1"/>
  <c r="M138" i="1"/>
  <c r="N138" i="1" s="1"/>
  <c r="M28" i="1"/>
  <c r="N28" i="1" s="1"/>
  <c r="M170" i="1"/>
  <c r="N170" i="1" s="1"/>
  <c r="M32" i="1"/>
  <c r="N32" i="1" s="1"/>
  <c r="P198" i="1"/>
  <c r="M115" i="1"/>
  <c r="N115" i="1" s="1"/>
  <c r="M167" i="1"/>
  <c r="N167" i="1" s="1"/>
  <c r="M34" i="1"/>
  <c r="N34" i="1" s="1"/>
  <c r="M45" i="1"/>
  <c r="N45" i="1" s="1"/>
  <c r="M134" i="1"/>
  <c r="N134" i="1" s="1"/>
  <c r="P84" i="1"/>
  <c r="P19" i="1"/>
  <c r="K157" i="1"/>
  <c r="L157" i="1" s="1"/>
  <c r="K42" i="1"/>
  <c r="L42" i="1" s="1"/>
  <c r="K75" i="1"/>
  <c r="L75" i="1" s="1"/>
  <c r="K184" i="1"/>
  <c r="L184" i="1" s="1"/>
  <c r="K127" i="1"/>
  <c r="L127" i="1" s="1"/>
  <c r="K204" i="1"/>
  <c r="L204" i="1" s="1"/>
  <c r="K165" i="1"/>
  <c r="L165" i="1" s="1"/>
  <c r="K146" i="1"/>
  <c r="L146" i="1" s="1"/>
  <c r="K87" i="1"/>
  <c r="L87" i="1" s="1"/>
  <c r="K180" i="1"/>
  <c r="L180" i="1" s="1"/>
  <c r="K166" i="1"/>
  <c r="L166" i="1" s="1"/>
  <c r="K53" i="1"/>
  <c r="L53" i="1" s="1"/>
  <c r="K200" i="1"/>
  <c r="L200" i="1" s="1"/>
  <c r="I215" i="1"/>
  <c r="J215" i="1" s="1"/>
  <c r="P135" i="1"/>
  <c r="I176" i="1"/>
  <c r="J176" i="1" s="1"/>
  <c r="K60" i="1"/>
  <c r="L60" i="1" s="1"/>
  <c r="M27" i="1"/>
  <c r="N27" i="1" s="1"/>
  <c r="M17" i="1"/>
  <c r="N17" i="1" s="1"/>
  <c r="I137" i="1"/>
  <c r="J137" i="1" s="1"/>
  <c r="M152" i="1"/>
  <c r="N152" i="1" s="1"/>
  <c r="M108" i="1"/>
  <c r="N108" i="1" s="1"/>
  <c r="P170" i="1"/>
  <c r="P192" i="1"/>
  <c r="P197" i="1"/>
  <c r="P155" i="1"/>
  <c r="P216" i="1"/>
  <c r="P191" i="1"/>
  <c r="P111" i="1"/>
  <c r="P67" i="1"/>
  <c r="P156" i="1"/>
  <c r="P78" i="1"/>
  <c r="P167" i="1"/>
  <c r="P89" i="1"/>
  <c r="P72" i="1"/>
  <c r="P83" i="1"/>
  <c r="P172" i="1"/>
  <c r="P94" i="1"/>
  <c r="P183" i="1"/>
  <c r="P105" i="1"/>
  <c r="P194" i="1"/>
  <c r="P65" i="1"/>
  <c r="P114" i="1"/>
  <c r="P61" i="1"/>
  <c r="P134" i="1"/>
  <c r="P127" i="1"/>
  <c r="P77" i="1"/>
  <c r="P159" i="1"/>
  <c r="P178" i="1"/>
  <c r="P7" i="1"/>
  <c r="P181" i="1"/>
  <c r="P186" i="1"/>
  <c r="P208" i="1"/>
  <c r="P164" i="1"/>
  <c r="P81" i="1"/>
  <c r="P129" i="1"/>
  <c r="P106" i="1"/>
  <c r="P195" i="1"/>
  <c r="P117" i="1"/>
  <c r="P206" i="1"/>
  <c r="P128" i="1"/>
  <c r="P217" i="1"/>
  <c r="P122" i="1"/>
  <c r="P211" i="1"/>
  <c r="P133" i="1"/>
  <c r="P222" i="1"/>
  <c r="P144" i="1"/>
  <c r="P66" i="1"/>
  <c r="P86" i="1"/>
  <c r="P113" i="1"/>
  <c r="P100" i="1"/>
  <c r="P189" i="1"/>
  <c r="P79" i="1"/>
  <c r="P116" i="1"/>
  <c r="P205" i="1"/>
  <c r="P152" i="1"/>
  <c r="P219" i="1"/>
  <c r="P5" i="1"/>
  <c r="P193" i="1"/>
  <c r="P142" i="1"/>
  <c r="P147" i="1"/>
  <c r="P169" i="1"/>
  <c r="P125" i="1"/>
  <c r="P70" i="1"/>
  <c r="P92" i="1"/>
  <c r="P161" i="1"/>
  <c r="P119" i="1"/>
  <c r="P102" i="1"/>
  <c r="P180" i="1"/>
  <c r="P214" i="1"/>
  <c r="P168" i="1"/>
  <c r="P80" i="1"/>
  <c r="P131" i="1"/>
  <c r="P153" i="1"/>
  <c r="P158" i="1"/>
  <c r="P143" i="1"/>
  <c r="P203" i="1"/>
  <c r="P200" i="1"/>
  <c r="P103" i="1"/>
  <c r="P108" i="1"/>
  <c r="P130" i="1"/>
  <c r="P145" i="1"/>
  <c r="P63" i="1"/>
  <c r="O4" i="1"/>
  <c r="P4" i="1" s="1"/>
  <c r="P69" i="1"/>
  <c r="P220" i="1"/>
  <c r="P141" i="1"/>
  <c r="P9" i="1"/>
  <c r="P37" i="1"/>
  <c r="P162" i="1"/>
  <c r="P46" i="1"/>
  <c r="P22" i="1"/>
  <c r="P182" i="1"/>
  <c r="P215" i="1"/>
  <c r="P212" i="1"/>
  <c r="P91" i="1"/>
  <c r="P18" i="1"/>
  <c r="P15" i="1"/>
  <c r="P190" i="1"/>
  <c r="P88" i="1"/>
  <c r="P174" i="1"/>
  <c r="P52" i="1"/>
  <c r="P54" i="1"/>
  <c r="P13" i="1"/>
  <c r="P21" i="1"/>
  <c r="P146" i="1"/>
  <c r="P16" i="1"/>
  <c r="P204" i="1"/>
  <c r="P176" i="1"/>
  <c r="P93" i="1"/>
  <c r="P110" i="1"/>
  <c r="P12" i="1"/>
  <c r="P10" i="1"/>
  <c r="P56" i="1"/>
  <c r="P166" i="1"/>
  <c r="P27" i="1"/>
  <c r="P45" i="1"/>
  <c r="P17" i="1"/>
  <c r="P30" i="1"/>
  <c r="P138" i="1"/>
  <c r="P154" i="1"/>
  <c r="P68" i="1"/>
  <c r="P157" i="1"/>
  <c r="P126" i="1"/>
  <c r="P64" i="1"/>
  <c r="P139" i="1"/>
  <c r="P58" i="1"/>
  <c r="P33" i="1"/>
  <c r="P39" i="1"/>
  <c r="P209" i="1"/>
  <c r="P75" i="1"/>
  <c r="P55" i="1"/>
  <c r="P74" i="1"/>
  <c r="P107" i="1"/>
  <c r="P207" i="1"/>
  <c r="P163" i="1"/>
  <c r="P87" i="1"/>
  <c r="P188" i="1"/>
  <c r="P49" i="1"/>
  <c r="P48" i="1"/>
  <c r="P202" i="1"/>
  <c r="P44" i="1"/>
  <c r="P120" i="1"/>
  <c r="P14" i="1"/>
  <c r="P42" i="1"/>
  <c r="P124" i="1"/>
  <c r="P57" i="1"/>
  <c r="P149" i="1"/>
  <c r="P38" i="1"/>
  <c r="P47" i="1"/>
  <c r="P137" i="1"/>
  <c r="P11" i="1"/>
  <c r="P184" i="1"/>
  <c r="P29" i="1"/>
  <c r="P85" i="1"/>
  <c r="P196" i="1"/>
  <c r="P173" i="1"/>
  <c r="P221" i="1"/>
  <c r="P32" i="1"/>
  <c r="P90" i="1"/>
  <c r="P71" i="1"/>
  <c r="P123" i="1"/>
  <c r="P213" i="1"/>
  <c r="P40" i="1"/>
  <c r="P53" i="1"/>
  <c r="P185" i="1"/>
  <c r="P199" i="1"/>
  <c r="P28" i="1"/>
  <c r="P121" i="1"/>
  <c r="P160" i="1"/>
  <c r="P96" i="1"/>
  <c r="P99" i="1"/>
  <c r="P31" i="1"/>
  <c r="P201" i="1"/>
  <c r="P6" i="1"/>
  <c r="P118" i="1"/>
  <c r="P112" i="1"/>
  <c r="P59" i="1"/>
  <c r="P136" i="1"/>
  <c r="M215" i="1"/>
  <c r="N215" i="1" s="1"/>
  <c r="P20" i="1"/>
  <c r="M220" i="1"/>
  <c r="N220" i="1" s="1"/>
  <c r="M203" i="1"/>
  <c r="N203" i="1" s="1"/>
  <c r="P35" i="1"/>
  <c r="P95" i="1"/>
  <c r="M191" i="1"/>
  <c r="N191" i="1" s="1"/>
  <c r="M212" i="1"/>
  <c r="N212" i="1" s="1"/>
  <c r="P132" i="1"/>
  <c r="P179" i="1"/>
  <c r="K90" i="1"/>
  <c r="L90" i="1" s="1"/>
  <c r="K117" i="1"/>
  <c r="L117" i="1" s="1"/>
  <c r="K86" i="1"/>
  <c r="L86" i="1" s="1"/>
  <c r="K197" i="1"/>
  <c r="L197" i="1" s="1"/>
  <c r="K46" i="1"/>
  <c r="L46" i="1" s="1"/>
  <c r="K221" i="1"/>
  <c r="L221" i="1" s="1"/>
  <c r="K163" i="1"/>
  <c r="L163" i="1" s="1"/>
  <c r="K142" i="1"/>
  <c r="L142" i="1" s="1"/>
  <c r="K121" i="1"/>
  <c r="L121" i="1" s="1"/>
  <c r="K125" i="1"/>
  <c r="L125" i="1" s="1"/>
  <c r="K217" i="1"/>
  <c r="L217" i="1" s="1"/>
  <c r="K167" i="1"/>
  <c r="L167" i="1" s="1"/>
  <c r="K23" i="1"/>
  <c r="L23" i="1" s="1"/>
  <c r="I10" i="1"/>
  <c r="J10" i="1" s="1"/>
  <c r="P60" i="1"/>
  <c r="M206" i="1"/>
  <c r="N206" i="1" s="1"/>
  <c r="M166" i="1"/>
  <c r="N166" i="1" s="1"/>
  <c r="P218" i="1"/>
  <c r="K24" i="1"/>
  <c r="L24" i="1" s="1"/>
  <c r="M200" i="1"/>
  <c r="N200" i="1" s="1"/>
  <c r="K155" i="1"/>
  <c r="L155" i="1" s="1"/>
  <c r="K92" i="1"/>
  <c r="L92" i="1" s="1"/>
  <c r="M210" i="1"/>
  <c r="N210" i="1" s="1"/>
  <c r="P210" i="1"/>
  <c r="M141" i="1"/>
  <c r="N141" i="1" s="1"/>
  <c r="M19" i="1"/>
  <c r="N19" i="1" s="1"/>
  <c r="K88" i="1"/>
  <c r="L88" i="1" s="1"/>
  <c r="P41" i="1"/>
  <c r="M195" i="1"/>
  <c r="N195" i="1" s="1"/>
  <c r="P8" i="1"/>
  <c r="I30" i="1"/>
  <c r="J30" i="1" s="1"/>
  <c r="M155" i="1"/>
  <c r="N155" i="1" s="1"/>
</calcChain>
</file>

<file path=xl/sharedStrings.xml><?xml version="1.0" encoding="utf-8"?>
<sst xmlns="http://schemas.openxmlformats.org/spreadsheetml/2006/main" count="224" uniqueCount="110">
  <si>
    <t>Código</t>
  </si>
  <si>
    <t>Produto</t>
  </si>
  <si>
    <t>Custo Final</t>
  </si>
  <si>
    <t>% Margem</t>
  </si>
  <si>
    <t>Preço</t>
  </si>
  <si>
    <t>Qtde.</t>
  </si>
  <si>
    <t>PREÇO</t>
  </si>
  <si>
    <t>MARGEM</t>
  </si>
  <si>
    <t xml:space="preserve">       CHATUBA</t>
  </si>
  <si>
    <t xml:space="preserve">               LEROY</t>
  </si>
  <si>
    <t xml:space="preserve">       AMOEDO</t>
  </si>
  <si>
    <t>JULIANO HOME CENTER</t>
  </si>
  <si>
    <t>Dt Compra</t>
  </si>
  <si>
    <t>Ultima Venda</t>
  </si>
  <si>
    <t>Mês: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</si>
  <si>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</si>
  <si>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</si>
  <si>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</si>
  <si>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</si>
  <si>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</si>
  <si>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</si>
  <si>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</si>
  <si>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</si>
  <si>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</si>
  <si>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</si>
  <si>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</si>
  <si>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</si>
  <si>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AMOEDO</t>
  </si>
  <si>
    <t>Link</t>
  </si>
  <si>
    <t>Sugestão de Preço</t>
  </si>
  <si>
    <t>LEROY MERLIN</t>
  </si>
  <si>
    <t>BACIA CONVENCIONAL FIORI INFANTIL BRANCO 55BC02-1FB</t>
  </si>
  <si>
    <t>BACIA CONVENCIONAL IGNIS ACESS BRANCO 55BC99-D-1FB</t>
  </si>
  <si>
    <t>BACIA CONVENCIONAL IGNIS BRANCO 55BC99-1FB</t>
  </si>
  <si>
    <t>BACIA CONVENCIONAL LIRIO BR 55BC77-1FB</t>
  </si>
  <si>
    <t>BACIA CONVENCIONAL SPAN ROUND (25649BR-0) KOHLER</t>
  </si>
  <si>
    <t>BACIA CONVENCIONAL SPAN SQUARE(25648BR-0) KOHLER</t>
  </si>
  <si>
    <t>BACIA P/ CX  ACOPLADA FLOX MARFIM 55BA44-2FB</t>
  </si>
  <si>
    <t>BACIA P/ CX ACOPLADA FLOX BRANCO 55BA44-1FB</t>
  </si>
  <si>
    <t>BACIA PARA CX ACOPLADA FIORI ACESS BRANCO 55BA01-D-1FB</t>
  </si>
  <si>
    <t>BACIA PARA CX ACOPLADA IGNIS ACESS BRANCO 55BA99 -D-1FB</t>
  </si>
  <si>
    <t>BACIA PARA CX ACOPLADA LIRIO BRANCO 55BA77-1FB</t>
  </si>
  <si>
    <t>BACIA PARA CX ACOPLADA LIRIO MARFIM 55BA77-2FB</t>
  </si>
  <si>
    <t>BACIA PARA CX ACOPLADA LIRIO PRETO 55BA77-8FB</t>
  </si>
  <si>
    <t>CAIXA ACOP SINGLE/FLUSH/IGNIS/LIRIO BR 55CA99-1FB</t>
  </si>
  <si>
    <t>CAIXA ACOP SINGLE/FLUSH/IGNIS/LIRIO PT 55CA99-8FB</t>
  </si>
  <si>
    <t>CAIXA ACOPL IGNIS ACESS BRANCO 55CA99-D-1FB</t>
  </si>
  <si>
    <t>COLUNA P/ TANQUE FIORI BRANCO 55CL02-1FB</t>
  </si>
  <si>
    <t xml:space="preserve">COLUNA SUSPENSA FLOX/PRIMULA/LIRIO BRANCO 55CS22-1FB </t>
  </si>
  <si>
    <t>COLUNA SUSPENSA FLOX/PRIMULA/LIRIO MARFIM 55CS33-2FB</t>
  </si>
  <si>
    <t>COMBO AMARILIS BRANCO 55KT66-1FB</t>
  </si>
  <si>
    <t>COMBO FLOX BRANCO 55KT44-1FB</t>
  </si>
  <si>
    <t>COMBO IGNIS BRANCO 55KT99-1FB</t>
  </si>
  <si>
    <t>COMBO LIRIO BRANCO 55KT77-1FB</t>
  </si>
  <si>
    <t>COMBO NEW PATIO BOX (28986BR-0) KOHLER</t>
  </si>
  <si>
    <t>COMBO PRIMULA PLUS BRANCO 55KT22-1FB</t>
  </si>
  <si>
    <t>COMBO REACH SKIRTED BOX (28999BR-0) KOHLER</t>
  </si>
  <si>
    <t>COMBO SPAN ROUND (28988BR)</t>
  </si>
  <si>
    <t>COMBO SPAN SQUARE (28989BR-0) KOHLER</t>
  </si>
  <si>
    <t>CUBA APOIO AMARILIS FURO CENTRAL BRANCO 55CB10-1FB</t>
  </si>
  <si>
    <t>CUBA APOIO AMARILIS FURO CENTRAL MARFIM 55CB10-2FB</t>
  </si>
  <si>
    <t>CUBA APOIO FURO CENTRAL MARFIM</t>
  </si>
  <si>
    <t>CUBA APOIO QUADRADA C/MESA TAUT 410X410 28696BR-1-0 KOHLER</t>
  </si>
  <si>
    <t>CUBA DE APOIO OVAL 45CM X30CM BRANCO 55CB14-J-1FB</t>
  </si>
  <si>
    <t>CUBA DE APOIO OVAL JASMIN BRANCA 55CB03-1FB</t>
  </si>
  <si>
    <t>CUBA DE APOIO OVAL JASMIN MARFIM 55CB03-2FB</t>
  </si>
  <si>
    <t>CUBA DE APOIO QUADRADA 35CM X 35CM BRANCO 55CB15-1FB</t>
  </si>
  <si>
    <t>CUBA DE APOIO QUADRADA COM MESA 35CM X 35CM BRANCO 55CB17-1FB</t>
  </si>
  <si>
    <t>CUBA DE APOIO QUADRADA VOX LITE 350X350 28697BR-0 KOHLER</t>
  </si>
  <si>
    <t>CUBA DE APOIO REDONDA 35CM BRANCO 55CB13-J-1FB</t>
  </si>
  <si>
    <t>CUBA DE APOIO RETANGULAR 41CM X 31CM BRANCO 55CB16-1FB</t>
  </si>
  <si>
    <t>CUBA DE APOIO ZINIA BRANCO 55CB11-1FB</t>
  </si>
  <si>
    <t>CX ACOP MEC SIMP FIORI ACESS BRANCO 55CA03-D-1FB</t>
  </si>
  <si>
    <t>CX ACOPLADA FLOX DUAL FLUSH BRANCO 55CA44-DF-1FB</t>
  </si>
  <si>
    <t>CX ACOPLADA FLOX DUAL FLUSH MARFIM 55CA44-DF-2FB</t>
  </si>
  <si>
    <t>CX ACOPLADA LIRIO MARFIM 55CA77-2FB</t>
  </si>
  <si>
    <t>CX ACOPLADA LIRIO PRETO 55CA77-8FB</t>
  </si>
  <si>
    <t>LAVATORIO FLOX BRANCO 55LV44-1FB</t>
  </si>
  <si>
    <t>LAVATORIO FLOX MARFIM 55LV44-2FB</t>
  </si>
  <si>
    <t>LAVATORIO PRIMULA PLUS BRANCO 55LV22-1FB</t>
  </si>
  <si>
    <t>TANQUE FIORI BRANCO 55TQ01-1FB</t>
  </si>
  <si>
    <t xml:space="preserve">     OBRAMAX</t>
  </si>
  <si>
    <t>24/04/2023</t>
  </si>
  <si>
    <t>18/07/2023</t>
  </si>
  <si>
    <t>26/04/2023</t>
  </si>
  <si>
    <t>27/02/2020</t>
  </si>
  <si>
    <t>11/02/2022</t>
  </si>
  <si>
    <t>31/10/2023</t>
  </si>
  <si>
    <t>13/02/2023</t>
  </si>
  <si>
    <t>19/07/2021</t>
  </si>
  <si>
    <t>28/02/2023</t>
  </si>
  <si>
    <t>04/04/2023</t>
  </si>
  <si>
    <t>08/11/2023</t>
  </si>
  <si>
    <t>12/11/2020</t>
  </si>
  <si>
    <t>22/02/2021</t>
  </si>
  <si>
    <t/>
  </si>
  <si>
    <t>11/01/2022</t>
  </si>
  <si>
    <t>28/10/2022</t>
  </si>
  <si>
    <t>10/03/2022</t>
  </si>
  <si>
    <t>MECANISMO P/MICTORIO 1266601</t>
  </si>
  <si>
    <t>MICTORIO S/KIT INSTALACAO DALIA BR 55MC882-1FB</t>
  </si>
  <si>
    <t>TAMPA CAIXA ACOPLADA SPAN (1431777BR-0) - KOHLER</t>
  </si>
  <si>
    <t>04/12/2023</t>
  </si>
  <si>
    <t>OBRAMAX</t>
  </si>
  <si>
    <t>04/04/2024</t>
  </si>
  <si>
    <t>04/06/2024</t>
  </si>
  <si>
    <t>06/03/2024</t>
  </si>
  <si>
    <t xml:space="preserve">baixar </t>
  </si>
  <si>
    <t xml:space="preserve">reajustar </t>
  </si>
  <si>
    <t>Descrição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</si>
</sst>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.00"/>
  </numFmts>
  <fonts count="30" x14ac:knownFonts="1">
    <font>
      <sz val="10"/>
      <name val="Arial"/>
    </font>
    <font>
      <sz val="8"/>
      <color indexed="12"/>
      <name val="Tahoma"/>
      <family val="2"/>
    </font>
    <font>
      <sz val="8"/>
      <color indexed="12"/>
      <name val="Tahoma"/>
      <family val="2"/>
    </font>
    <font>
      <sz val="8"/>
      <color indexed="12"/>
      <name val="Tahoma"/>
      <family val="2"/>
    </font>
    <font>
      <sz val="8"/>
      <color indexed="12"/>
      <name val="Tahoma"/>
      <family val="2"/>
    </font>
    <font>
      <sz val="10"/>
      <color theme="1"/>
      <name val="Arial"/>
      <family val="2"/>
    </font>
    <font>
      <b/>
      <i/>
      <sz val="10"/>
      <name val="Arial"/>
      <family val="2"/>
    </font>
    <font>
      <b/>
      <i/>
      <sz val="14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1"/>
      <color indexed="8"/>
      <name val="Tahoma"/>
      <family val="2"/>
    </font>
    <font>
      <i/>
      <sz val="8"/>
      <name val="Arial"/>
      <family val="2"/>
    </font>
    <font>
      <sz val="8"/>
      <color indexed="8"/>
      <name val="Tahoma"/>
      <family val="2"/>
    </font>
    <font>
      <u/>
      <sz val="10"/>
      <color theme="10"/>
      <name val="Arial"/>
      <family val="2"/>
    </font>
    <font>
      <b/>
      <sz val="8"/>
      <color indexed="8"/>
      <name val="Tahoma"/>
      <family val="2"/>
    </font>
    <font>
      <sz val="8"/>
      <color indexed="12"/>
      <name val="Tahoma"/>
      <family val="2"/>
    </font>
    <font>
      <b/>
      <sz val="8"/>
      <color indexed="12"/>
      <name val="Tahoma"/>
      <family val="2"/>
    </font>
    <font>
      <sz val="10"/>
      <name val="Arial"/>
      <family val="2"/>
    </font>
    <font>
      <b/>
      <sz val="8"/>
      <color theme="1"/>
      <name val="Tahoma"/>
      <family val="2"/>
    </font>
    <font>
      <sz val="8"/>
      <color theme="1"/>
      <name val="Tahoma"/>
      <family val="2"/>
    </font>
    <font>
      <b/>
      <sz val="12"/>
      <color theme="0"/>
      <name val="Arial"/>
      <family val="2"/>
    </font>
    <font>
      <b/>
      <sz val="14"/>
      <color theme="0"/>
      <name val="Arial"/>
      <family val="2"/>
    </font>
    <font>
      <sz val="8"/>
      <color indexed="12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color indexed="12"/>
      <name val="Arial"/>
      <family val="2"/>
    </font>
    <font>
      <sz val="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3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16" fillId="0" borderId="0" applyNumberFormat="0" applyFill="0" applyBorder="0" applyAlignment="0" applyProtection="0"/>
    <xf numFmtId="9" fontId="20" fillId="0" borderId="0" applyFont="0" applyFill="0" applyBorder="0" applyAlignment="0" applyProtection="0"/>
  </cellStyleXfs>
  <cellXfs count="121">
    <xf numFmtId="0" fontId="0" fillId="0" borderId="0" xfId="0"/>
    <xf numFmtId="0" fontId="3" fillId="2" borderId="1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/>
    <xf numFmtId="0" fontId="7" fillId="3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11" fillId="0" borderId="0" xfId="0" applyFont="1"/>
    <xf numFmtId="164" fontId="11" fillId="4" borderId="1" xfId="0" applyNumberFormat="1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44" fontId="0" fillId="0" borderId="1" xfId="2" applyFont="1" applyBorder="1" applyAlignment="1">
      <alignment horizontal="center"/>
    </xf>
    <xf numFmtId="44" fontId="0" fillId="0" borderId="1" xfId="2" applyFont="1" applyBorder="1"/>
    <xf numFmtId="44" fontId="8" fillId="0" borderId="1" xfId="2" applyFont="1" applyBorder="1" applyAlignment="1">
      <alignment horizontal="center"/>
    </xf>
    <xf numFmtId="44" fontId="9" fillId="0" borderId="1" xfId="2" applyFont="1" applyBorder="1" applyAlignment="1">
      <alignment horizontal="center"/>
    </xf>
    <xf numFmtId="44" fontId="5" fillId="0" borderId="1" xfId="2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14" fillId="0" borderId="0" xfId="0" applyFont="1" applyAlignment="1">
      <alignment horizontal="left"/>
    </xf>
    <xf numFmtId="3" fontId="8" fillId="0" borderId="0" xfId="0" applyNumberFormat="1" applyFont="1" applyAlignment="1">
      <alignment horizontal="left"/>
    </xf>
    <xf numFmtId="0" fontId="0" fillId="0" borderId="0" xfId="0" applyAlignment="1">
      <alignment horizontal="right"/>
    </xf>
    <xf numFmtId="3" fontId="8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6" fillId="0" borderId="0" xfId="3"/>
    <xf numFmtId="0" fontId="0" fillId="0" borderId="1" xfId="0" applyBorder="1"/>
    <xf numFmtId="0" fontId="2" fillId="2" borderId="11" xfId="0" applyFont="1" applyFill="1" applyBorder="1" applyAlignment="1">
      <alignment horizontal="center"/>
    </xf>
    <xf numFmtId="164" fontId="12" fillId="0" borderId="0" xfId="0" applyNumberFormat="1" applyFont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44" fontId="0" fillId="0" borderId="0" xfId="2" applyFont="1" applyAlignment="1">
      <alignment horizontal="center"/>
    </xf>
    <xf numFmtId="44" fontId="7" fillId="0" borderId="0" xfId="2" applyFont="1" applyAlignment="1">
      <alignment horizontal="center"/>
    </xf>
    <xf numFmtId="164" fontId="0" fillId="0" borderId="1" xfId="2" applyNumberFormat="1" applyFont="1" applyBorder="1"/>
    <xf numFmtId="164" fontId="0" fillId="0" borderId="1" xfId="0" applyNumberFormat="1" applyBorder="1"/>
    <xf numFmtId="164" fontId="0" fillId="0" borderId="0" xfId="0" applyNumberFormat="1"/>
    <xf numFmtId="0" fontId="18" fillId="2" borderId="1" xfId="0" applyFont="1" applyFill="1" applyBorder="1" applyAlignment="1">
      <alignment horizontal="left"/>
    </xf>
    <xf numFmtId="0" fontId="18" fillId="2" borderId="1" xfId="0" applyFont="1" applyFill="1" applyBorder="1" applyAlignment="1">
      <alignment horizontal="right"/>
    </xf>
    <xf numFmtId="1" fontId="14" fillId="0" borderId="0" xfId="0" applyNumberFormat="1" applyFont="1" applyAlignment="1">
      <alignment horizontal="center"/>
    </xf>
    <xf numFmtId="1" fontId="14" fillId="0" borderId="0" xfId="0" applyNumberFormat="1" applyFont="1" applyAlignment="1">
      <alignment horizontal="left"/>
    </xf>
    <xf numFmtId="164" fontId="9" fillId="0" borderId="0" xfId="1" applyNumberFormat="1" applyFont="1" applyAlignment="1">
      <alignment horizontal="center"/>
    </xf>
    <xf numFmtId="9" fontId="0" fillId="0" borderId="0" xfId="4" applyFont="1" applyAlignment="1">
      <alignment horizontal="center"/>
    </xf>
    <xf numFmtId="9" fontId="7" fillId="0" borderId="0" xfId="4" applyFont="1" applyAlignment="1">
      <alignment horizontal="center"/>
    </xf>
    <xf numFmtId="9" fontId="18" fillId="2" borderId="1" xfId="4" applyFont="1" applyFill="1" applyBorder="1" applyAlignment="1">
      <alignment horizontal="right"/>
    </xf>
    <xf numFmtId="9" fontId="0" fillId="0" borderId="0" xfId="4" applyFont="1"/>
    <xf numFmtId="9" fontId="10" fillId="0" borderId="0" xfId="4" applyFont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left"/>
    </xf>
    <xf numFmtId="0" fontId="4" fillId="5" borderId="11" xfId="0" applyFont="1" applyFill="1" applyBorder="1" applyAlignment="1">
      <alignment horizontal="center"/>
    </xf>
    <xf numFmtId="164" fontId="4" fillId="5" borderId="11" xfId="1" applyNumberFormat="1" applyFont="1" applyFill="1" applyBorder="1" applyAlignment="1">
      <alignment horizontal="center"/>
    </xf>
    <xf numFmtId="9" fontId="1" fillId="5" borderId="11" xfId="4" applyFont="1" applyFill="1" applyBorder="1" applyAlignment="1">
      <alignment horizontal="center"/>
    </xf>
    <xf numFmtId="164" fontId="19" fillId="5" borderId="11" xfId="1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44" fontId="4" fillId="5" borderId="5" xfId="2" applyFont="1" applyFill="1" applyBorder="1" applyAlignment="1">
      <alignment horizontal="center"/>
    </xf>
    <xf numFmtId="9" fontId="0" fillId="5" borderId="6" xfId="4" applyFont="1" applyFill="1" applyBorder="1" applyAlignment="1">
      <alignment horizontal="center"/>
    </xf>
    <xf numFmtId="0" fontId="0" fillId="5" borderId="0" xfId="0" applyFill="1"/>
    <xf numFmtId="9" fontId="7" fillId="0" borderId="0" xfId="4" applyFont="1"/>
    <xf numFmtId="9" fontId="0" fillId="5" borderId="8" xfId="4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164" fontId="9" fillId="5" borderId="0" xfId="1" applyNumberFormat="1" applyFont="1" applyFill="1" applyAlignment="1">
      <alignment horizontal="center"/>
    </xf>
    <xf numFmtId="9" fontId="10" fillId="5" borderId="0" xfId="4" applyFont="1" applyFill="1" applyAlignment="1">
      <alignment horizontal="center"/>
    </xf>
    <xf numFmtId="164" fontId="12" fillId="5" borderId="0" xfId="0" applyNumberFormat="1" applyFont="1" applyFill="1" applyAlignment="1">
      <alignment horizontal="center" vertical="center"/>
    </xf>
    <xf numFmtId="164" fontId="0" fillId="5" borderId="0" xfId="0" applyNumberFormat="1" applyFill="1" applyAlignment="1">
      <alignment horizontal="center"/>
    </xf>
    <xf numFmtId="9" fontId="0" fillId="5" borderId="0" xfId="4" applyFont="1" applyFill="1" applyAlignment="1">
      <alignment horizontal="center"/>
    </xf>
    <xf numFmtId="9" fontId="0" fillId="5" borderId="0" xfId="4" applyFont="1" applyFill="1"/>
    <xf numFmtId="0" fontId="17" fillId="6" borderId="7" xfId="0" applyFont="1" applyFill="1" applyBorder="1" applyAlignment="1">
      <alignment horizontal="center"/>
    </xf>
    <xf numFmtId="0" fontId="17" fillId="6" borderId="10" xfId="0" applyFont="1" applyFill="1" applyBorder="1" applyAlignment="1">
      <alignment horizontal="center"/>
    </xf>
    <xf numFmtId="9" fontId="15" fillId="6" borderId="10" xfId="4" applyFont="1" applyFill="1" applyBorder="1" applyAlignment="1">
      <alignment horizontal="center"/>
    </xf>
    <xf numFmtId="164" fontId="17" fillId="6" borderId="10" xfId="0" applyNumberFormat="1" applyFont="1" applyFill="1" applyBorder="1" applyAlignment="1">
      <alignment horizontal="center" vertical="center"/>
    </xf>
    <xf numFmtId="164" fontId="17" fillId="6" borderId="10" xfId="0" applyNumberFormat="1" applyFont="1" applyFill="1" applyBorder="1" applyAlignment="1">
      <alignment horizontal="center"/>
    </xf>
    <xf numFmtId="0" fontId="11" fillId="6" borderId="8" xfId="0" applyFont="1" applyFill="1" applyBorder="1"/>
    <xf numFmtId="44" fontId="11" fillId="6" borderId="5" xfId="2" applyFont="1" applyFill="1" applyBorder="1" applyAlignment="1">
      <alignment horizontal="center"/>
    </xf>
    <xf numFmtId="9" fontId="11" fillId="6" borderId="6" xfId="4" applyFont="1" applyFill="1" applyBorder="1" applyAlignment="1">
      <alignment horizontal="center"/>
    </xf>
    <xf numFmtId="164" fontId="11" fillId="6" borderId="1" xfId="0" applyNumberFormat="1" applyFont="1" applyFill="1" applyBorder="1" applyAlignment="1">
      <alignment horizontal="center"/>
    </xf>
    <xf numFmtId="164" fontId="21" fillId="6" borderId="10" xfId="1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left"/>
    </xf>
    <xf numFmtId="44" fontId="22" fillId="5" borderId="5" xfId="2" applyFont="1" applyFill="1" applyBorder="1" applyAlignment="1">
      <alignment horizontal="center"/>
    </xf>
    <xf numFmtId="9" fontId="5" fillId="5" borderId="6" xfId="4" applyFont="1" applyFill="1" applyBorder="1" applyAlignment="1">
      <alignment horizontal="center"/>
    </xf>
    <xf numFmtId="0" fontId="5" fillId="5" borderId="0" xfId="0" applyFont="1" applyFill="1"/>
    <xf numFmtId="0" fontId="10" fillId="5" borderId="0" xfId="0" applyFont="1" applyFill="1"/>
    <xf numFmtId="0" fontId="12" fillId="5" borderId="0" xfId="0" applyFont="1" applyFill="1"/>
    <xf numFmtId="164" fontId="7" fillId="0" borderId="0" xfId="0" applyNumberFormat="1" applyFont="1"/>
    <xf numFmtId="164" fontId="5" fillId="5" borderId="1" xfId="0" applyNumberFormat="1" applyFont="1" applyFill="1" applyBorder="1"/>
    <xf numFmtId="164" fontId="0" fillId="5" borderId="1" xfId="0" applyNumberFormat="1" applyFill="1" applyBorder="1"/>
    <xf numFmtId="164" fontId="0" fillId="5" borderId="16" xfId="0" applyNumberFormat="1" applyFill="1" applyBorder="1"/>
    <xf numFmtId="164" fontId="0" fillId="5" borderId="0" xfId="0" applyNumberFormat="1" applyFill="1"/>
    <xf numFmtId="0" fontId="25" fillId="2" borderId="1" xfId="0" applyFont="1" applyFill="1" applyBorder="1" applyAlignment="1">
      <alignment horizontal="left"/>
    </xf>
    <xf numFmtId="0" fontId="26" fillId="5" borderId="11" xfId="0" applyFont="1" applyFill="1" applyBorder="1" applyAlignment="1">
      <alignment horizontal="left"/>
    </xf>
    <xf numFmtId="0" fontId="26" fillId="5" borderId="11" xfId="0" applyFont="1" applyFill="1" applyBorder="1" applyAlignment="1">
      <alignment horizontal="center"/>
    </xf>
    <xf numFmtId="164" fontId="26" fillId="5" borderId="11" xfId="1" applyNumberFormat="1" applyFont="1" applyFill="1" applyBorder="1" applyAlignment="1">
      <alignment horizontal="center"/>
    </xf>
    <xf numFmtId="164" fontId="27" fillId="5" borderId="11" xfId="1" applyNumberFormat="1" applyFont="1" applyFill="1" applyBorder="1" applyAlignment="1">
      <alignment horizontal="center" vertical="center"/>
    </xf>
    <xf numFmtId="0" fontId="26" fillId="5" borderId="12" xfId="0" applyFont="1" applyFill="1" applyBorder="1" applyAlignment="1">
      <alignment horizontal="center"/>
    </xf>
    <xf numFmtId="44" fontId="26" fillId="5" borderId="5" xfId="2" applyFont="1" applyFill="1" applyBorder="1" applyAlignment="1">
      <alignment horizontal="center"/>
    </xf>
    <xf numFmtId="0" fontId="25" fillId="5" borderId="11" xfId="0" applyFont="1" applyFill="1" applyBorder="1" applyAlignment="1">
      <alignment horizontal="center"/>
    </xf>
    <xf numFmtId="0" fontId="25" fillId="5" borderId="11" xfId="0" applyFont="1" applyFill="1" applyBorder="1" applyAlignment="1">
      <alignment horizontal="left"/>
    </xf>
    <xf numFmtId="164" fontId="25" fillId="5" borderId="11" xfId="1" applyNumberFormat="1" applyFont="1" applyFill="1" applyBorder="1" applyAlignment="1">
      <alignment horizontal="center"/>
    </xf>
    <xf numFmtId="164" fontId="28" fillId="5" borderId="11" xfId="1" applyNumberFormat="1" applyFont="1" applyFill="1" applyBorder="1" applyAlignment="1">
      <alignment horizontal="center" vertical="center"/>
    </xf>
    <xf numFmtId="0" fontId="25" fillId="5" borderId="2" xfId="0" applyFont="1" applyFill="1" applyBorder="1" applyAlignment="1">
      <alignment horizontal="center"/>
    </xf>
    <xf numFmtId="9" fontId="10" fillId="5" borderId="6" xfId="4" applyFont="1" applyFill="1" applyBorder="1" applyAlignment="1">
      <alignment horizontal="center"/>
    </xf>
    <xf numFmtId="164" fontId="10" fillId="5" borderId="1" xfId="0" applyNumberFormat="1" applyFont="1" applyFill="1" applyBorder="1"/>
    <xf numFmtId="2" fontId="29" fillId="5" borderId="11" xfId="4" applyNumberFormat="1" applyFont="1" applyFill="1" applyBorder="1" applyAlignment="1">
      <alignment horizontal="center"/>
    </xf>
    <xf numFmtId="0" fontId="25" fillId="7" borderId="11" xfId="0" applyFont="1" applyFill="1" applyBorder="1" applyAlignment="1">
      <alignment horizontal="center"/>
    </xf>
    <xf numFmtId="0" fontId="25" fillId="7" borderId="11" xfId="0" applyFont="1" applyFill="1" applyBorder="1" applyAlignment="1">
      <alignment horizontal="left"/>
    </xf>
    <xf numFmtId="164" fontId="25" fillId="7" borderId="11" xfId="1" applyNumberFormat="1" applyFont="1" applyFill="1" applyBorder="1" applyAlignment="1">
      <alignment horizontal="center"/>
    </xf>
    <xf numFmtId="2" fontId="29" fillId="7" borderId="11" xfId="4" applyNumberFormat="1" applyFont="1" applyFill="1" applyBorder="1" applyAlignment="1">
      <alignment horizontal="center"/>
    </xf>
    <xf numFmtId="164" fontId="28" fillId="7" borderId="11" xfId="1" applyNumberFormat="1" applyFont="1" applyFill="1" applyBorder="1" applyAlignment="1">
      <alignment horizontal="center" vertical="center"/>
    </xf>
    <xf numFmtId="0" fontId="25" fillId="7" borderId="2" xfId="0" applyFont="1" applyFill="1" applyBorder="1" applyAlignment="1">
      <alignment horizontal="center"/>
    </xf>
    <xf numFmtId="44" fontId="26" fillId="7" borderId="5" xfId="2" applyFont="1" applyFill="1" applyBorder="1" applyAlignment="1">
      <alignment horizontal="center"/>
    </xf>
    <xf numFmtId="9" fontId="10" fillId="7" borderId="6" xfId="4" applyFont="1" applyFill="1" applyBorder="1" applyAlignment="1">
      <alignment horizontal="center"/>
    </xf>
    <xf numFmtId="164" fontId="10" fillId="7" borderId="1" xfId="0" applyNumberFormat="1" applyFont="1" applyFill="1" applyBorder="1"/>
    <xf numFmtId="9" fontId="0" fillId="7" borderId="6" xfId="4" applyFont="1" applyFill="1" applyBorder="1" applyAlignment="1">
      <alignment horizontal="center"/>
    </xf>
    <xf numFmtId="0" fontId="12" fillId="6" borderId="9" xfId="0" applyFont="1" applyFill="1" applyBorder="1" applyAlignment="1">
      <alignment horizontal="center"/>
    </xf>
    <xf numFmtId="0" fontId="12" fillId="6" borderId="4" xfId="0" applyFont="1" applyFill="1" applyBorder="1" applyAlignment="1">
      <alignment horizontal="center"/>
    </xf>
    <xf numFmtId="164" fontId="24" fillId="6" borderId="0" xfId="0" applyNumberFormat="1" applyFont="1" applyFill="1" applyAlignment="1">
      <alignment horizontal="center" vertical="center"/>
    </xf>
    <xf numFmtId="164" fontId="23" fillId="6" borderId="3" xfId="0" applyNumberFormat="1" applyFont="1" applyFill="1" applyBorder="1"/>
    <xf numFmtId="164" fontId="23" fillId="6" borderId="4" xfId="0" applyNumberFormat="1" applyFont="1" applyFill="1" applyBorder="1"/>
    <xf numFmtId="0" fontId="12" fillId="6" borderId="13" xfId="0" applyFont="1" applyFill="1" applyBorder="1" applyAlignment="1">
      <alignment horizontal="center"/>
    </xf>
    <xf numFmtId="0" fontId="12" fillId="6" borderId="14" xfId="0" applyFont="1" applyFill="1" applyBorder="1" applyAlignment="1">
      <alignment horizontal="center"/>
    </xf>
    <xf numFmtId="0" fontId="12" fillId="6" borderId="15" xfId="0" applyFont="1" applyFill="1" applyBorder="1" applyAlignment="1">
      <alignment horizontal="center"/>
    </xf>
    <xf numFmtId="164" fontId="12" fillId="0" borderId="1" xfId="0" applyNumberFormat="1" applyFont="1" applyBorder="1" applyAlignment="1">
      <alignment horizontal="center"/>
    </xf>
  </cellXfs>
  <cellStyles count="5">
    <cellStyle name="Hiperlink" xfId="3" builtinId="8"/>
    <cellStyle name="Moeda" xfId="2" builtinId="4"/>
    <cellStyle name="Normal" xfId="0" builtinId="0"/>
    <cellStyle name="Porcentagem" xfId="4" builtinId="5"/>
    <cellStyle name="Vírgula" xfId="1" builtin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0F0F0"/>
      <rgbColor rgb="00000000"/>
      <rgbColor rgb="00F0F0F0"/>
      <rgbColor rgb="00000000"/>
      <rgbColor rgb="00FFFFFF"/>
      <rgbColor rgb="00646464"/>
      <rgbColor rgb="00FFFFFF"/>
      <rgbColor rgb="00FFFFFF"/>
      <rgbColor rgb="00A6A6A6"/>
      <rgbColor rgb="00000000"/>
      <rgbColor rgb="00E3E3E3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221"/>
  <sheetViews>
    <sheetView showGridLines="0" tabSelected="1" workbookViewId="0">
      <selection activeCell="C3" sqref="C3"/>
    </sheetView>
  </sheetViews>
  <sheetFormatPr baseColWidth="10" defaultColWidth="8.83203125" defaultRowHeight="13" x14ac:dyDescent="0.15"/>
  <cols>
    <col min="1" max="1" width="9.1640625" style="22"/>
    <col min="2" max="2" width="55" bestFit="1" customWidth="1"/>
    <col min="5" max="5" width="9.1640625" style="44"/>
    <col min="8" max="8" width="9.5" customWidth="1"/>
  </cols>
  <sheetData>
    <row r="2" spans="1:7" ht="14" thickBot="1" x14ac:dyDescent="0.2">
      <c r="A2" s="65" t="s">
        <v>0</v>
      </c>
      <c r="B2" s="66" t="s">
        <v>109</v>
      </c>
      <c r="C2" s="66" t="s">
        <v>5</v>
      </c>
      <c r="D2" s="74" t="s">
        <v>2</v>
      </c>
      <c r="E2" s="67" t="s">
        <v>3</v>
      </c>
      <c r="F2" s="68" t="s">
        <v>4</v>
      </c>
      <c r="G2" s="69" t="s">
        <v>12</v>
      </c>
    </row>
    <row r="3" spans="1:7" x14ac:dyDescent="0.15">
      <c r="A3" s="76">
        <v>27500</v>
      </c>
      <c r="B3" s="76" t="s">
        <v>31</v>
      </c>
      <c r="C3" s="75">
        <v>1</v>
      </c>
      <c r="D3" s="75">
        <v>155.48400000000001</v>
      </c>
      <c r="E3" s="75">
        <v>67.209999999999994</v>
      </c>
      <c r="F3" s="75">
        <v>259.99</v>
      </c>
      <c r="G3" s="76" t="s">
        <v>104</v>
      </c>
    </row>
    <row r="4" spans="1:7" x14ac:dyDescent="0.15">
      <c r="A4" s="76">
        <v>27501</v>
      </c>
      <c r="B4" s="76" t="s">
        <v>32</v>
      </c>
      <c r="C4" s="75">
        <v>2</v>
      </c>
      <c r="D4" s="75">
        <v>237.47989999999999</v>
      </c>
      <c r="E4" s="75">
        <v>51.59</v>
      </c>
      <c r="F4" s="75">
        <v>359.99</v>
      </c>
      <c r="G4" s="76" t="s">
        <v>82</v>
      </c>
    </row>
    <row r="5" spans="1:7" x14ac:dyDescent="0.15">
      <c r="A5" s="76">
        <v>27502</v>
      </c>
      <c r="B5" s="76" t="s">
        <v>33</v>
      </c>
      <c r="C5" s="75">
        <v>1</v>
      </c>
      <c r="D5" s="75">
        <v>215.28890000000001</v>
      </c>
      <c r="E5" s="75">
        <v>53.28</v>
      </c>
      <c r="F5" s="75">
        <v>329.99</v>
      </c>
      <c r="G5" s="76" t="s">
        <v>82</v>
      </c>
    </row>
    <row r="6" spans="1:7" x14ac:dyDescent="0.15">
      <c r="A6" s="76">
        <v>27321</v>
      </c>
      <c r="B6" s="76" t="s">
        <v>34</v>
      </c>
      <c r="C6" s="75">
        <v>1</v>
      </c>
      <c r="D6" s="75">
        <v>145.9864</v>
      </c>
      <c r="E6" s="75">
        <v>57.54</v>
      </c>
      <c r="F6" s="75">
        <v>229.99</v>
      </c>
      <c r="G6" s="76" t="s">
        <v>83</v>
      </c>
    </row>
    <row r="7" spans="1:7" x14ac:dyDescent="0.15">
      <c r="A7" s="76">
        <v>27522</v>
      </c>
      <c r="B7" s="76" t="s">
        <v>35</v>
      </c>
      <c r="C7" s="75">
        <v>1</v>
      </c>
      <c r="D7" s="75">
        <v>528.80999999999995</v>
      </c>
      <c r="E7" s="75">
        <v>55.06</v>
      </c>
      <c r="F7" s="75">
        <v>819.99</v>
      </c>
      <c r="G7" s="76" t="s">
        <v>84</v>
      </c>
    </row>
    <row r="8" spans="1:7" x14ac:dyDescent="0.15">
      <c r="A8" s="76">
        <v>27524</v>
      </c>
      <c r="B8" s="76" t="s">
        <v>36</v>
      </c>
      <c r="C8" s="75">
        <v>1</v>
      </c>
      <c r="D8" s="75">
        <v>570.91999999999996</v>
      </c>
      <c r="E8" s="75">
        <v>54.14</v>
      </c>
      <c r="F8" s="75">
        <v>879.99</v>
      </c>
      <c r="G8" s="76" t="s">
        <v>84</v>
      </c>
    </row>
    <row r="9" spans="1:7" x14ac:dyDescent="0.15">
      <c r="A9" s="76">
        <v>14244</v>
      </c>
      <c r="B9" s="76" t="s">
        <v>37</v>
      </c>
      <c r="C9" s="75">
        <v>0</v>
      </c>
      <c r="D9" s="75">
        <v>215.39689999999999</v>
      </c>
      <c r="E9" s="75">
        <v>72.7</v>
      </c>
      <c r="F9" s="75">
        <v>371.99</v>
      </c>
      <c r="G9" s="76" t="s">
        <v>85</v>
      </c>
    </row>
    <row r="10" spans="1:7" x14ac:dyDescent="0.15">
      <c r="A10" s="76">
        <v>14256</v>
      </c>
      <c r="B10" s="76" t="s">
        <v>38</v>
      </c>
      <c r="C10" s="75">
        <v>1</v>
      </c>
      <c r="D10" s="75">
        <v>310.53320000000002</v>
      </c>
      <c r="E10" s="75">
        <v>41.69</v>
      </c>
      <c r="F10" s="75">
        <v>439.99</v>
      </c>
      <c r="G10" s="76" t="s">
        <v>86</v>
      </c>
    </row>
    <row r="11" spans="1:7" x14ac:dyDescent="0.15">
      <c r="A11" s="76">
        <v>27503</v>
      </c>
      <c r="B11" s="76" t="s">
        <v>39</v>
      </c>
      <c r="C11" s="75">
        <v>2</v>
      </c>
      <c r="D11" s="75">
        <v>160.64699999999999</v>
      </c>
      <c r="E11" s="75">
        <v>71.8</v>
      </c>
      <c r="F11" s="75">
        <v>275.99</v>
      </c>
      <c r="G11" s="76" t="s">
        <v>87</v>
      </c>
    </row>
    <row r="12" spans="1:7" x14ac:dyDescent="0.15">
      <c r="A12" s="76">
        <v>27504</v>
      </c>
      <c r="B12" s="76" t="s">
        <v>40</v>
      </c>
      <c r="C12" s="75">
        <v>2</v>
      </c>
      <c r="D12" s="75">
        <v>241.7861</v>
      </c>
      <c r="E12" s="75">
        <v>53.02</v>
      </c>
      <c r="F12" s="75">
        <v>369.99</v>
      </c>
      <c r="G12" s="76" t="s">
        <v>82</v>
      </c>
    </row>
    <row r="13" spans="1:7" x14ac:dyDescent="0.15">
      <c r="A13" s="76">
        <v>20680</v>
      </c>
      <c r="B13" s="76" t="s">
        <v>41</v>
      </c>
      <c r="C13" s="75">
        <v>3</v>
      </c>
      <c r="D13" s="75">
        <v>139.21340000000001</v>
      </c>
      <c r="E13" s="75">
        <v>79.569999999999993</v>
      </c>
      <c r="F13" s="75">
        <v>249.99</v>
      </c>
      <c r="G13" s="76" t="s">
        <v>88</v>
      </c>
    </row>
    <row r="14" spans="1:7" x14ac:dyDescent="0.15">
      <c r="A14" s="76">
        <v>20674</v>
      </c>
      <c r="B14" s="76" t="s">
        <v>42</v>
      </c>
      <c r="C14" s="75">
        <v>0</v>
      </c>
      <c r="D14" s="75">
        <v>153.88390000000001</v>
      </c>
      <c r="E14" s="75">
        <v>75.45</v>
      </c>
      <c r="F14" s="75">
        <v>269.99</v>
      </c>
      <c r="G14" s="76" t="s">
        <v>89</v>
      </c>
    </row>
    <row r="15" spans="1:7" x14ac:dyDescent="0.15">
      <c r="A15" s="76">
        <v>20675</v>
      </c>
      <c r="B15" s="76" t="s">
        <v>43</v>
      </c>
      <c r="C15" s="75">
        <v>1</v>
      </c>
      <c r="D15" s="75">
        <v>167.81989999999999</v>
      </c>
      <c r="E15" s="75">
        <v>78.760000000000005</v>
      </c>
      <c r="F15" s="75">
        <v>299.99</v>
      </c>
      <c r="G15" s="76" t="s">
        <v>87</v>
      </c>
    </row>
    <row r="16" spans="1:7" x14ac:dyDescent="0.15">
      <c r="A16" s="76">
        <v>25104</v>
      </c>
      <c r="B16" s="76" t="s">
        <v>44</v>
      </c>
      <c r="C16" s="75">
        <v>4</v>
      </c>
      <c r="D16" s="75">
        <v>126.5335</v>
      </c>
      <c r="E16" s="75">
        <v>81.760000000000005</v>
      </c>
      <c r="F16" s="75">
        <v>229.99</v>
      </c>
      <c r="G16" s="76" t="s">
        <v>87</v>
      </c>
    </row>
    <row r="17" spans="1:7" x14ac:dyDescent="0.15">
      <c r="A17" s="76">
        <v>25103</v>
      </c>
      <c r="B17" s="76" t="s">
        <v>45</v>
      </c>
      <c r="C17" s="75">
        <v>1</v>
      </c>
      <c r="D17" s="75">
        <v>158.16159999999999</v>
      </c>
      <c r="E17" s="75">
        <v>77.03</v>
      </c>
      <c r="F17" s="75">
        <v>279.99</v>
      </c>
      <c r="G17" s="76" t="s">
        <v>87</v>
      </c>
    </row>
    <row r="18" spans="1:7" x14ac:dyDescent="0.15">
      <c r="A18" s="76">
        <v>27505</v>
      </c>
      <c r="B18" s="76" t="s">
        <v>46</v>
      </c>
      <c r="C18" s="75">
        <v>3</v>
      </c>
      <c r="D18" s="75">
        <v>165.39259999999999</v>
      </c>
      <c r="E18" s="75">
        <v>60.82</v>
      </c>
      <c r="F18" s="75">
        <v>265.99</v>
      </c>
      <c r="G18" s="76" t="s">
        <v>82</v>
      </c>
    </row>
    <row r="19" spans="1:7" x14ac:dyDescent="0.15">
      <c r="A19" s="76">
        <v>14291</v>
      </c>
      <c r="B19" s="76" t="s">
        <v>47</v>
      </c>
      <c r="C19" s="75">
        <v>1</v>
      </c>
      <c r="D19" s="75">
        <v>60.491799999999998</v>
      </c>
      <c r="E19" s="75">
        <v>57.03</v>
      </c>
      <c r="F19" s="75">
        <v>94.99</v>
      </c>
      <c r="G19" s="76" t="s">
        <v>90</v>
      </c>
    </row>
    <row r="20" spans="1:7" x14ac:dyDescent="0.15">
      <c r="A20" s="76">
        <v>22108</v>
      </c>
      <c r="B20" s="76" t="s">
        <v>48</v>
      </c>
      <c r="C20" s="75">
        <v>3</v>
      </c>
      <c r="D20" s="75">
        <v>103.88630000000001</v>
      </c>
      <c r="E20" s="75">
        <v>38.6</v>
      </c>
      <c r="F20" s="75">
        <v>143.99</v>
      </c>
      <c r="G20" s="76" t="s">
        <v>82</v>
      </c>
    </row>
    <row r="21" spans="1:7" x14ac:dyDescent="0.15">
      <c r="A21" s="76">
        <v>14247</v>
      </c>
      <c r="B21" s="76" t="s">
        <v>49</v>
      </c>
      <c r="C21" s="75">
        <v>1</v>
      </c>
      <c r="D21" s="75">
        <v>120.6451</v>
      </c>
      <c r="E21" s="75">
        <v>65.77</v>
      </c>
      <c r="F21" s="75">
        <v>199.99</v>
      </c>
      <c r="G21" s="76" t="s">
        <v>89</v>
      </c>
    </row>
    <row r="22" spans="1:7" x14ac:dyDescent="0.15">
      <c r="A22" s="76">
        <v>24305</v>
      </c>
      <c r="B22" s="76" t="s">
        <v>50</v>
      </c>
      <c r="C22" s="75">
        <v>2</v>
      </c>
      <c r="D22" s="75">
        <v>567.66920000000005</v>
      </c>
      <c r="E22" s="75">
        <v>53.26</v>
      </c>
      <c r="F22" s="75">
        <v>869.99</v>
      </c>
      <c r="G22" s="76" t="s">
        <v>91</v>
      </c>
    </row>
    <row r="23" spans="1:7" x14ac:dyDescent="0.15">
      <c r="A23" s="76">
        <v>27882</v>
      </c>
      <c r="B23" s="76" t="s">
        <v>51</v>
      </c>
      <c r="C23" s="75">
        <v>1</v>
      </c>
      <c r="D23" s="75">
        <v>477.94549999999998</v>
      </c>
      <c r="E23" s="75">
        <v>59.01</v>
      </c>
      <c r="F23" s="75">
        <v>759.99</v>
      </c>
      <c r="G23" s="76" t="s">
        <v>87</v>
      </c>
    </row>
    <row r="24" spans="1:7" x14ac:dyDescent="0.15">
      <c r="A24" s="76">
        <v>27508</v>
      </c>
      <c r="B24" s="76" t="s">
        <v>52</v>
      </c>
      <c r="C24" s="75">
        <v>1</v>
      </c>
      <c r="D24" s="75">
        <v>477.7296</v>
      </c>
      <c r="E24" s="75">
        <v>50.71</v>
      </c>
      <c r="F24" s="75">
        <v>719.99</v>
      </c>
      <c r="G24" s="76" t="s">
        <v>82</v>
      </c>
    </row>
    <row r="25" spans="1:7" x14ac:dyDescent="0.15">
      <c r="A25" s="76">
        <v>14239</v>
      </c>
      <c r="B25" s="76" t="s">
        <v>53</v>
      </c>
      <c r="C25" s="75">
        <v>2</v>
      </c>
      <c r="D25" s="75">
        <v>376.80270000000002</v>
      </c>
      <c r="E25" s="75">
        <v>32.69</v>
      </c>
      <c r="F25" s="75">
        <v>499.98</v>
      </c>
      <c r="G25" s="76" t="s">
        <v>104</v>
      </c>
    </row>
    <row r="26" spans="1:7" x14ac:dyDescent="0.15">
      <c r="A26" s="76">
        <v>27525</v>
      </c>
      <c r="B26" s="76" t="s">
        <v>54</v>
      </c>
      <c r="C26" s="75">
        <v>1</v>
      </c>
      <c r="D26" s="75">
        <v>1236.67</v>
      </c>
      <c r="E26" s="75">
        <v>36.659999999999997</v>
      </c>
      <c r="F26" s="75">
        <v>1689.99</v>
      </c>
      <c r="G26" s="76" t="s">
        <v>84</v>
      </c>
    </row>
    <row r="27" spans="1:7" x14ac:dyDescent="0.15">
      <c r="A27" s="76">
        <v>16219</v>
      </c>
      <c r="B27" s="76" t="s">
        <v>55</v>
      </c>
      <c r="C27" s="75">
        <v>2</v>
      </c>
      <c r="D27" s="75">
        <v>404.81279999999998</v>
      </c>
      <c r="E27" s="75">
        <v>40.799999999999997</v>
      </c>
      <c r="F27" s="75">
        <v>569.99</v>
      </c>
      <c r="G27" s="76" t="s">
        <v>104</v>
      </c>
    </row>
    <row r="28" spans="1:7" x14ac:dyDescent="0.15">
      <c r="A28" s="76">
        <v>27526</v>
      </c>
      <c r="B28" s="76" t="s">
        <v>56</v>
      </c>
      <c r="C28" s="75">
        <v>1</v>
      </c>
      <c r="D28" s="75">
        <v>1387.62</v>
      </c>
      <c r="E28" s="75">
        <v>34.04</v>
      </c>
      <c r="F28" s="75">
        <v>1859.99</v>
      </c>
      <c r="G28" s="76" t="s">
        <v>84</v>
      </c>
    </row>
    <row r="29" spans="1:7" x14ac:dyDescent="0.15">
      <c r="A29" s="76">
        <v>27647</v>
      </c>
      <c r="B29" s="76" t="s">
        <v>57</v>
      </c>
      <c r="C29" s="75">
        <v>1</v>
      </c>
      <c r="D29" s="75">
        <v>912.19669999999996</v>
      </c>
      <c r="E29" s="75">
        <v>41.415771401058571</v>
      </c>
      <c r="F29" s="75">
        <v>1289.99</v>
      </c>
      <c r="G29" s="76" t="s">
        <v>105</v>
      </c>
    </row>
    <row r="30" spans="1:7" x14ac:dyDescent="0.15">
      <c r="A30" s="76">
        <v>27521</v>
      </c>
      <c r="B30" s="76" t="s">
        <v>58</v>
      </c>
      <c r="C30" s="75">
        <v>0</v>
      </c>
      <c r="D30" s="75">
        <v>913.36689999999999</v>
      </c>
      <c r="E30" s="75">
        <v>47.803692032194292</v>
      </c>
      <c r="F30" s="75">
        <v>1349.99</v>
      </c>
      <c r="G30" s="76" t="s">
        <v>105</v>
      </c>
    </row>
    <row r="31" spans="1:7" x14ac:dyDescent="0.15">
      <c r="A31" s="76">
        <v>14254</v>
      </c>
      <c r="B31" s="76" t="s">
        <v>59</v>
      </c>
      <c r="C31" s="75">
        <v>0</v>
      </c>
      <c r="D31" s="75">
        <v>159.71010000000001</v>
      </c>
      <c r="E31" s="75">
        <v>72.180000000000007</v>
      </c>
      <c r="F31" s="75">
        <v>274.99</v>
      </c>
      <c r="G31" s="76" t="s">
        <v>93</v>
      </c>
    </row>
    <row r="32" spans="1:7" x14ac:dyDescent="0.15">
      <c r="A32" s="76">
        <v>14260</v>
      </c>
      <c r="B32" s="76" t="s">
        <v>60</v>
      </c>
      <c r="C32" s="75">
        <v>1</v>
      </c>
      <c r="D32" s="75">
        <v>146.0052</v>
      </c>
      <c r="E32" s="75">
        <v>95.19</v>
      </c>
      <c r="F32" s="75">
        <v>284.99</v>
      </c>
      <c r="G32" s="76" t="s">
        <v>94</v>
      </c>
    </row>
    <row r="33" spans="1:7" x14ac:dyDescent="0.15">
      <c r="A33" s="76">
        <v>14255</v>
      </c>
      <c r="B33" s="76" t="s">
        <v>61</v>
      </c>
      <c r="C33" s="75">
        <v>0</v>
      </c>
      <c r="D33" s="75">
        <v>163.51</v>
      </c>
      <c r="E33" s="75">
        <v>24.76</v>
      </c>
      <c r="F33" s="75">
        <v>203.99</v>
      </c>
      <c r="G33" s="76" t="s">
        <v>95</v>
      </c>
    </row>
    <row r="34" spans="1:7" x14ac:dyDescent="0.15">
      <c r="A34" s="76">
        <v>29647</v>
      </c>
      <c r="B34" s="76" t="s">
        <v>62</v>
      </c>
      <c r="C34" s="75">
        <v>3</v>
      </c>
      <c r="D34" s="75">
        <v>333.40710000000001</v>
      </c>
      <c r="E34" s="75">
        <v>61.96115799573554</v>
      </c>
      <c r="F34" s="75">
        <v>539.99</v>
      </c>
      <c r="G34" s="76" t="s">
        <v>106</v>
      </c>
    </row>
    <row r="35" spans="1:7" x14ac:dyDescent="0.15">
      <c r="A35" s="76">
        <v>14253</v>
      </c>
      <c r="B35" s="76" t="s">
        <v>63</v>
      </c>
      <c r="C35" s="75">
        <v>0</v>
      </c>
      <c r="D35" s="75">
        <v>129.97309999999999</v>
      </c>
      <c r="E35" s="75">
        <v>69.260000000000005</v>
      </c>
      <c r="F35" s="75">
        <v>219.99</v>
      </c>
      <c r="G35" s="76" t="s">
        <v>87</v>
      </c>
    </row>
    <row r="36" spans="1:7" x14ac:dyDescent="0.15">
      <c r="A36" s="76">
        <v>14248</v>
      </c>
      <c r="B36" s="76" t="s">
        <v>64</v>
      </c>
      <c r="C36" s="75">
        <v>1</v>
      </c>
      <c r="D36" s="75">
        <v>143.2706</v>
      </c>
      <c r="E36" s="75">
        <v>53.55</v>
      </c>
      <c r="F36" s="75">
        <v>219.99</v>
      </c>
      <c r="G36" s="76" t="s">
        <v>91</v>
      </c>
    </row>
    <row r="37" spans="1:7" x14ac:dyDescent="0.15">
      <c r="A37" s="76">
        <v>14251</v>
      </c>
      <c r="B37" s="76" t="s">
        <v>65</v>
      </c>
      <c r="C37" s="75">
        <v>1</v>
      </c>
      <c r="D37" s="75">
        <v>149.5763</v>
      </c>
      <c r="E37" s="75">
        <v>60.45</v>
      </c>
      <c r="F37" s="75">
        <v>239.99</v>
      </c>
      <c r="G37" s="76" t="s">
        <v>96</v>
      </c>
    </row>
    <row r="38" spans="1:7" x14ac:dyDescent="0.15">
      <c r="A38" s="76">
        <v>14261</v>
      </c>
      <c r="B38" s="76" t="s">
        <v>66</v>
      </c>
      <c r="C38" s="75">
        <v>0</v>
      </c>
      <c r="D38" s="75">
        <v>176.5617</v>
      </c>
      <c r="E38" s="75">
        <v>64.239999999999995</v>
      </c>
      <c r="F38" s="75">
        <v>289.99</v>
      </c>
      <c r="G38" s="76" t="s">
        <v>97</v>
      </c>
    </row>
    <row r="39" spans="1:7" x14ac:dyDescent="0.15">
      <c r="A39" s="76">
        <v>14259</v>
      </c>
      <c r="B39" s="76" t="s">
        <v>67</v>
      </c>
      <c r="C39" s="75">
        <v>1</v>
      </c>
      <c r="D39" s="75">
        <v>144.18289999999999</v>
      </c>
      <c r="E39" s="75">
        <v>66.45</v>
      </c>
      <c r="F39" s="75">
        <v>239.99</v>
      </c>
      <c r="G39" s="76" t="s">
        <v>104</v>
      </c>
    </row>
    <row r="40" spans="1:7" x14ac:dyDescent="0.15">
      <c r="A40" s="76">
        <v>29648</v>
      </c>
      <c r="B40" s="76" t="s">
        <v>68</v>
      </c>
      <c r="C40" s="75">
        <v>2</v>
      </c>
      <c r="D40" s="75">
        <v>264.70460000000003</v>
      </c>
      <c r="E40" s="75">
        <v>58.66</v>
      </c>
      <c r="F40" s="75">
        <v>419.99</v>
      </c>
      <c r="G40" s="76" t="s">
        <v>92</v>
      </c>
    </row>
    <row r="41" spans="1:7" x14ac:dyDescent="0.15">
      <c r="A41" s="76">
        <v>14252</v>
      </c>
      <c r="B41" s="76" t="s">
        <v>69</v>
      </c>
      <c r="C41" s="75">
        <v>1</v>
      </c>
      <c r="D41" s="75">
        <v>127.86409999999999</v>
      </c>
      <c r="E41" s="75">
        <v>87.69</v>
      </c>
      <c r="F41" s="75">
        <v>239.99</v>
      </c>
      <c r="G41" s="76" t="s">
        <v>83</v>
      </c>
    </row>
    <row r="42" spans="1:7" x14ac:dyDescent="0.15">
      <c r="A42" s="76">
        <v>14307</v>
      </c>
      <c r="B42" s="76" t="s">
        <v>70</v>
      </c>
      <c r="C42" s="75">
        <v>2</v>
      </c>
      <c r="D42" s="75">
        <v>138.25829999999999</v>
      </c>
      <c r="E42" s="75">
        <v>55.5</v>
      </c>
      <c r="F42" s="75">
        <v>214.99</v>
      </c>
      <c r="G42" s="76" t="s">
        <v>104</v>
      </c>
    </row>
    <row r="43" spans="1:7" x14ac:dyDescent="0.15">
      <c r="A43" s="76">
        <v>14258</v>
      </c>
      <c r="B43" s="76" t="s">
        <v>71</v>
      </c>
      <c r="C43" s="75">
        <v>0</v>
      </c>
      <c r="D43" s="75">
        <v>191.8347</v>
      </c>
      <c r="E43" s="75">
        <v>66.81</v>
      </c>
      <c r="F43" s="75">
        <v>319.99</v>
      </c>
      <c r="G43" s="76" t="s">
        <v>96</v>
      </c>
    </row>
    <row r="44" spans="1:7" x14ac:dyDescent="0.15">
      <c r="A44" s="76">
        <v>27506</v>
      </c>
      <c r="B44" s="76" t="s">
        <v>72</v>
      </c>
      <c r="C44" s="75">
        <v>1</v>
      </c>
      <c r="D44" s="75">
        <v>132.63679999999999</v>
      </c>
      <c r="E44" s="75">
        <v>100.54</v>
      </c>
      <c r="F44" s="75">
        <v>265.99</v>
      </c>
      <c r="G44" s="76" t="s">
        <v>87</v>
      </c>
    </row>
    <row r="45" spans="1:7" x14ac:dyDescent="0.15">
      <c r="A45" s="76">
        <v>14298</v>
      </c>
      <c r="B45" s="76" t="s">
        <v>73</v>
      </c>
      <c r="C45" s="75">
        <v>-1</v>
      </c>
      <c r="D45" s="75">
        <v>153.4006</v>
      </c>
      <c r="E45" s="75">
        <v>43.41</v>
      </c>
      <c r="F45" s="75">
        <v>219.99</v>
      </c>
      <c r="G45" s="76" t="s">
        <v>86</v>
      </c>
    </row>
    <row r="46" spans="1:7" x14ac:dyDescent="0.15">
      <c r="A46" s="76">
        <v>14299</v>
      </c>
      <c r="B46" s="76" t="s">
        <v>74</v>
      </c>
      <c r="C46" s="75">
        <v>1</v>
      </c>
      <c r="D46" s="75">
        <v>122.9592</v>
      </c>
      <c r="E46" s="75">
        <v>74.03</v>
      </c>
      <c r="F46" s="75">
        <v>213.99</v>
      </c>
      <c r="G46" s="76" t="s">
        <v>85</v>
      </c>
    </row>
    <row r="47" spans="1:7" x14ac:dyDescent="0.15">
      <c r="A47" s="76">
        <v>20679</v>
      </c>
      <c r="B47" s="76" t="s">
        <v>75</v>
      </c>
      <c r="C47" s="75">
        <v>0</v>
      </c>
      <c r="D47" s="75">
        <v>125.2362</v>
      </c>
      <c r="E47" s="75">
        <v>75.66</v>
      </c>
      <c r="F47" s="75">
        <v>219.99</v>
      </c>
      <c r="G47" s="76" t="s">
        <v>89</v>
      </c>
    </row>
    <row r="48" spans="1:7" x14ac:dyDescent="0.15">
      <c r="A48" s="76">
        <v>20676</v>
      </c>
      <c r="B48" s="76" t="s">
        <v>76</v>
      </c>
      <c r="C48" s="75">
        <v>0</v>
      </c>
      <c r="D48" s="75">
        <v>142.31209999999999</v>
      </c>
      <c r="E48" s="75">
        <v>74.260000000000005</v>
      </c>
      <c r="F48" s="75">
        <v>247.99</v>
      </c>
      <c r="G48" s="76" t="s">
        <v>89</v>
      </c>
    </row>
    <row r="49" spans="1:7" x14ac:dyDescent="0.15">
      <c r="A49" s="76">
        <v>14304</v>
      </c>
      <c r="B49" s="76" t="s">
        <v>77</v>
      </c>
      <c r="C49" s="75">
        <v>0</v>
      </c>
      <c r="D49" s="75">
        <v>121.7056</v>
      </c>
      <c r="E49" s="75">
        <v>64.319999999999993</v>
      </c>
      <c r="F49" s="75">
        <v>199.99</v>
      </c>
      <c r="G49" s="76" t="s">
        <v>98</v>
      </c>
    </row>
    <row r="50" spans="1:7" x14ac:dyDescent="0.15">
      <c r="A50" s="76">
        <v>14246</v>
      </c>
      <c r="B50" s="76" t="s">
        <v>78</v>
      </c>
      <c r="C50" s="75">
        <v>1</v>
      </c>
      <c r="D50" s="75">
        <v>133.8681</v>
      </c>
      <c r="E50" s="75">
        <v>68.069999999999993</v>
      </c>
      <c r="F50" s="75">
        <v>224.99</v>
      </c>
      <c r="G50" s="76" t="s">
        <v>89</v>
      </c>
    </row>
    <row r="51" spans="1:7" x14ac:dyDescent="0.15">
      <c r="A51" s="76">
        <v>27507</v>
      </c>
      <c r="B51" s="76" t="s">
        <v>79</v>
      </c>
      <c r="C51" s="75">
        <v>0</v>
      </c>
      <c r="D51" s="75">
        <v>126.48</v>
      </c>
      <c r="E51" s="75">
        <v>58.12</v>
      </c>
      <c r="F51" s="75">
        <v>199.99</v>
      </c>
      <c r="G51" s="76" t="s">
        <v>82</v>
      </c>
    </row>
    <row r="52" spans="1:7" x14ac:dyDescent="0.15">
      <c r="A52" s="76">
        <v>25102</v>
      </c>
      <c r="B52" s="76" t="s">
        <v>99</v>
      </c>
      <c r="C52" s="75">
        <v>8</v>
      </c>
      <c r="D52" s="75">
        <v>47.482599999999998</v>
      </c>
      <c r="E52" s="75">
        <v>66.36</v>
      </c>
      <c r="F52" s="75">
        <v>78.989999999999995</v>
      </c>
      <c r="G52" s="76" t="s">
        <v>97</v>
      </c>
    </row>
    <row r="53" spans="1:7" x14ac:dyDescent="0.15">
      <c r="A53" s="76">
        <v>25105</v>
      </c>
      <c r="B53" s="76" t="s">
        <v>100</v>
      </c>
      <c r="C53" s="75">
        <v>2</v>
      </c>
      <c r="D53" s="75">
        <v>160.9751</v>
      </c>
      <c r="E53" s="75">
        <v>86.36</v>
      </c>
      <c r="F53" s="75">
        <v>299.99</v>
      </c>
      <c r="G53" s="76" t="s">
        <v>83</v>
      </c>
    </row>
    <row r="54" spans="1:7" x14ac:dyDescent="0.15">
      <c r="A54" s="76">
        <v>29338</v>
      </c>
      <c r="B54" s="76" t="s">
        <v>101</v>
      </c>
      <c r="C54" s="75">
        <v>0</v>
      </c>
      <c r="D54" s="75">
        <v>35.527900000000002</v>
      </c>
      <c r="E54" s="75">
        <v>181.44078315915095</v>
      </c>
      <c r="F54" s="75">
        <v>99.99</v>
      </c>
      <c r="G54" s="76" t="s">
        <v>102</v>
      </c>
    </row>
    <row r="55" spans="1:7" x14ac:dyDescent="0.15">
      <c r="A55" s="76">
        <v>14249</v>
      </c>
      <c r="B55" s="76" t="s">
        <v>80</v>
      </c>
      <c r="C55" s="75">
        <v>1</v>
      </c>
      <c r="D55" s="75">
        <v>212.03299999999999</v>
      </c>
      <c r="E55" s="75">
        <v>39.119999999999997</v>
      </c>
      <c r="F55" s="75">
        <v>294.99</v>
      </c>
      <c r="G55" s="76" t="s">
        <v>82</v>
      </c>
    </row>
    <row r="56" spans="1:7" x14ac:dyDescent="0.15">
      <c r="A56" s="36"/>
      <c r="B56" s="36"/>
      <c r="C56" s="37"/>
      <c r="D56" s="37"/>
      <c r="E56" s="43"/>
      <c r="F56" s="37"/>
      <c r="G56" s="36"/>
    </row>
    <row r="57" spans="1:7" x14ac:dyDescent="0.15">
      <c r="A57" s="36"/>
      <c r="B57" s="36"/>
      <c r="C57" s="37"/>
      <c r="D57" s="37"/>
      <c r="E57" s="43"/>
      <c r="F57" s="37"/>
      <c r="G57" s="36"/>
    </row>
    <row r="58" spans="1:7" x14ac:dyDescent="0.15">
      <c r="A58" s="36"/>
      <c r="B58" s="36"/>
      <c r="C58" s="37"/>
      <c r="D58" s="37"/>
      <c r="E58" s="43"/>
      <c r="F58" s="37"/>
      <c r="G58" s="36"/>
    </row>
    <row r="59" spans="1:7" x14ac:dyDescent="0.15">
      <c r="A59" s="36"/>
      <c r="B59" s="36"/>
      <c r="C59" s="37"/>
      <c r="D59" s="37"/>
      <c r="E59" s="43"/>
      <c r="F59" s="37"/>
      <c r="G59" s="36"/>
    </row>
    <row r="60" spans="1:7" x14ac:dyDescent="0.15">
      <c r="A60" s="36"/>
      <c r="B60" s="36"/>
      <c r="C60" s="37"/>
      <c r="D60" s="37"/>
      <c r="E60" s="43"/>
      <c r="F60" s="37"/>
      <c r="G60" s="36"/>
    </row>
    <row r="61" spans="1:7" x14ac:dyDescent="0.15">
      <c r="A61" s="36"/>
      <c r="B61" s="36"/>
      <c r="C61" s="37"/>
      <c r="D61" s="37"/>
      <c r="E61" s="43"/>
      <c r="F61" s="37"/>
      <c r="G61" s="36"/>
    </row>
    <row r="62" spans="1:7" x14ac:dyDescent="0.15">
      <c r="A62" s="36"/>
      <c r="B62" s="36"/>
      <c r="C62" s="37"/>
      <c r="D62" s="37"/>
      <c r="E62" s="43"/>
      <c r="F62" s="37"/>
      <c r="G62" s="36"/>
    </row>
    <row r="63" spans="1:7" x14ac:dyDescent="0.15">
      <c r="A63" s="36"/>
      <c r="B63" s="36"/>
      <c r="C63" s="37"/>
      <c r="D63" s="37"/>
      <c r="E63" s="43"/>
      <c r="F63" s="37"/>
      <c r="G63" s="36"/>
    </row>
    <row r="64" spans="1:7" x14ac:dyDescent="0.15">
      <c r="A64" s="36"/>
      <c r="B64" s="36"/>
      <c r="C64" s="37"/>
      <c r="D64" s="37"/>
      <c r="E64" s="43"/>
      <c r="F64" s="37"/>
      <c r="G64" s="36"/>
    </row>
    <row r="65" spans="1:7" x14ac:dyDescent="0.15">
      <c r="A65" s="36"/>
      <c r="B65" s="36"/>
      <c r="C65" s="37"/>
      <c r="D65" s="37"/>
      <c r="E65" s="43"/>
      <c r="F65" s="37"/>
      <c r="G65" s="36"/>
    </row>
    <row r="66" spans="1:7" x14ac:dyDescent="0.15">
      <c r="A66" s="36"/>
      <c r="B66" s="36"/>
      <c r="C66" s="37"/>
      <c r="D66" s="37"/>
      <c r="E66" s="43"/>
      <c r="F66" s="37"/>
      <c r="G66" s="36"/>
    </row>
    <row r="67" spans="1:7" x14ac:dyDescent="0.15">
      <c r="A67" s="36"/>
      <c r="B67" s="36"/>
      <c r="C67" s="37"/>
      <c r="D67" s="37"/>
      <c r="E67" s="43"/>
      <c r="F67" s="37"/>
      <c r="G67" s="36"/>
    </row>
    <row r="68" spans="1:7" x14ac:dyDescent="0.15">
      <c r="A68" s="36"/>
      <c r="B68" s="36"/>
      <c r="C68" s="37"/>
      <c r="D68" s="37"/>
      <c r="E68" s="43"/>
      <c r="F68" s="37"/>
      <c r="G68" s="36"/>
    </row>
    <row r="69" spans="1:7" x14ac:dyDescent="0.15">
      <c r="A69" s="36"/>
      <c r="B69" s="36"/>
      <c r="C69" s="37"/>
      <c r="D69" s="37"/>
      <c r="E69" s="43"/>
      <c r="F69" s="37"/>
      <c r="G69" s="36"/>
    </row>
    <row r="70" spans="1:7" x14ac:dyDescent="0.15">
      <c r="A70" s="36"/>
      <c r="B70" s="36"/>
      <c r="C70" s="37"/>
      <c r="D70" s="37"/>
      <c r="E70" s="43"/>
      <c r="F70" s="37"/>
      <c r="G70" s="36"/>
    </row>
    <row r="71" spans="1:7" x14ac:dyDescent="0.15">
      <c r="A71" s="36"/>
      <c r="B71" s="36"/>
      <c r="C71" s="37"/>
      <c r="D71" s="37"/>
      <c r="E71" s="43"/>
      <c r="F71" s="37"/>
      <c r="G71" s="36"/>
    </row>
    <row r="72" spans="1:7" x14ac:dyDescent="0.15">
      <c r="A72" s="36"/>
      <c r="B72" s="36"/>
      <c r="C72" s="37"/>
      <c r="D72" s="37"/>
      <c r="E72" s="43"/>
      <c r="F72" s="37"/>
      <c r="G72" s="36"/>
    </row>
    <row r="73" spans="1:7" x14ac:dyDescent="0.15">
      <c r="A73" s="36"/>
      <c r="B73" s="36"/>
      <c r="C73" s="37"/>
      <c r="D73" s="37"/>
      <c r="E73" s="43"/>
      <c r="F73" s="37"/>
      <c r="G73" s="36"/>
    </row>
    <row r="74" spans="1:7" x14ac:dyDescent="0.15">
      <c r="A74" s="36"/>
      <c r="B74" s="36"/>
      <c r="C74" s="37"/>
      <c r="D74" s="37"/>
      <c r="E74" s="43"/>
      <c r="F74" s="37"/>
      <c r="G74" s="36"/>
    </row>
    <row r="75" spans="1:7" x14ac:dyDescent="0.15">
      <c r="A75" s="36"/>
      <c r="B75" s="36"/>
      <c r="C75" s="37"/>
      <c r="D75" s="37"/>
      <c r="E75" s="43"/>
      <c r="F75" s="37"/>
      <c r="G75" s="36"/>
    </row>
    <row r="76" spans="1:7" x14ac:dyDescent="0.15">
      <c r="A76" s="36"/>
      <c r="B76" s="36"/>
      <c r="C76" s="37"/>
      <c r="D76" s="37"/>
      <c r="E76" s="43"/>
      <c r="F76" s="37"/>
      <c r="G76" s="36"/>
    </row>
    <row r="77" spans="1:7" x14ac:dyDescent="0.15">
      <c r="A77" s="36"/>
      <c r="B77" s="36"/>
      <c r="C77" s="37"/>
      <c r="D77" s="37"/>
      <c r="E77" s="43"/>
      <c r="F77" s="37"/>
      <c r="G77" s="36"/>
    </row>
    <row r="78" spans="1:7" x14ac:dyDescent="0.15">
      <c r="A78" s="36"/>
      <c r="B78" s="36"/>
      <c r="C78" s="37"/>
      <c r="D78" s="37"/>
      <c r="E78" s="43"/>
      <c r="F78" s="37"/>
      <c r="G78" s="36"/>
    </row>
    <row r="79" spans="1:7" x14ac:dyDescent="0.15">
      <c r="A79" s="36"/>
      <c r="B79" s="36"/>
      <c r="C79" s="37"/>
      <c r="D79" s="37"/>
      <c r="E79" s="43"/>
      <c r="F79" s="37"/>
      <c r="G79" s="36"/>
    </row>
    <row r="80" spans="1:7" x14ac:dyDescent="0.15">
      <c r="A80" s="36"/>
      <c r="B80" s="36"/>
      <c r="C80" s="37"/>
      <c r="D80" s="37"/>
      <c r="E80" s="43"/>
      <c r="F80" s="37"/>
      <c r="G80" s="36"/>
    </row>
    <row r="81" spans="1:7" x14ac:dyDescent="0.15">
      <c r="A81" s="36"/>
      <c r="B81" s="36"/>
      <c r="C81" s="37"/>
      <c r="D81" s="37"/>
      <c r="E81" s="43"/>
      <c r="F81" s="37"/>
      <c r="G81" s="36"/>
    </row>
    <row r="82" spans="1:7" x14ac:dyDescent="0.15">
      <c r="A82" s="36"/>
      <c r="B82" s="36"/>
      <c r="C82" s="37"/>
      <c r="D82" s="37"/>
      <c r="E82" s="43"/>
      <c r="F82" s="37"/>
      <c r="G82" s="36"/>
    </row>
    <row r="83" spans="1:7" x14ac:dyDescent="0.15">
      <c r="A83" s="36"/>
      <c r="B83" s="36"/>
      <c r="C83" s="37"/>
      <c r="D83" s="37"/>
      <c r="E83" s="43"/>
      <c r="F83" s="37"/>
      <c r="G83" s="36"/>
    </row>
    <row r="84" spans="1:7" x14ac:dyDescent="0.15">
      <c r="A84" s="36"/>
      <c r="B84" s="36"/>
      <c r="C84" s="37"/>
      <c r="D84" s="37"/>
      <c r="E84" s="43"/>
      <c r="F84" s="37"/>
      <c r="G84" s="36"/>
    </row>
    <row r="85" spans="1:7" x14ac:dyDescent="0.15">
      <c r="A85" s="36"/>
      <c r="B85" s="36"/>
      <c r="C85" s="37"/>
      <c r="D85" s="37"/>
      <c r="E85" s="43"/>
      <c r="F85" s="37"/>
      <c r="G85" s="36"/>
    </row>
    <row r="86" spans="1:7" x14ac:dyDescent="0.15">
      <c r="A86" s="36"/>
      <c r="B86" s="36"/>
      <c r="C86" s="37"/>
      <c r="D86" s="37"/>
      <c r="E86" s="43"/>
      <c r="F86" s="37"/>
      <c r="G86" s="36"/>
    </row>
    <row r="87" spans="1:7" x14ac:dyDescent="0.15">
      <c r="A87" s="36"/>
      <c r="B87" s="36"/>
      <c r="C87" s="37"/>
      <c r="D87" s="37"/>
      <c r="E87" s="43"/>
      <c r="F87" s="37"/>
      <c r="G87" s="36"/>
    </row>
    <row r="88" spans="1:7" x14ac:dyDescent="0.15">
      <c r="A88" s="36"/>
      <c r="B88" s="36"/>
      <c r="C88" s="37"/>
      <c r="D88" s="37"/>
      <c r="E88" s="43"/>
      <c r="F88" s="37"/>
      <c r="G88" s="36"/>
    </row>
    <row r="89" spans="1:7" x14ac:dyDescent="0.15">
      <c r="A89" s="36"/>
      <c r="B89" s="36"/>
      <c r="C89" s="37"/>
      <c r="D89" s="37"/>
      <c r="E89" s="43"/>
      <c r="F89" s="37"/>
      <c r="G89" s="36"/>
    </row>
    <row r="90" spans="1:7" x14ac:dyDescent="0.15">
      <c r="A90" s="36"/>
      <c r="B90" s="36"/>
      <c r="C90" s="37"/>
      <c r="D90" s="37"/>
      <c r="E90" s="43"/>
      <c r="F90" s="37"/>
      <c r="G90" s="36"/>
    </row>
    <row r="91" spans="1:7" x14ac:dyDescent="0.15">
      <c r="A91" s="36"/>
      <c r="B91" s="36"/>
      <c r="C91" s="37"/>
      <c r="D91" s="37"/>
      <c r="E91" s="43"/>
      <c r="F91" s="37"/>
      <c r="G91" s="36"/>
    </row>
    <row r="92" spans="1:7" x14ac:dyDescent="0.15">
      <c r="A92" s="36"/>
      <c r="B92" s="36"/>
      <c r="C92" s="37"/>
      <c r="D92" s="37"/>
      <c r="E92" s="43"/>
      <c r="F92" s="37"/>
      <c r="G92" s="36"/>
    </row>
    <row r="93" spans="1:7" x14ac:dyDescent="0.15">
      <c r="A93" s="36"/>
      <c r="B93" s="36"/>
      <c r="C93" s="37"/>
      <c r="D93" s="37"/>
      <c r="E93" s="43"/>
      <c r="F93" s="37"/>
      <c r="G93" s="36"/>
    </row>
    <row r="94" spans="1:7" x14ac:dyDescent="0.15">
      <c r="A94" s="36"/>
      <c r="B94" s="36"/>
      <c r="C94" s="37"/>
      <c r="D94" s="37"/>
      <c r="E94" s="43"/>
      <c r="F94" s="37"/>
      <c r="G94" s="36"/>
    </row>
    <row r="95" spans="1:7" x14ac:dyDescent="0.15">
      <c r="A95" s="36"/>
      <c r="B95" s="36"/>
      <c r="C95" s="37"/>
      <c r="D95" s="37"/>
      <c r="E95" s="43"/>
      <c r="F95" s="37"/>
      <c r="G95" s="36"/>
    </row>
    <row r="96" spans="1:7" x14ac:dyDescent="0.15">
      <c r="A96" s="36"/>
      <c r="B96" s="36"/>
      <c r="C96" s="37"/>
      <c r="D96" s="37"/>
      <c r="E96" s="43"/>
      <c r="F96" s="37"/>
      <c r="G96" s="36"/>
    </row>
    <row r="97" spans="1:7" x14ac:dyDescent="0.15">
      <c r="A97" s="36"/>
      <c r="B97" s="36"/>
      <c r="C97" s="37"/>
      <c r="D97" s="37"/>
      <c r="E97" s="43"/>
      <c r="F97" s="37"/>
      <c r="G97" s="36"/>
    </row>
    <row r="98" spans="1:7" x14ac:dyDescent="0.15">
      <c r="A98" s="36"/>
      <c r="B98" s="36"/>
      <c r="C98" s="37"/>
      <c r="D98" s="37"/>
      <c r="E98" s="43"/>
      <c r="F98" s="37"/>
      <c r="G98" s="36"/>
    </row>
    <row r="99" spans="1:7" x14ac:dyDescent="0.15">
      <c r="A99" s="36"/>
      <c r="B99" s="36"/>
      <c r="C99" s="37"/>
      <c r="D99" s="37"/>
      <c r="E99" s="43"/>
      <c r="F99" s="37"/>
      <c r="G99" s="36"/>
    </row>
    <row r="100" spans="1:7" x14ac:dyDescent="0.15">
      <c r="A100" s="36"/>
      <c r="B100" s="36"/>
      <c r="C100" s="37"/>
      <c r="D100" s="37"/>
      <c r="E100" s="43"/>
      <c r="F100" s="37"/>
      <c r="G100" s="36"/>
    </row>
    <row r="101" spans="1:7" x14ac:dyDescent="0.15">
      <c r="A101" s="36"/>
      <c r="B101" s="36"/>
      <c r="C101" s="37"/>
      <c r="D101" s="37"/>
      <c r="E101" s="43"/>
      <c r="F101" s="37"/>
      <c r="G101" s="36"/>
    </row>
    <row r="102" spans="1:7" x14ac:dyDescent="0.15">
      <c r="A102" s="36"/>
      <c r="B102" s="36"/>
      <c r="C102" s="37"/>
      <c r="D102" s="37"/>
      <c r="E102" s="43"/>
      <c r="F102" s="37"/>
      <c r="G102" s="36"/>
    </row>
    <row r="103" spans="1:7" x14ac:dyDescent="0.15">
      <c r="A103" s="36"/>
      <c r="B103" s="36"/>
      <c r="C103" s="37"/>
      <c r="D103" s="37"/>
      <c r="E103" s="43"/>
      <c r="F103" s="37"/>
      <c r="G103" s="36"/>
    </row>
    <row r="104" spans="1:7" x14ac:dyDescent="0.15">
      <c r="A104" s="36"/>
      <c r="B104" s="36"/>
      <c r="C104" s="37"/>
      <c r="D104" s="37"/>
      <c r="E104" s="43"/>
      <c r="F104" s="37"/>
      <c r="G104" s="36"/>
    </row>
    <row r="105" spans="1:7" x14ac:dyDescent="0.15">
      <c r="A105" s="36"/>
      <c r="B105" s="36"/>
      <c r="C105" s="37"/>
      <c r="D105" s="37"/>
      <c r="E105" s="43"/>
      <c r="F105" s="37"/>
      <c r="G105" s="36"/>
    </row>
    <row r="106" spans="1:7" x14ac:dyDescent="0.15">
      <c r="A106" s="36"/>
      <c r="B106" s="36"/>
      <c r="C106" s="37"/>
      <c r="D106" s="37"/>
      <c r="E106" s="43"/>
      <c r="F106" s="37"/>
      <c r="G106" s="36"/>
    </row>
    <row r="107" spans="1:7" x14ac:dyDescent="0.15">
      <c r="A107" s="36"/>
      <c r="B107" s="36"/>
      <c r="C107" s="37"/>
      <c r="D107" s="37"/>
      <c r="E107" s="43"/>
      <c r="F107" s="37"/>
      <c r="G107" s="36"/>
    </row>
    <row r="108" spans="1:7" x14ac:dyDescent="0.15">
      <c r="A108" s="36"/>
      <c r="B108" s="36"/>
      <c r="C108" s="37"/>
      <c r="D108" s="37"/>
      <c r="E108" s="43"/>
      <c r="F108" s="37"/>
      <c r="G108" s="36"/>
    </row>
    <row r="109" spans="1:7" x14ac:dyDescent="0.15">
      <c r="A109" s="36"/>
      <c r="B109" s="36"/>
      <c r="C109" s="37"/>
      <c r="D109" s="37"/>
      <c r="E109" s="43"/>
      <c r="F109" s="37"/>
      <c r="G109" s="36"/>
    </row>
    <row r="110" spans="1:7" x14ac:dyDescent="0.15">
      <c r="A110" s="36"/>
      <c r="B110" s="36"/>
      <c r="C110" s="37"/>
      <c r="D110" s="37"/>
      <c r="E110" s="43"/>
      <c r="F110" s="37"/>
      <c r="G110" s="36"/>
    </row>
    <row r="111" spans="1:7" x14ac:dyDescent="0.15">
      <c r="A111" s="36"/>
      <c r="B111" s="36"/>
      <c r="C111" s="37"/>
      <c r="D111" s="37"/>
      <c r="E111" s="43"/>
      <c r="F111" s="37"/>
      <c r="G111" s="36"/>
    </row>
    <row r="112" spans="1:7" x14ac:dyDescent="0.15">
      <c r="A112" s="36"/>
      <c r="B112" s="36"/>
      <c r="C112" s="37"/>
      <c r="D112" s="37"/>
      <c r="E112" s="43"/>
      <c r="F112" s="37"/>
      <c r="G112" s="36"/>
    </row>
    <row r="113" spans="1:7" x14ac:dyDescent="0.15">
      <c r="A113" s="36"/>
      <c r="B113" s="36"/>
      <c r="C113" s="37"/>
      <c r="D113" s="37"/>
      <c r="E113" s="43"/>
      <c r="F113" s="37"/>
      <c r="G113" s="36"/>
    </row>
    <row r="114" spans="1:7" x14ac:dyDescent="0.15">
      <c r="A114" s="36"/>
      <c r="B114" s="36"/>
      <c r="C114" s="37"/>
      <c r="D114" s="37"/>
      <c r="E114" s="43"/>
      <c r="F114" s="37"/>
      <c r="G114" s="36"/>
    </row>
    <row r="115" spans="1:7" x14ac:dyDescent="0.15">
      <c r="A115" s="36"/>
      <c r="B115" s="36"/>
      <c r="C115" s="37"/>
      <c r="D115" s="37"/>
      <c r="E115" s="43"/>
      <c r="F115" s="37"/>
      <c r="G115" s="36"/>
    </row>
    <row r="116" spans="1:7" x14ac:dyDescent="0.15">
      <c r="A116" s="36"/>
      <c r="B116" s="36"/>
      <c r="C116" s="37"/>
      <c r="D116" s="37"/>
      <c r="E116" s="43"/>
      <c r="F116" s="37"/>
      <c r="G116" s="36"/>
    </row>
    <row r="117" spans="1:7" x14ac:dyDescent="0.15">
      <c r="A117" s="36"/>
      <c r="B117" s="36"/>
      <c r="C117" s="37"/>
      <c r="D117" s="37"/>
      <c r="E117" s="43"/>
      <c r="F117" s="37"/>
      <c r="G117" s="36"/>
    </row>
    <row r="118" spans="1:7" x14ac:dyDescent="0.15">
      <c r="A118" s="36"/>
      <c r="B118" s="36"/>
      <c r="C118" s="37"/>
      <c r="D118" s="37"/>
      <c r="E118" s="43"/>
      <c r="F118" s="37"/>
      <c r="G118" s="36"/>
    </row>
    <row r="119" spans="1:7" x14ac:dyDescent="0.15">
      <c r="A119" s="36"/>
      <c r="B119" s="36"/>
      <c r="C119" s="37"/>
      <c r="D119" s="37"/>
      <c r="E119" s="43"/>
      <c r="F119" s="37"/>
      <c r="G119" s="36"/>
    </row>
    <row r="120" spans="1:7" x14ac:dyDescent="0.15">
      <c r="A120" s="36"/>
      <c r="B120" s="36"/>
      <c r="C120" s="37"/>
      <c r="D120" s="37"/>
      <c r="E120" s="43"/>
      <c r="F120" s="37"/>
      <c r="G120" s="36"/>
    </row>
    <row r="121" spans="1:7" x14ac:dyDescent="0.15">
      <c r="A121" s="36"/>
      <c r="B121" s="36"/>
      <c r="C121" s="37"/>
      <c r="D121" s="37"/>
      <c r="E121" s="43"/>
      <c r="F121" s="37"/>
      <c r="G121" s="36"/>
    </row>
    <row r="122" spans="1:7" x14ac:dyDescent="0.15">
      <c r="A122" s="36"/>
      <c r="B122" s="36"/>
      <c r="C122" s="37"/>
      <c r="D122" s="37"/>
      <c r="E122" s="43"/>
      <c r="F122" s="37"/>
      <c r="G122" s="36"/>
    </row>
    <row r="123" spans="1:7" x14ac:dyDescent="0.15">
      <c r="A123" s="36"/>
      <c r="B123" s="36"/>
      <c r="C123" s="37"/>
      <c r="D123" s="37"/>
      <c r="E123" s="43"/>
      <c r="F123" s="37"/>
      <c r="G123" s="36"/>
    </row>
    <row r="124" spans="1:7" x14ac:dyDescent="0.15">
      <c r="A124" s="36"/>
      <c r="B124" s="36"/>
      <c r="C124" s="37"/>
      <c r="D124" s="37"/>
      <c r="E124" s="43"/>
      <c r="F124" s="37"/>
      <c r="G124" s="36"/>
    </row>
    <row r="125" spans="1:7" x14ac:dyDescent="0.15">
      <c r="A125" s="36"/>
      <c r="B125" s="36"/>
      <c r="C125" s="37"/>
      <c r="D125" s="37"/>
      <c r="E125" s="43"/>
      <c r="F125" s="37"/>
      <c r="G125" s="36"/>
    </row>
    <row r="126" spans="1:7" x14ac:dyDescent="0.15">
      <c r="A126" s="36"/>
      <c r="B126" s="36"/>
      <c r="C126" s="37"/>
      <c r="D126" s="37"/>
      <c r="E126" s="43"/>
      <c r="F126" s="37"/>
      <c r="G126" s="36"/>
    </row>
    <row r="127" spans="1:7" x14ac:dyDescent="0.15">
      <c r="A127" s="36"/>
      <c r="B127" s="36"/>
      <c r="C127" s="37"/>
      <c r="D127" s="37"/>
      <c r="E127" s="43"/>
      <c r="F127" s="37"/>
      <c r="G127" s="36"/>
    </row>
    <row r="128" spans="1:7" x14ac:dyDescent="0.15">
      <c r="A128" s="36"/>
      <c r="B128" s="36"/>
      <c r="C128" s="37"/>
      <c r="D128" s="37"/>
      <c r="E128" s="43"/>
      <c r="F128" s="37"/>
      <c r="G128" s="36"/>
    </row>
    <row r="129" spans="1:7" x14ac:dyDescent="0.15">
      <c r="A129" s="36"/>
      <c r="B129" s="36"/>
      <c r="C129" s="37"/>
      <c r="D129" s="37"/>
      <c r="E129" s="43"/>
      <c r="F129" s="37"/>
      <c r="G129" s="36"/>
    </row>
    <row r="130" spans="1:7" x14ac:dyDescent="0.15">
      <c r="A130" s="36"/>
      <c r="B130" s="36"/>
      <c r="C130" s="37"/>
      <c r="D130" s="37"/>
      <c r="E130" s="43"/>
      <c r="F130" s="37"/>
      <c r="G130" s="36"/>
    </row>
    <row r="131" spans="1:7" x14ac:dyDescent="0.15">
      <c r="A131" s="36"/>
      <c r="B131" s="36"/>
      <c r="C131" s="37"/>
      <c r="D131" s="37"/>
      <c r="E131" s="43"/>
      <c r="F131" s="37"/>
      <c r="G131" s="36"/>
    </row>
    <row r="132" spans="1:7" x14ac:dyDescent="0.15">
      <c r="A132" s="36"/>
      <c r="B132" s="36"/>
      <c r="C132" s="37"/>
      <c r="D132" s="37"/>
      <c r="E132" s="43"/>
      <c r="F132" s="37"/>
      <c r="G132" s="36"/>
    </row>
    <row r="133" spans="1:7" x14ac:dyDescent="0.15">
      <c r="A133" s="36"/>
      <c r="B133" s="36"/>
      <c r="C133" s="37"/>
      <c r="D133" s="37"/>
      <c r="E133" s="43"/>
      <c r="F133" s="37"/>
      <c r="G133" s="36"/>
    </row>
    <row r="134" spans="1:7" x14ac:dyDescent="0.15">
      <c r="A134" s="36"/>
      <c r="B134" s="36"/>
      <c r="C134" s="37"/>
      <c r="D134" s="37"/>
      <c r="E134" s="43"/>
      <c r="F134" s="37"/>
      <c r="G134" s="36"/>
    </row>
    <row r="135" spans="1:7" x14ac:dyDescent="0.15">
      <c r="A135" s="36"/>
      <c r="B135" s="36"/>
      <c r="C135" s="37"/>
      <c r="D135" s="37"/>
      <c r="E135" s="43"/>
      <c r="F135" s="37"/>
      <c r="G135" s="36"/>
    </row>
    <row r="136" spans="1:7" x14ac:dyDescent="0.15">
      <c r="A136" s="36"/>
      <c r="B136" s="36"/>
      <c r="C136" s="37"/>
      <c r="D136" s="37"/>
      <c r="E136" s="43"/>
      <c r="F136" s="37"/>
      <c r="G136" s="36"/>
    </row>
    <row r="137" spans="1:7" x14ac:dyDescent="0.15">
      <c r="A137" s="36"/>
      <c r="B137" s="36"/>
      <c r="C137" s="37"/>
      <c r="D137" s="37"/>
      <c r="E137" s="43"/>
      <c r="F137" s="37"/>
      <c r="G137" s="36"/>
    </row>
    <row r="138" spans="1:7" x14ac:dyDescent="0.15">
      <c r="A138" s="36"/>
      <c r="B138" s="36"/>
      <c r="C138" s="37"/>
      <c r="D138" s="37"/>
      <c r="E138" s="43"/>
      <c r="F138" s="37"/>
      <c r="G138" s="36"/>
    </row>
    <row r="139" spans="1:7" x14ac:dyDescent="0.15">
      <c r="A139" s="36"/>
      <c r="B139" s="36"/>
      <c r="C139" s="37"/>
      <c r="D139" s="37"/>
      <c r="E139" s="43"/>
      <c r="F139" s="37"/>
      <c r="G139" s="36"/>
    </row>
    <row r="140" spans="1:7" x14ac:dyDescent="0.15">
      <c r="A140" s="36"/>
      <c r="B140" s="36"/>
      <c r="C140" s="37"/>
      <c r="D140" s="37"/>
      <c r="E140" s="43"/>
      <c r="F140" s="37"/>
      <c r="G140" s="36"/>
    </row>
    <row r="141" spans="1:7" x14ac:dyDescent="0.15">
      <c r="A141" s="36"/>
      <c r="B141" s="36"/>
      <c r="C141" s="37"/>
      <c r="D141" s="37"/>
      <c r="E141" s="43"/>
      <c r="F141" s="37"/>
      <c r="G141" s="36"/>
    </row>
    <row r="142" spans="1:7" x14ac:dyDescent="0.15">
      <c r="A142" s="36"/>
      <c r="B142" s="36"/>
      <c r="C142" s="37"/>
      <c r="D142" s="37"/>
      <c r="E142" s="43"/>
      <c r="F142" s="37"/>
      <c r="G142" s="36"/>
    </row>
    <row r="143" spans="1:7" x14ac:dyDescent="0.15">
      <c r="A143" s="36"/>
      <c r="B143" s="36"/>
      <c r="C143" s="37"/>
      <c r="D143" s="37"/>
      <c r="E143" s="43"/>
      <c r="F143" s="37"/>
      <c r="G143" s="36"/>
    </row>
    <row r="144" spans="1:7" x14ac:dyDescent="0.15">
      <c r="A144" s="36"/>
      <c r="B144" s="36"/>
      <c r="C144" s="37"/>
      <c r="D144" s="37"/>
      <c r="E144" s="43"/>
      <c r="F144" s="37"/>
      <c r="G144" s="36"/>
    </row>
    <row r="145" spans="1:7" x14ac:dyDescent="0.15">
      <c r="A145" s="36"/>
      <c r="B145" s="36"/>
      <c r="C145" s="37"/>
      <c r="D145" s="37"/>
      <c r="E145" s="43"/>
      <c r="F145" s="37"/>
      <c r="G145" s="36"/>
    </row>
    <row r="146" spans="1:7" x14ac:dyDescent="0.15">
      <c r="A146" s="36"/>
      <c r="B146" s="36"/>
      <c r="C146" s="37"/>
      <c r="D146" s="37"/>
      <c r="E146" s="43"/>
      <c r="F146" s="37"/>
      <c r="G146" s="36"/>
    </row>
    <row r="147" spans="1:7" x14ac:dyDescent="0.15">
      <c r="A147" s="36"/>
      <c r="B147" s="36"/>
      <c r="C147" s="37"/>
      <c r="D147" s="37"/>
      <c r="E147" s="43"/>
      <c r="F147" s="37"/>
      <c r="G147" s="36"/>
    </row>
    <row r="148" spans="1:7" x14ac:dyDescent="0.15">
      <c r="A148" s="36"/>
      <c r="B148" s="36"/>
      <c r="C148" s="37"/>
      <c r="D148" s="37"/>
      <c r="E148" s="43"/>
      <c r="F148" s="37"/>
      <c r="G148" s="36"/>
    </row>
    <row r="149" spans="1:7" x14ac:dyDescent="0.15">
      <c r="A149" s="36"/>
      <c r="B149" s="36"/>
      <c r="C149" s="37"/>
      <c r="D149" s="37"/>
      <c r="E149" s="43"/>
      <c r="F149" s="37"/>
      <c r="G149" s="36"/>
    </row>
    <row r="150" spans="1:7" x14ac:dyDescent="0.15">
      <c r="A150" s="36"/>
      <c r="B150" s="36"/>
      <c r="C150" s="37"/>
      <c r="D150" s="37"/>
      <c r="E150" s="43"/>
      <c r="F150" s="37"/>
      <c r="G150" s="36"/>
    </row>
    <row r="151" spans="1:7" x14ac:dyDescent="0.15">
      <c r="A151" s="36"/>
      <c r="B151" s="36"/>
      <c r="C151" s="37"/>
      <c r="D151" s="37"/>
      <c r="E151" s="43"/>
      <c r="F151" s="37"/>
      <c r="G151" s="36"/>
    </row>
    <row r="152" spans="1:7" x14ac:dyDescent="0.15">
      <c r="A152" s="36"/>
      <c r="B152" s="36"/>
      <c r="C152" s="37"/>
      <c r="D152" s="37"/>
      <c r="E152" s="43"/>
      <c r="F152" s="37"/>
      <c r="G152" s="36"/>
    </row>
    <row r="153" spans="1:7" x14ac:dyDescent="0.15">
      <c r="A153" s="36"/>
      <c r="B153" s="36"/>
      <c r="C153" s="37"/>
      <c r="D153" s="37"/>
      <c r="E153" s="43"/>
      <c r="F153" s="37"/>
      <c r="G153" s="36"/>
    </row>
    <row r="154" spans="1:7" x14ac:dyDescent="0.15">
      <c r="A154" s="36"/>
      <c r="B154" s="36"/>
      <c r="C154" s="37"/>
      <c r="D154" s="37"/>
      <c r="E154" s="43"/>
      <c r="F154" s="37"/>
      <c r="G154" s="36"/>
    </row>
    <row r="155" spans="1:7" x14ac:dyDescent="0.15">
      <c r="A155" s="36"/>
      <c r="B155" s="36"/>
      <c r="C155" s="37"/>
      <c r="D155" s="37"/>
      <c r="E155" s="43"/>
      <c r="F155" s="37"/>
      <c r="G155" s="36"/>
    </row>
    <row r="156" spans="1:7" x14ac:dyDescent="0.15">
      <c r="A156" s="36"/>
      <c r="B156" s="36"/>
      <c r="C156" s="37"/>
      <c r="D156" s="37"/>
      <c r="E156" s="43"/>
      <c r="F156" s="37"/>
      <c r="G156" s="36"/>
    </row>
    <row r="157" spans="1:7" x14ac:dyDescent="0.15">
      <c r="A157" s="36"/>
      <c r="B157" s="36"/>
      <c r="C157" s="37"/>
      <c r="D157" s="37"/>
      <c r="E157" s="43"/>
      <c r="F157" s="37"/>
      <c r="G157" s="36"/>
    </row>
    <row r="158" spans="1:7" x14ac:dyDescent="0.15">
      <c r="A158" s="36"/>
      <c r="B158" s="36"/>
      <c r="C158" s="37"/>
      <c r="D158" s="37"/>
      <c r="E158" s="43"/>
      <c r="F158" s="37"/>
      <c r="G158" s="36"/>
    </row>
    <row r="159" spans="1:7" x14ac:dyDescent="0.15">
      <c r="A159" s="36"/>
      <c r="B159" s="36"/>
      <c r="C159" s="37"/>
      <c r="D159" s="37"/>
      <c r="E159" s="43"/>
      <c r="F159" s="37"/>
      <c r="G159" s="36"/>
    </row>
    <row r="160" spans="1:7" x14ac:dyDescent="0.15">
      <c r="A160" s="36"/>
      <c r="B160" s="36"/>
      <c r="C160" s="37"/>
      <c r="D160" s="37"/>
      <c r="E160" s="43"/>
      <c r="F160" s="37"/>
      <c r="G160" s="36"/>
    </row>
    <row r="161" spans="1:7" x14ac:dyDescent="0.15">
      <c r="A161" s="36"/>
      <c r="B161" s="36"/>
      <c r="C161" s="37"/>
      <c r="D161" s="37"/>
      <c r="E161" s="43"/>
      <c r="F161" s="37"/>
      <c r="G161" s="36"/>
    </row>
    <row r="162" spans="1:7" x14ac:dyDescent="0.15">
      <c r="A162" s="36"/>
      <c r="B162" s="36"/>
      <c r="C162" s="37"/>
      <c r="D162" s="37"/>
      <c r="E162" s="43"/>
      <c r="F162" s="37"/>
      <c r="G162" s="36"/>
    </row>
    <row r="163" spans="1:7" x14ac:dyDescent="0.15">
      <c r="A163" s="36"/>
      <c r="B163" s="36"/>
      <c r="C163" s="37"/>
      <c r="D163" s="37"/>
      <c r="E163" s="43"/>
      <c r="F163" s="37"/>
      <c r="G163" s="36"/>
    </row>
    <row r="164" spans="1:7" x14ac:dyDescent="0.15">
      <c r="A164" s="36"/>
      <c r="B164" s="36"/>
      <c r="C164" s="37"/>
      <c r="D164" s="37"/>
      <c r="E164" s="43"/>
      <c r="F164" s="37"/>
      <c r="G164" s="36"/>
    </row>
    <row r="165" spans="1:7" x14ac:dyDescent="0.15">
      <c r="A165" s="36"/>
      <c r="B165" s="36"/>
      <c r="C165" s="37"/>
      <c r="D165" s="37"/>
      <c r="E165" s="43"/>
      <c r="F165" s="37"/>
      <c r="G165" s="36"/>
    </row>
    <row r="166" spans="1:7" x14ac:dyDescent="0.15">
      <c r="A166" s="36"/>
      <c r="B166" s="36"/>
      <c r="C166" s="37"/>
      <c r="D166" s="37"/>
      <c r="E166" s="43"/>
      <c r="F166" s="37"/>
      <c r="G166" s="36"/>
    </row>
    <row r="167" spans="1:7" x14ac:dyDescent="0.15">
      <c r="A167" s="36"/>
      <c r="B167" s="36"/>
      <c r="C167" s="37"/>
      <c r="D167" s="37"/>
      <c r="E167" s="43"/>
      <c r="F167" s="37"/>
      <c r="G167" s="36"/>
    </row>
    <row r="168" spans="1:7" x14ac:dyDescent="0.15">
      <c r="A168" s="36"/>
      <c r="B168" s="36"/>
      <c r="C168" s="37"/>
      <c r="D168" s="37"/>
      <c r="E168" s="43"/>
      <c r="F168" s="37"/>
      <c r="G168" s="36"/>
    </row>
    <row r="169" spans="1:7" x14ac:dyDescent="0.15">
      <c r="A169" s="36"/>
      <c r="B169" s="36"/>
      <c r="C169" s="37"/>
      <c r="D169" s="37"/>
      <c r="E169" s="43"/>
      <c r="F169" s="37"/>
      <c r="G169" s="36"/>
    </row>
    <row r="170" spans="1:7" x14ac:dyDescent="0.15">
      <c r="A170" s="36"/>
      <c r="B170" s="36"/>
      <c r="C170" s="37"/>
      <c r="D170" s="37"/>
      <c r="E170" s="43"/>
      <c r="F170" s="37"/>
      <c r="G170" s="36"/>
    </row>
    <row r="171" spans="1:7" x14ac:dyDescent="0.15">
      <c r="A171" s="36"/>
      <c r="B171" s="36"/>
      <c r="C171" s="37"/>
      <c r="D171" s="37"/>
      <c r="E171" s="43"/>
      <c r="F171" s="37"/>
      <c r="G171" s="36"/>
    </row>
    <row r="172" spans="1:7" x14ac:dyDescent="0.15">
      <c r="A172" s="36"/>
      <c r="B172" s="36"/>
      <c r="C172" s="37"/>
      <c r="D172" s="37"/>
      <c r="E172" s="43"/>
      <c r="F172" s="37"/>
      <c r="G172" s="36"/>
    </row>
    <row r="173" spans="1:7" x14ac:dyDescent="0.15">
      <c r="A173" s="36"/>
      <c r="B173" s="36"/>
      <c r="C173" s="37"/>
      <c r="D173" s="37"/>
      <c r="E173" s="43"/>
      <c r="F173" s="37"/>
      <c r="G173" s="36"/>
    </row>
    <row r="174" spans="1:7" x14ac:dyDescent="0.15">
      <c r="A174" s="36"/>
      <c r="B174" s="36"/>
      <c r="C174" s="37"/>
      <c r="D174" s="37"/>
      <c r="E174" s="43"/>
      <c r="F174" s="37"/>
      <c r="G174" s="36"/>
    </row>
    <row r="175" spans="1:7" x14ac:dyDescent="0.15">
      <c r="A175" s="36"/>
      <c r="B175" s="36"/>
      <c r="C175" s="37"/>
      <c r="D175" s="37"/>
      <c r="E175" s="43"/>
      <c r="F175" s="37"/>
      <c r="G175" s="36"/>
    </row>
    <row r="176" spans="1:7" x14ac:dyDescent="0.15">
      <c r="A176" s="36"/>
      <c r="B176" s="36"/>
      <c r="C176" s="37"/>
      <c r="D176" s="37"/>
      <c r="E176" s="43"/>
      <c r="F176" s="37"/>
      <c r="G176" s="36"/>
    </row>
    <row r="177" spans="1:7" x14ac:dyDescent="0.15">
      <c r="A177" s="36"/>
      <c r="B177" s="36"/>
      <c r="C177" s="37"/>
      <c r="D177" s="37"/>
      <c r="E177" s="43"/>
      <c r="F177" s="37"/>
      <c r="G177" s="36"/>
    </row>
    <row r="178" spans="1:7" x14ac:dyDescent="0.15">
      <c r="A178" s="36"/>
      <c r="B178" s="36"/>
      <c r="C178" s="37"/>
      <c r="D178" s="37"/>
      <c r="E178" s="43"/>
      <c r="F178" s="37"/>
      <c r="G178" s="36"/>
    </row>
    <row r="179" spans="1:7" x14ac:dyDescent="0.15">
      <c r="A179" s="36"/>
      <c r="B179" s="36"/>
      <c r="C179" s="37"/>
      <c r="D179" s="37"/>
      <c r="E179" s="43"/>
      <c r="F179" s="37"/>
      <c r="G179" s="36"/>
    </row>
    <row r="180" spans="1:7" x14ac:dyDescent="0.15">
      <c r="A180" s="36"/>
      <c r="B180" s="36"/>
      <c r="C180" s="37"/>
      <c r="D180" s="37"/>
      <c r="E180" s="43"/>
      <c r="F180" s="37"/>
      <c r="G180" s="36"/>
    </row>
    <row r="181" spans="1:7" x14ac:dyDescent="0.15">
      <c r="A181" s="36"/>
      <c r="B181" s="36"/>
      <c r="C181" s="37"/>
      <c r="D181" s="37"/>
      <c r="E181" s="43"/>
      <c r="F181" s="37"/>
      <c r="G181" s="36"/>
    </row>
    <row r="182" spans="1:7" x14ac:dyDescent="0.15">
      <c r="A182" s="36"/>
      <c r="B182" s="36"/>
      <c r="C182" s="37"/>
      <c r="D182" s="37"/>
      <c r="E182" s="43"/>
      <c r="F182" s="37"/>
      <c r="G182" s="36"/>
    </row>
    <row r="183" spans="1:7" x14ac:dyDescent="0.15">
      <c r="A183" s="36"/>
      <c r="B183" s="36"/>
      <c r="C183" s="37"/>
      <c r="D183" s="37"/>
      <c r="E183" s="43"/>
      <c r="F183" s="37"/>
      <c r="G183" s="36"/>
    </row>
    <row r="184" spans="1:7" x14ac:dyDescent="0.15">
      <c r="A184" s="36"/>
      <c r="B184" s="36"/>
      <c r="C184" s="37"/>
      <c r="D184" s="37"/>
      <c r="E184" s="43"/>
      <c r="F184" s="37"/>
      <c r="G184" s="36"/>
    </row>
    <row r="185" spans="1:7" x14ac:dyDescent="0.15">
      <c r="A185" s="36"/>
      <c r="B185" s="36"/>
      <c r="C185" s="37"/>
      <c r="D185" s="37"/>
      <c r="E185" s="43"/>
      <c r="F185" s="37"/>
      <c r="G185" s="36"/>
    </row>
    <row r="186" spans="1:7" x14ac:dyDescent="0.15">
      <c r="A186" s="36"/>
      <c r="B186" s="36"/>
      <c r="C186" s="37"/>
      <c r="D186" s="37"/>
      <c r="E186" s="43"/>
      <c r="F186" s="37"/>
      <c r="G186" s="36"/>
    </row>
    <row r="187" spans="1:7" x14ac:dyDescent="0.15">
      <c r="A187" s="36"/>
      <c r="B187" s="36"/>
      <c r="C187" s="37"/>
      <c r="D187" s="37"/>
      <c r="E187" s="43"/>
      <c r="F187" s="37"/>
      <c r="G187" s="36"/>
    </row>
    <row r="188" spans="1:7" x14ac:dyDescent="0.15">
      <c r="A188" s="36"/>
      <c r="B188" s="36"/>
      <c r="C188" s="37"/>
      <c r="D188" s="37"/>
      <c r="E188" s="43"/>
      <c r="F188" s="37"/>
      <c r="G188" s="36"/>
    </row>
    <row r="189" spans="1:7" x14ac:dyDescent="0.15">
      <c r="A189" s="36"/>
      <c r="B189" s="36"/>
      <c r="C189" s="37"/>
      <c r="D189" s="37"/>
      <c r="E189" s="43"/>
      <c r="F189" s="37"/>
      <c r="G189" s="36"/>
    </row>
    <row r="190" spans="1:7" x14ac:dyDescent="0.15">
      <c r="A190" s="36"/>
      <c r="B190" s="36"/>
      <c r="C190" s="37"/>
      <c r="D190" s="37"/>
      <c r="E190" s="43"/>
      <c r="F190" s="37"/>
      <c r="G190" s="36"/>
    </row>
    <row r="191" spans="1:7" x14ac:dyDescent="0.15">
      <c r="A191" s="36"/>
      <c r="B191" s="36"/>
      <c r="C191" s="37"/>
      <c r="D191" s="37"/>
      <c r="E191" s="43"/>
      <c r="F191" s="37"/>
      <c r="G191" s="36"/>
    </row>
    <row r="192" spans="1:7" x14ac:dyDescent="0.15">
      <c r="A192" s="36"/>
      <c r="B192" s="36"/>
      <c r="C192" s="37"/>
      <c r="D192" s="37"/>
      <c r="E192" s="43"/>
      <c r="F192" s="37"/>
      <c r="G192" s="36"/>
    </row>
    <row r="193" spans="1:7" x14ac:dyDescent="0.15">
      <c r="A193" s="36"/>
      <c r="B193" s="36"/>
      <c r="C193" s="37"/>
      <c r="D193" s="37"/>
      <c r="E193" s="43"/>
      <c r="F193" s="37"/>
      <c r="G193" s="36"/>
    </row>
    <row r="194" spans="1:7" x14ac:dyDescent="0.15">
      <c r="A194" s="36"/>
      <c r="B194" s="36"/>
      <c r="C194" s="37"/>
      <c r="D194" s="37"/>
      <c r="E194" s="43"/>
      <c r="F194" s="37"/>
      <c r="G194" s="36"/>
    </row>
    <row r="195" spans="1:7" x14ac:dyDescent="0.15">
      <c r="A195" s="36"/>
      <c r="B195" s="36"/>
      <c r="C195" s="37"/>
      <c r="D195" s="37"/>
      <c r="E195" s="43"/>
      <c r="F195" s="37"/>
      <c r="G195" s="36"/>
    </row>
    <row r="196" spans="1:7" x14ac:dyDescent="0.15">
      <c r="A196" s="36"/>
      <c r="B196" s="36"/>
      <c r="C196" s="37"/>
      <c r="D196" s="37"/>
      <c r="E196" s="43"/>
      <c r="F196" s="37"/>
      <c r="G196" s="36"/>
    </row>
    <row r="197" spans="1:7" x14ac:dyDescent="0.15">
      <c r="A197" s="36"/>
      <c r="B197" s="36"/>
      <c r="C197" s="37"/>
      <c r="D197" s="37"/>
      <c r="E197" s="43"/>
      <c r="F197" s="37"/>
      <c r="G197" s="36"/>
    </row>
    <row r="198" spans="1:7" x14ac:dyDescent="0.15">
      <c r="A198" s="36"/>
      <c r="B198" s="36"/>
      <c r="C198" s="37"/>
      <c r="D198" s="37"/>
      <c r="E198" s="43"/>
      <c r="F198" s="37"/>
      <c r="G198" s="36"/>
    </row>
    <row r="199" spans="1:7" x14ac:dyDescent="0.15">
      <c r="A199" s="36"/>
      <c r="B199" s="36"/>
      <c r="C199" s="37"/>
      <c r="D199" s="37"/>
      <c r="E199" s="43"/>
      <c r="F199" s="37"/>
      <c r="G199" s="36"/>
    </row>
    <row r="200" spans="1:7" x14ac:dyDescent="0.15">
      <c r="A200" s="36"/>
      <c r="B200" s="36"/>
      <c r="C200" s="37"/>
      <c r="D200" s="37"/>
      <c r="E200" s="43"/>
      <c r="F200" s="37"/>
      <c r="G200" s="36"/>
    </row>
    <row r="201" spans="1:7" x14ac:dyDescent="0.15">
      <c r="A201" s="36"/>
      <c r="B201" s="36"/>
      <c r="C201" s="37"/>
      <c r="D201" s="37"/>
      <c r="E201" s="43"/>
      <c r="F201" s="37"/>
      <c r="G201" s="36"/>
    </row>
    <row r="202" spans="1:7" x14ac:dyDescent="0.15">
      <c r="A202" s="36"/>
      <c r="B202" s="36"/>
      <c r="C202" s="37"/>
      <c r="D202" s="37"/>
      <c r="E202" s="43"/>
      <c r="F202" s="37"/>
      <c r="G202" s="36"/>
    </row>
    <row r="203" spans="1:7" x14ac:dyDescent="0.15">
      <c r="A203" s="36"/>
      <c r="B203" s="36"/>
      <c r="C203" s="37"/>
      <c r="D203" s="37"/>
      <c r="E203" s="43"/>
      <c r="F203" s="37"/>
      <c r="G203" s="36"/>
    </row>
    <row r="204" spans="1:7" x14ac:dyDescent="0.15">
      <c r="A204" s="36"/>
      <c r="B204" s="36"/>
      <c r="C204" s="37"/>
      <c r="D204" s="37"/>
      <c r="E204" s="43"/>
      <c r="F204" s="37"/>
      <c r="G204" s="36"/>
    </row>
    <row r="205" spans="1:7" x14ac:dyDescent="0.15">
      <c r="A205" s="36"/>
      <c r="B205" s="36"/>
      <c r="C205" s="37"/>
      <c r="D205" s="37"/>
      <c r="E205" s="43"/>
      <c r="F205" s="37"/>
      <c r="G205" s="36"/>
    </row>
    <row r="206" spans="1:7" x14ac:dyDescent="0.15">
      <c r="A206" s="36"/>
      <c r="B206" s="36"/>
      <c r="C206" s="37"/>
      <c r="D206" s="37"/>
      <c r="E206" s="43"/>
      <c r="F206" s="37"/>
      <c r="G206" s="36"/>
    </row>
    <row r="207" spans="1:7" x14ac:dyDescent="0.15">
      <c r="A207" s="36"/>
      <c r="B207" s="36"/>
      <c r="C207" s="37"/>
      <c r="D207" s="37"/>
      <c r="E207" s="43"/>
      <c r="F207" s="37"/>
      <c r="G207" s="36"/>
    </row>
    <row r="208" spans="1:7" x14ac:dyDescent="0.15">
      <c r="A208" s="36"/>
      <c r="B208" s="36"/>
      <c r="C208" s="37"/>
      <c r="D208" s="37"/>
      <c r="E208" s="43"/>
      <c r="F208" s="37"/>
      <c r="G208" s="36"/>
    </row>
    <row r="209" spans="1:7" x14ac:dyDescent="0.15">
      <c r="A209" s="36"/>
      <c r="B209" s="36"/>
      <c r="C209" s="37"/>
      <c r="D209" s="37"/>
      <c r="E209" s="43"/>
      <c r="F209" s="37"/>
      <c r="G209" s="36"/>
    </row>
    <row r="210" spans="1:7" x14ac:dyDescent="0.15">
      <c r="A210" s="36"/>
      <c r="B210" s="36"/>
      <c r="C210" s="37"/>
      <c r="D210" s="37"/>
      <c r="E210" s="43"/>
      <c r="F210" s="37"/>
      <c r="G210" s="36"/>
    </row>
    <row r="211" spans="1:7" x14ac:dyDescent="0.15">
      <c r="A211" s="36"/>
      <c r="B211" s="36"/>
      <c r="C211" s="37"/>
      <c r="D211" s="37"/>
      <c r="E211" s="43"/>
      <c r="F211" s="37"/>
      <c r="G211" s="36"/>
    </row>
    <row r="212" spans="1:7" x14ac:dyDescent="0.15">
      <c r="A212" s="36"/>
      <c r="B212" s="36"/>
      <c r="C212" s="37"/>
      <c r="D212" s="37"/>
      <c r="E212" s="43"/>
      <c r="F212" s="37"/>
      <c r="G212" s="36"/>
    </row>
    <row r="213" spans="1:7" x14ac:dyDescent="0.15">
      <c r="A213" s="36"/>
      <c r="B213" s="36"/>
      <c r="C213" s="37"/>
      <c r="D213" s="37"/>
      <c r="E213" s="43"/>
      <c r="F213" s="37"/>
      <c r="G213" s="36"/>
    </row>
    <row r="214" spans="1:7" x14ac:dyDescent="0.15">
      <c r="A214" s="36"/>
      <c r="B214" s="36"/>
      <c r="C214" s="37"/>
      <c r="D214" s="37"/>
      <c r="E214" s="43"/>
      <c r="F214" s="37"/>
      <c r="G214" s="36"/>
    </row>
    <row r="215" spans="1:7" x14ac:dyDescent="0.15">
      <c r="A215" s="36"/>
      <c r="B215" s="36"/>
      <c r="C215" s="37"/>
      <c r="D215" s="37"/>
      <c r="E215" s="43"/>
      <c r="F215" s="37"/>
      <c r="G215" s="36"/>
    </row>
    <row r="216" spans="1:7" x14ac:dyDescent="0.15">
      <c r="A216" s="36"/>
      <c r="B216" s="36"/>
      <c r="C216" s="37"/>
      <c r="D216" s="37"/>
      <c r="E216" s="43"/>
      <c r="F216" s="37"/>
      <c r="G216" s="36"/>
    </row>
    <row r="217" spans="1:7" x14ac:dyDescent="0.15">
      <c r="A217" s="36"/>
      <c r="B217" s="36"/>
      <c r="C217" s="37"/>
      <c r="D217" s="37"/>
      <c r="E217" s="43"/>
      <c r="F217" s="37"/>
      <c r="G217" s="36"/>
    </row>
    <row r="218" spans="1:7" x14ac:dyDescent="0.15">
      <c r="A218" s="36"/>
      <c r="B218" s="36"/>
      <c r="C218" s="37"/>
      <c r="D218" s="37"/>
      <c r="E218" s="43"/>
      <c r="F218" s="37"/>
      <c r="G218" s="36"/>
    </row>
    <row r="219" spans="1:7" x14ac:dyDescent="0.15">
      <c r="A219" s="36"/>
      <c r="B219" s="36"/>
      <c r="C219" s="37"/>
      <c r="D219" s="37"/>
      <c r="E219" s="43"/>
      <c r="F219" s="37"/>
      <c r="G219" s="36"/>
    </row>
    <row r="220" spans="1:7" x14ac:dyDescent="0.15">
      <c r="A220" s="36"/>
      <c r="B220" s="36"/>
      <c r="C220" s="37"/>
      <c r="D220" s="37"/>
      <c r="E220" s="43"/>
      <c r="F220" s="37"/>
      <c r="G220" s="36"/>
    </row>
    <row r="221" spans="1:7" x14ac:dyDescent="0.15">
      <c r="A221" s="36"/>
      <c r="B221" s="36"/>
      <c r="C221" s="37"/>
      <c r="D221" s="37"/>
      <c r="E221" s="43"/>
      <c r="F221" s="37"/>
      <c r="G221" s="36"/>
    </row>
  </sheetData>
  <sortState xmlns:xlrd2="http://schemas.microsoft.com/office/spreadsheetml/2017/richdata2" ref="A3:G221">
    <sortCondition ref="B3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4"/>
  <sheetViews>
    <sheetView zoomScaleNormal="100" workbookViewId="0">
      <selection activeCell="A3" sqref="A3:G3"/>
    </sheetView>
  </sheetViews>
  <sheetFormatPr baseColWidth="10" defaultColWidth="8.83203125" defaultRowHeight="15" customHeight="1" x14ac:dyDescent="0.15"/>
  <cols>
    <col min="1" max="1" width="6.5" style="2" customWidth="1"/>
    <col min="2" max="2" width="53.1640625" customWidth="1"/>
    <col min="3" max="3" width="6.1640625" style="2" customWidth="1"/>
    <col min="4" max="4" width="11.33203125" style="40" bestFit="1" customWidth="1"/>
    <col min="5" max="5" width="8.5" style="45" customWidth="1"/>
    <col min="6" max="6" width="12.1640625" style="29" bestFit="1" customWidth="1"/>
    <col min="7" max="7" width="9.83203125" style="9" customWidth="1"/>
    <col min="8" max="8" width="11" customWidth="1"/>
    <col min="9" max="9" width="12.33203125" style="31" customWidth="1"/>
    <col min="10" max="10" width="9.1640625" style="41" customWidth="1"/>
    <col min="11" max="11" width="13.6640625" style="31" customWidth="1"/>
    <col min="12" max="12" width="8.1640625" style="41" customWidth="1"/>
    <col min="13" max="13" width="10.33203125" style="31" bestFit="1" customWidth="1"/>
    <col min="14" max="14" width="8.6640625" style="41" customWidth="1"/>
    <col min="15" max="15" width="10.33203125" style="31" bestFit="1" customWidth="1"/>
    <col min="16" max="16" width="8.5" style="41" customWidth="1"/>
    <col min="17" max="17" width="15.1640625" style="35" customWidth="1"/>
    <col min="18" max="18" width="9.1640625" style="44"/>
  </cols>
  <sheetData>
    <row r="1" spans="1:19" s="7" customFormat="1" ht="15" customHeight="1" thickBot="1" x14ac:dyDescent="0.25">
      <c r="A1" s="6"/>
      <c r="C1" s="8" t="s">
        <v>14</v>
      </c>
      <c r="D1" s="114" t="s">
        <v>20</v>
      </c>
      <c r="E1" s="114"/>
      <c r="F1" s="114"/>
      <c r="G1" s="114"/>
      <c r="H1" s="114"/>
      <c r="I1" s="114"/>
      <c r="J1" s="114"/>
      <c r="K1" s="32"/>
      <c r="L1" s="42"/>
      <c r="M1" s="32"/>
      <c r="N1" s="42"/>
      <c r="O1" s="32"/>
      <c r="P1" s="42"/>
      <c r="Q1" s="82"/>
      <c r="R1" s="56"/>
    </row>
    <row r="2" spans="1:19" s="5" customFormat="1" ht="15" customHeight="1" x14ac:dyDescent="0.2">
      <c r="A2" s="117" t="s">
        <v>11</v>
      </c>
      <c r="B2" s="118"/>
      <c r="C2" s="118"/>
      <c r="D2" s="118"/>
      <c r="E2" s="118"/>
      <c r="F2" s="118"/>
      <c r="G2" s="118"/>
      <c r="H2" s="119"/>
      <c r="I2" s="115" t="s">
        <v>8</v>
      </c>
      <c r="J2" s="116"/>
      <c r="K2" s="115" t="s">
        <v>9</v>
      </c>
      <c r="L2" s="116"/>
      <c r="M2" s="115" t="s">
        <v>10</v>
      </c>
      <c r="N2" s="116"/>
      <c r="O2" s="115" t="s">
        <v>81</v>
      </c>
      <c r="P2" s="116"/>
      <c r="Q2" s="112" t="s">
        <v>29</v>
      </c>
      <c r="R2" s="113"/>
    </row>
    <row r="3" spans="1:19" s="10" customFormat="1" ht="15" customHeight="1" thickBot="1" x14ac:dyDescent="0.2">
      <c r="A3" s="65" t="s">
        <v>0</v>
      </c>
      <c r="B3" s="66" t="s">
        <v>1</v>
      </c>
      <c r="C3" s="66" t="s">
        <v>5</v>
      </c>
      <c r="D3" s="74" t="s">
        <v>2</v>
      </c>
      <c r="E3" s="67" t="s">
        <v>3</v>
      </c>
      <c r="F3" s="68" t="s">
        <v>4</v>
      </c>
      <c r="G3" s="69" t="s">
        <v>12</v>
      </c>
      <c r="H3" s="70" t="s">
        <v>13</v>
      </c>
      <c r="I3" s="71" t="s">
        <v>6</v>
      </c>
      <c r="J3" s="72" t="s">
        <v>7</v>
      </c>
      <c r="K3" s="71" t="s">
        <v>6</v>
      </c>
      <c r="L3" s="72" t="s">
        <v>7</v>
      </c>
      <c r="M3" s="71" t="s">
        <v>6</v>
      </c>
      <c r="N3" s="72" t="s">
        <v>7</v>
      </c>
      <c r="O3" s="71" t="s">
        <v>6</v>
      </c>
      <c r="P3" s="72" t="s">
        <v>7</v>
      </c>
      <c r="Q3" s="73" t="s">
        <v>6</v>
      </c>
      <c r="R3" s="72" t="s">
        <v>7</v>
      </c>
    </row>
    <row r="4" spans="1:19" s="79" customFormat="1" ht="15" customHeight="1" x14ac:dyDescent="0.15">
      <c r="A4" s="87">
        <v>27500</v>
      </c>
      <c r="B4" s="88" t="str">
        <f>Dados!B3</f>
        <v>BACIA CONVENCIONAL FIORI INFANTIL BRANCO 55BC02-1FB</v>
      </c>
      <c r="C4" s="89">
        <f>VLOOKUP(A4,Dados!$3:$230,3,0)</f>
        <v>1</v>
      </c>
      <c r="D4" s="90">
        <f>VLOOKUP(A4,Dados!$3:$230,4,0)</f>
        <v>155.48400000000001</v>
      </c>
      <c r="E4" s="101">
        <f>VLOOKUP(A4,Dados!$3:$230,5,0)</f>
        <v>67.209999999999994</v>
      </c>
      <c r="F4" s="91">
        <f>VLOOKUP(A4,Dados!$3:$230,6,0)</f>
        <v>259.99</v>
      </c>
      <c r="G4" s="89" t="str">
        <f>VLOOKUP(A4,Dados!$3:$230,7,0)</f>
        <v>04/04/2024</v>
      </c>
      <c r="H4" s="92"/>
      <c r="I4" s="93">
        <f>VLOOKUP(A4,Chatuba!$3:$228,8,0)</f>
        <v>269.89999999999998</v>
      </c>
      <c r="J4" s="78">
        <f>IF(I4=0, " ",I4/D4-1)</f>
        <v>0.73586992873864809</v>
      </c>
      <c r="K4" s="93">
        <f>VLOOKUP(A4,Leroy!$3:$229,8,0)</f>
        <v>281.91000000000003</v>
      </c>
      <c r="L4" s="78">
        <f>IF(K4=0, " ",K4/D4-1)</f>
        <v>0.81311260322605539</v>
      </c>
      <c r="M4" s="93">
        <f>VLOOKUP(A4,Amoedo!$3:$229,8,0)</f>
        <v>0</v>
      </c>
      <c r="N4" s="78" t="str">
        <f>IF(M4=0, " ",M4/D4-1)</f>
        <v xml:space="preserve"> </v>
      </c>
      <c r="O4" s="93">
        <f>VLOOKUP(A4,Obramax!$3:$230,8,0)</f>
        <v>0</v>
      </c>
      <c r="P4" s="78" t="str">
        <f>IF(O4=0, " ",O4/D4-1)</f>
        <v xml:space="preserve"> </v>
      </c>
      <c r="Q4" s="83"/>
      <c r="R4" s="78"/>
    </row>
    <row r="5" spans="1:19" s="55" customFormat="1" ht="15" customHeight="1" x14ac:dyDescent="0.15">
      <c r="A5" s="94">
        <f>Dados!A4</f>
        <v>27501</v>
      </c>
      <c r="B5" s="95" t="str">
        <f>Dados!B4</f>
        <v>BACIA CONVENCIONAL IGNIS ACESS BRANCO 55BC99-D-1FB</v>
      </c>
      <c r="C5" s="94">
        <f>VLOOKUP(A5,Dados!$3:$230,3,0)</f>
        <v>2</v>
      </c>
      <c r="D5" s="96">
        <f>VLOOKUP(A5,Dados!$3:$230,4,0)</f>
        <v>237.47989999999999</v>
      </c>
      <c r="E5" s="101">
        <f>VLOOKUP(A5,Dados!$3:$230,5,0)</f>
        <v>51.59</v>
      </c>
      <c r="F5" s="97">
        <f>VLOOKUP(A5,Dados!$3:$230,6,0)</f>
        <v>359.99</v>
      </c>
      <c r="G5" s="94" t="str">
        <f>VLOOKUP(A5,Dados!$3:$230,7,0)</f>
        <v>24/04/2023</v>
      </c>
      <c r="H5" s="98"/>
      <c r="I5" s="93">
        <f>VLOOKUP(A5,Chatuba!$3:$228,8,0)</f>
        <v>0</v>
      </c>
      <c r="J5" s="99" t="str">
        <f t="shared" ref="J5:J68" si="0">IF(I5=0, " ",I5/D5-1)</f>
        <v xml:space="preserve"> </v>
      </c>
      <c r="K5" s="93">
        <f>VLOOKUP(A5,Leroy!$3:$229,8,0)</f>
        <v>0</v>
      </c>
      <c r="L5" s="99" t="str">
        <f t="shared" ref="L5:L68" si="1">IF(K5=0, " ",K5/D5-1)</f>
        <v xml:space="preserve"> </v>
      </c>
      <c r="M5" s="93">
        <f>VLOOKUP(A5,Amoedo!$3:$229,8,0)</f>
        <v>0</v>
      </c>
      <c r="N5" s="99" t="str">
        <f t="shared" ref="N5:N68" si="2">IF(M5=0, " ",M5/D5-1)</f>
        <v xml:space="preserve"> </v>
      </c>
      <c r="O5" s="93">
        <f>VLOOKUP(A5,Obramax!$3:$230,8,0)</f>
        <v>0</v>
      </c>
      <c r="P5" s="99" t="str">
        <f t="shared" ref="P5:P68" si="3">IF(O5=0, " ",O5/D5-1)</f>
        <v xml:space="preserve"> </v>
      </c>
      <c r="Q5" s="100"/>
      <c r="R5" s="54"/>
    </row>
    <row r="6" spans="1:19" s="55" customFormat="1" ht="15" customHeight="1" x14ac:dyDescent="0.15">
      <c r="A6" s="94">
        <f>Dados!A5</f>
        <v>27502</v>
      </c>
      <c r="B6" s="95" t="str">
        <f>Dados!B5</f>
        <v>BACIA CONVENCIONAL IGNIS BRANCO 55BC99-1FB</v>
      </c>
      <c r="C6" s="94">
        <f>VLOOKUP(A6,Dados!$3:$230,3,0)</f>
        <v>1</v>
      </c>
      <c r="D6" s="96">
        <f>VLOOKUP(A6,Dados!$3:$230,4,0)</f>
        <v>215.28890000000001</v>
      </c>
      <c r="E6" s="101">
        <f>VLOOKUP(A6,Dados!$3:$230,5,0)</f>
        <v>53.28</v>
      </c>
      <c r="F6" s="97">
        <f>VLOOKUP(A6,Dados!$3:$230,6,0)</f>
        <v>329.99</v>
      </c>
      <c r="G6" s="94" t="str">
        <f>VLOOKUP(A6,Dados!$3:$230,7,0)</f>
        <v>24/04/2023</v>
      </c>
      <c r="H6" s="98"/>
      <c r="I6" s="93">
        <f>VLOOKUP(A6,Chatuba!$3:$228,8,0)</f>
        <v>0</v>
      </c>
      <c r="J6" s="99" t="str">
        <f t="shared" si="0"/>
        <v xml:space="preserve"> </v>
      </c>
      <c r="K6" s="93">
        <f>VLOOKUP(A6,Leroy!$3:$229,8,0)</f>
        <v>0</v>
      </c>
      <c r="L6" s="99" t="str">
        <f t="shared" si="1"/>
        <v xml:space="preserve"> </v>
      </c>
      <c r="M6" s="93">
        <f>VLOOKUP(A6,Amoedo!$3:$229,8,0)</f>
        <v>0</v>
      </c>
      <c r="N6" s="99" t="str">
        <f t="shared" si="2"/>
        <v xml:space="preserve"> </v>
      </c>
      <c r="O6" s="93">
        <f>VLOOKUP(A6,Obramax!$3:$230,8,0)</f>
        <v>0</v>
      </c>
      <c r="P6" s="99" t="str">
        <f t="shared" si="3"/>
        <v xml:space="preserve"> </v>
      </c>
      <c r="Q6" s="100"/>
      <c r="R6" s="54"/>
    </row>
    <row r="7" spans="1:19" s="55" customFormat="1" ht="15" customHeight="1" x14ac:dyDescent="0.15">
      <c r="A7" s="94">
        <f>Dados!A6</f>
        <v>27321</v>
      </c>
      <c r="B7" s="95" t="str">
        <f>Dados!B6</f>
        <v>BACIA CONVENCIONAL LIRIO BR 55BC77-1FB</v>
      </c>
      <c r="C7" s="94">
        <f>VLOOKUP(A7,Dados!$3:$230,3,0)</f>
        <v>1</v>
      </c>
      <c r="D7" s="96">
        <f>VLOOKUP(A7,Dados!$3:$230,4,0)</f>
        <v>145.9864</v>
      </c>
      <c r="E7" s="101">
        <f>VLOOKUP(A7,Dados!$3:$230,5,0)</f>
        <v>57.54</v>
      </c>
      <c r="F7" s="97">
        <f>VLOOKUP(A7,Dados!$3:$230,6,0)</f>
        <v>229.99</v>
      </c>
      <c r="G7" s="94" t="str">
        <f>VLOOKUP(A7,Dados!$3:$230,7,0)</f>
        <v>18/07/2023</v>
      </c>
      <c r="H7" s="98"/>
      <c r="I7" s="93">
        <f>VLOOKUP(A7,Chatuba!$3:$228,8,0)</f>
        <v>233.9</v>
      </c>
      <c r="J7" s="99">
        <f t="shared" si="0"/>
        <v>0.60220404092436008</v>
      </c>
      <c r="K7" s="93">
        <f>VLOOKUP(A7,Leroy!$3:$229,8,0)</f>
        <v>0</v>
      </c>
      <c r="L7" s="99" t="str">
        <f t="shared" si="1"/>
        <v xml:space="preserve"> </v>
      </c>
      <c r="M7" s="93">
        <f>VLOOKUP(A7,Amoedo!$3:$229,8,0)</f>
        <v>221.9</v>
      </c>
      <c r="N7" s="99">
        <f t="shared" si="2"/>
        <v>0.52000460316851438</v>
      </c>
      <c r="O7" s="93">
        <f>VLOOKUP(A7,Obramax!$3:$230,8,0)</f>
        <v>0</v>
      </c>
      <c r="P7" s="99" t="str">
        <f t="shared" si="3"/>
        <v xml:space="preserve"> </v>
      </c>
      <c r="Q7" s="100"/>
      <c r="R7" s="54"/>
      <c r="S7" s="80"/>
    </row>
    <row r="8" spans="1:19" s="55" customFormat="1" ht="15" customHeight="1" x14ac:dyDescent="0.15">
      <c r="A8" s="94">
        <f>Dados!A7</f>
        <v>27522</v>
      </c>
      <c r="B8" s="95" t="str">
        <f>Dados!B7</f>
        <v>BACIA CONVENCIONAL SPAN ROUND (25649BR-0) KOHLER</v>
      </c>
      <c r="C8" s="94">
        <f>VLOOKUP(A8,Dados!$3:$230,3,0)</f>
        <v>1</v>
      </c>
      <c r="D8" s="96">
        <f>VLOOKUP(A8,Dados!$3:$230,4,0)</f>
        <v>528.80999999999995</v>
      </c>
      <c r="E8" s="101">
        <f>VLOOKUP(A8,Dados!$3:$230,5,0)</f>
        <v>55.06</v>
      </c>
      <c r="F8" s="97">
        <f>VLOOKUP(A8,Dados!$3:$230,6,0)</f>
        <v>819.99</v>
      </c>
      <c r="G8" s="94" t="str">
        <f>VLOOKUP(A8,Dados!$3:$230,7,0)</f>
        <v>26/04/2023</v>
      </c>
      <c r="H8" s="98"/>
      <c r="I8" s="93">
        <f>VLOOKUP(A8,Chatuba!$3:$228,8,0)</f>
        <v>0</v>
      </c>
      <c r="J8" s="99" t="str">
        <f t="shared" si="0"/>
        <v xml:space="preserve"> </v>
      </c>
      <c r="K8" s="93">
        <f>VLOOKUP(A8,Leroy!$3:$229,8,0)</f>
        <v>0</v>
      </c>
      <c r="L8" s="99" t="str">
        <f t="shared" si="1"/>
        <v xml:space="preserve"> </v>
      </c>
      <c r="M8" s="93">
        <f>VLOOKUP(A8,Amoedo!$3:$229,8,0)</f>
        <v>0</v>
      </c>
      <c r="N8" s="99" t="str">
        <f t="shared" si="2"/>
        <v xml:space="preserve"> </v>
      </c>
      <c r="O8" s="93">
        <f>VLOOKUP(A8,Obramax!$3:$230,8,0)</f>
        <v>0</v>
      </c>
      <c r="P8" s="99" t="str">
        <f t="shared" si="3"/>
        <v xml:space="preserve"> </v>
      </c>
      <c r="Q8" s="100"/>
      <c r="R8" s="54"/>
    </row>
    <row r="9" spans="1:19" s="55" customFormat="1" ht="15" customHeight="1" x14ac:dyDescent="0.15">
      <c r="A9" s="94">
        <f>Dados!A8</f>
        <v>27524</v>
      </c>
      <c r="B9" s="95" t="str">
        <f>Dados!B8</f>
        <v>BACIA CONVENCIONAL SPAN SQUARE(25648BR-0) KOHLER</v>
      </c>
      <c r="C9" s="94">
        <f>VLOOKUP(A9,Dados!$3:$230,3,0)</f>
        <v>1</v>
      </c>
      <c r="D9" s="96">
        <f>VLOOKUP(A9,Dados!$3:$230,4,0)</f>
        <v>570.91999999999996</v>
      </c>
      <c r="E9" s="101">
        <f>VLOOKUP(A9,Dados!$3:$230,5,0)</f>
        <v>54.14</v>
      </c>
      <c r="F9" s="97">
        <f>VLOOKUP(A9,Dados!$3:$230,6,0)</f>
        <v>879.99</v>
      </c>
      <c r="G9" s="94" t="str">
        <f>VLOOKUP(A9,Dados!$3:$230,7,0)</f>
        <v>26/04/2023</v>
      </c>
      <c r="H9" s="98"/>
      <c r="I9" s="93">
        <f>VLOOKUP(A9,Chatuba!$3:$228,8,0)</f>
        <v>0</v>
      </c>
      <c r="J9" s="99" t="str">
        <f t="shared" si="0"/>
        <v xml:space="preserve"> </v>
      </c>
      <c r="K9" s="93">
        <f>VLOOKUP(A9,Leroy!$3:$229,8,0)</f>
        <v>0</v>
      </c>
      <c r="L9" s="99" t="str">
        <f t="shared" si="1"/>
        <v xml:space="preserve"> </v>
      </c>
      <c r="M9" s="93">
        <f>VLOOKUP(A9,Amoedo!$3:$229,8,0)</f>
        <v>0</v>
      </c>
      <c r="N9" s="99" t="str">
        <f t="shared" si="2"/>
        <v xml:space="preserve"> </v>
      </c>
      <c r="O9" s="93">
        <f>VLOOKUP(A9,Obramax!$3:$230,8,0)</f>
        <v>0</v>
      </c>
      <c r="P9" s="99" t="str">
        <f t="shared" si="3"/>
        <v xml:space="preserve"> </v>
      </c>
      <c r="Q9" s="100"/>
      <c r="R9" s="54"/>
    </row>
    <row r="10" spans="1:19" s="55" customFormat="1" ht="15" customHeight="1" x14ac:dyDescent="0.15">
      <c r="A10" s="94">
        <f>Dados!A9</f>
        <v>14244</v>
      </c>
      <c r="B10" s="95" t="str">
        <f>Dados!B9</f>
        <v>BACIA P/ CX  ACOPLADA FLOX MARFIM 55BA44-2FB</v>
      </c>
      <c r="C10" s="94">
        <f>VLOOKUP(A10,Dados!$3:$230,3,0)</f>
        <v>0</v>
      </c>
      <c r="D10" s="96">
        <f>VLOOKUP(A10,Dados!$3:$230,4,0)</f>
        <v>215.39689999999999</v>
      </c>
      <c r="E10" s="101">
        <f>VLOOKUP(A10,Dados!$3:$230,5,0)</f>
        <v>72.7</v>
      </c>
      <c r="F10" s="97">
        <f>VLOOKUP(A10,Dados!$3:$230,6,0)</f>
        <v>371.99</v>
      </c>
      <c r="G10" s="94" t="str">
        <f>VLOOKUP(A10,Dados!$3:$230,7,0)</f>
        <v>27/02/2020</v>
      </c>
      <c r="H10" s="98"/>
      <c r="I10" s="93">
        <f>VLOOKUP(A10,Chatuba!$3:$228,8,0)</f>
        <v>0</v>
      </c>
      <c r="J10" s="99" t="str">
        <f t="shared" si="0"/>
        <v xml:space="preserve"> </v>
      </c>
      <c r="K10" s="93">
        <f>VLOOKUP(A10,Leroy!$3:$229,8,0)</f>
        <v>0</v>
      </c>
      <c r="L10" s="99" t="str">
        <f t="shared" si="1"/>
        <v xml:space="preserve"> </v>
      </c>
      <c r="M10" s="93">
        <f>VLOOKUP(A10,Amoedo!$3:$229,8,0)</f>
        <v>0</v>
      </c>
      <c r="N10" s="99" t="str">
        <f t="shared" si="2"/>
        <v xml:space="preserve"> </v>
      </c>
      <c r="O10" s="93">
        <f>VLOOKUP(A10,Obramax!$3:$230,8,0)</f>
        <v>0</v>
      </c>
      <c r="P10" s="99" t="str">
        <f t="shared" si="3"/>
        <v xml:space="preserve"> </v>
      </c>
      <c r="Q10" s="100"/>
      <c r="R10" s="54"/>
    </row>
    <row r="11" spans="1:19" s="55" customFormat="1" ht="15" customHeight="1" x14ac:dyDescent="0.15">
      <c r="A11" s="94">
        <f>Dados!A10</f>
        <v>14256</v>
      </c>
      <c r="B11" s="95" t="str">
        <f>Dados!B10</f>
        <v>BACIA P/ CX ACOPLADA FLOX BRANCO 55BA44-1FB</v>
      </c>
      <c r="C11" s="94">
        <f>VLOOKUP(A11,Dados!$3:$230,3,0)</f>
        <v>1</v>
      </c>
      <c r="D11" s="96">
        <f>VLOOKUP(A11,Dados!$3:$230,4,0)</f>
        <v>310.53320000000002</v>
      </c>
      <c r="E11" s="101">
        <f>VLOOKUP(A11,Dados!$3:$230,5,0)</f>
        <v>41.69</v>
      </c>
      <c r="F11" s="97">
        <f>VLOOKUP(A11,Dados!$3:$230,6,0)</f>
        <v>439.99</v>
      </c>
      <c r="G11" s="94" t="str">
        <f>VLOOKUP(A11,Dados!$3:$230,7,0)</f>
        <v>11/02/2022</v>
      </c>
      <c r="H11" s="98"/>
      <c r="I11" s="93">
        <f>VLOOKUP(A11,Chatuba!$3:$228,8,0)</f>
        <v>0</v>
      </c>
      <c r="J11" s="99" t="str">
        <f t="shared" si="0"/>
        <v xml:space="preserve"> </v>
      </c>
      <c r="K11" s="93">
        <f>VLOOKUP(A11,Leroy!$3:$229,8,0)</f>
        <v>0</v>
      </c>
      <c r="L11" s="99" t="str">
        <f t="shared" si="1"/>
        <v xml:space="preserve"> </v>
      </c>
      <c r="M11" s="93">
        <f>VLOOKUP(A11,Amoedo!$3:$229,8,0)</f>
        <v>0</v>
      </c>
      <c r="N11" s="99" t="str">
        <f t="shared" si="2"/>
        <v xml:space="preserve"> </v>
      </c>
      <c r="O11" s="93">
        <f>VLOOKUP(A11,Obramax!$3:$230,8,0)</f>
        <v>0</v>
      </c>
      <c r="P11" s="99" t="str">
        <f t="shared" si="3"/>
        <v xml:space="preserve"> </v>
      </c>
      <c r="Q11" s="100"/>
      <c r="R11" s="54"/>
    </row>
    <row r="12" spans="1:19" s="55" customFormat="1" ht="15" customHeight="1" x14ac:dyDescent="0.15">
      <c r="A12" s="94">
        <f>Dados!A11</f>
        <v>27503</v>
      </c>
      <c r="B12" s="95" t="str">
        <f>Dados!B11</f>
        <v>BACIA PARA CX ACOPLADA FIORI ACESS BRANCO 55BA01-D-1FB</v>
      </c>
      <c r="C12" s="94">
        <f>VLOOKUP(A12,Dados!$3:$230,3,0)</f>
        <v>2</v>
      </c>
      <c r="D12" s="96">
        <f>VLOOKUP(A12,Dados!$3:$230,4,0)</f>
        <v>160.64699999999999</v>
      </c>
      <c r="E12" s="101">
        <f>VLOOKUP(A12,Dados!$3:$230,5,0)</f>
        <v>71.8</v>
      </c>
      <c r="F12" s="97">
        <f>VLOOKUP(A12,Dados!$3:$230,6,0)</f>
        <v>275.99</v>
      </c>
      <c r="G12" s="94" t="str">
        <f>VLOOKUP(A12,Dados!$3:$230,7,0)</f>
        <v>31/10/2023</v>
      </c>
      <c r="H12" s="98"/>
      <c r="I12" s="93">
        <f>VLOOKUP(A12,Chatuba!$3:$228,8,0)</f>
        <v>0</v>
      </c>
      <c r="J12" s="99" t="str">
        <f t="shared" si="0"/>
        <v xml:space="preserve"> </v>
      </c>
      <c r="K12" s="93">
        <f>VLOOKUP(A12,Leroy!$3:$229,8,0)</f>
        <v>0</v>
      </c>
      <c r="L12" s="99" t="str">
        <f t="shared" si="1"/>
        <v xml:space="preserve"> </v>
      </c>
      <c r="M12" s="93">
        <f>VLOOKUP(A12,Amoedo!$3:$229,8,0)</f>
        <v>0</v>
      </c>
      <c r="N12" s="99" t="str">
        <f t="shared" si="2"/>
        <v xml:space="preserve"> </v>
      </c>
      <c r="O12" s="93">
        <f>VLOOKUP(A12,Obramax!$3:$230,8,0)</f>
        <v>0</v>
      </c>
      <c r="P12" s="99" t="str">
        <f t="shared" si="3"/>
        <v xml:space="preserve"> </v>
      </c>
      <c r="Q12" s="100"/>
      <c r="R12" s="54"/>
    </row>
    <row r="13" spans="1:19" s="55" customFormat="1" ht="15" customHeight="1" x14ac:dyDescent="0.15">
      <c r="A13" s="94">
        <f>Dados!A12</f>
        <v>27504</v>
      </c>
      <c r="B13" s="95" t="str">
        <f>Dados!B12</f>
        <v>BACIA PARA CX ACOPLADA IGNIS ACESS BRANCO 55BA99 -D-1FB</v>
      </c>
      <c r="C13" s="94">
        <f>VLOOKUP(A13,Dados!$3:$230,3,0)</f>
        <v>2</v>
      </c>
      <c r="D13" s="96">
        <f>VLOOKUP(A13,Dados!$3:$230,4,0)</f>
        <v>241.7861</v>
      </c>
      <c r="E13" s="101">
        <f>VLOOKUP(A13,Dados!$3:$230,5,0)</f>
        <v>53.02</v>
      </c>
      <c r="F13" s="97">
        <f>VLOOKUP(A13,Dados!$3:$230,6,0)</f>
        <v>369.99</v>
      </c>
      <c r="G13" s="94" t="str">
        <f>VLOOKUP(A13,Dados!$3:$230,7,0)</f>
        <v>24/04/2023</v>
      </c>
      <c r="H13" s="98"/>
      <c r="I13" s="93">
        <f>VLOOKUP(A13,Chatuba!$3:$228,8,0)</f>
        <v>0</v>
      </c>
      <c r="J13" s="99" t="str">
        <f t="shared" si="0"/>
        <v xml:space="preserve"> </v>
      </c>
      <c r="K13" s="93">
        <f>VLOOKUP(A13,Leroy!$3:$229,8,0)</f>
        <v>0</v>
      </c>
      <c r="L13" s="99" t="str">
        <f t="shared" si="1"/>
        <v xml:space="preserve"> </v>
      </c>
      <c r="M13" s="93">
        <f>VLOOKUP(A13,Amoedo!$3:$229,8,0)</f>
        <v>0</v>
      </c>
      <c r="N13" s="99" t="str">
        <f t="shared" si="2"/>
        <v xml:space="preserve"> </v>
      </c>
      <c r="O13" s="93">
        <f>VLOOKUP(A13,Obramax!$3:$230,8,0)</f>
        <v>0</v>
      </c>
      <c r="P13" s="99" t="str">
        <f t="shared" si="3"/>
        <v xml:space="preserve"> </v>
      </c>
      <c r="Q13" s="100"/>
      <c r="R13" s="54"/>
    </row>
    <row r="14" spans="1:19" s="55" customFormat="1" ht="15" customHeight="1" x14ac:dyDescent="0.15">
      <c r="A14" s="102">
        <f>Dados!A13</f>
        <v>20680</v>
      </c>
      <c r="B14" s="103" t="str">
        <f>Dados!B13</f>
        <v>BACIA PARA CX ACOPLADA LIRIO BRANCO 55BA77-1FB</v>
      </c>
      <c r="C14" s="102">
        <f>VLOOKUP(A14,Dados!$3:$230,3,0)</f>
        <v>3</v>
      </c>
      <c r="D14" s="104">
        <f>VLOOKUP(A14,Dados!$3:$230,4,0)</f>
        <v>139.21340000000001</v>
      </c>
      <c r="E14" s="105">
        <f>VLOOKUP(A14,Dados!$3:$230,5,0)</f>
        <v>79.569999999999993</v>
      </c>
      <c r="F14" s="106">
        <f>VLOOKUP(A14,Dados!$3:$230,6,0)</f>
        <v>249.99</v>
      </c>
      <c r="G14" s="102" t="str">
        <f>VLOOKUP(A14,Dados!$3:$230,7,0)</f>
        <v>13/02/2023</v>
      </c>
      <c r="H14" s="107"/>
      <c r="I14" s="108">
        <f>VLOOKUP(A14,Chatuba!$3:$228,8,0)</f>
        <v>0</v>
      </c>
      <c r="J14" s="109" t="str">
        <f t="shared" si="0"/>
        <v xml:space="preserve"> </v>
      </c>
      <c r="K14" s="108">
        <f>VLOOKUP(A14,Leroy!$3:$229,8,0)</f>
        <v>0</v>
      </c>
      <c r="L14" s="109" t="str">
        <f t="shared" si="1"/>
        <v xml:space="preserve"> </v>
      </c>
      <c r="M14" s="108">
        <f>VLOOKUP(A14,Amoedo!$3:$229,8,0)</f>
        <v>221.9</v>
      </c>
      <c r="N14" s="109">
        <f t="shared" si="2"/>
        <v>0.59395575425928815</v>
      </c>
      <c r="O14" s="108">
        <f>VLOOKUP(A14,Obramax!$3:$230,8,0)</f>
        <v>0</v>
      </c>
      <c r="P14" s="109" t="str">
        <f t="shared" si="3"/>
        <v xml:space="preserve"> </v>
      </c>
      <c r="Q14" s="110">
        <v>229.99</v>
      </c>
      <c r="R14" s="111">
        <f>Q14/D14-1</f>
        <v>0.65206797621493329</v>
      </c>
      <c r="S14" s="80" t="s">
        <v>107</v>
      </c>
    </row>
    <row r="15" spans="1:19" s="55" customFormat="1" ht="15" customHeight="1" x14ac:dyDescent="0.15">
      <c r="A15" s="94">
        <f>Dados!A14</f>
        <v>20674</v>
      </c>
      <c r="B15" s="95" t="str">
        <f>Dados!B14</f>
        <v>BACIA PARA CX ACOPLADA LIRIO MARFIM 55BA77-2FB</v>
      </c>
      <c r="C15" s="94">
        <f>VLOOKUP(A15,Dados!$3:$230,3,0)</f>
        <v>0</v>
      </c>
      <c r="D15" s="96">
        <f>VLOOKUP(A15,Dados!$3:$230,4,0)</f>
        <v>153.88390000000001</v>
      </c>
      <c r="E15" s="101">
        <f>VLOOKUP(A15,Dados!$3:$230,5,0)</f>
        <v>75.45</v>
      </c>
      <c r="F15" s="97">
        <f>VLOOKUP(A15,Dados!$3:$230,6,0)</f>
        <v>269.99</v>
      </c>
      <c r="G15" s="94" t="str">
        <f>VLOOKUP(A15,Dados!$3:$230,7,0)</f>
        <v>19/07/2021</v>
      </c>
      <c r="H15" s="98"/>
      <c r="I15" s="93">
        <f>VLOOKUP(A15,Chatuba!$3:$228,8,0)</f>
        <v>0</v>
      </c>
      <c r="J15" s="99" t="str">
        <f t="shared" si="0"/>
        <v xml:space="preserve"> </v>
      </c>
      <c r="K15" s="93">
        <f>VLOOKUP(A15,Leroy!$3:$229,8,0)</f>
        <v>0</v>
      </c>
      <c r="L15" s="99" t="str">
        <f t="shared" si="1"/>
        <v xml:space="preserve"> </v>
      </c>
      <c r="M15" s="93">
        <f>VLOOKUP(A15,Amoedo!$3:$229,8,0)</f>
        <v>0</v>
      </c>
      <c r="N15" s="99" t="str">
        <f t="shared" si="2"/>
        <v xml:space="preserve"> </v>
      </c>
      <c r="O15" s="93">
        <f>VLOOKUP(A15,Obramax!$3:$230,8,0)</f>
        <v>0</v>
      </c>
      <c r="P15" s="99" t="str">
        <f t="shared" si="3"/>
        <v xml:space="preserve"> </v>
      </c>
      <c r="Q15" s="100"/>
      <c r="R15" s="54"/>
    </row>
    <row r="16" spans="1:19" s="55" customFormat="1" ht="15" customHeight="1" x14ac:dyDescent="0.15">
      <c r="A16" s="94">
        <f>Dados!A15</f>
        <v>20675</v>
      </c>
      <c r="B16" s="95" t="str">
        <f>Dados!B15</f>
        <v>BACIA PARA CX ACOPLADA LIRIO PRETO 55BA77-8FB</v>
      </c>
      <c r="C16" s="94">
        <f>VLOOKUP(A16,Dados!$3:$230,3,0)</f>
        <v>1</v>
      </c>
      <c r="D16" s="96">
        <f>VLOOKUP(A16,Dados!$3:$230,4,0)</f>
        <v>167.81989999999999</v>
      </c>
      <c r="E16" s="101">
        <f>VLOOKUP(A16,Dados!$3:$230,5,0)</f>
        <v>78.760000000000005</v>
      </c>
      <c r="F16" s="97">
        <f>VLOOKUP(A16,Dados!$3:$230,6,0)</f>
        <v>299.99</v>
      </c>
      <c r="G16" s="94" t="str">
        <f>VLOOKUP(A16,Dados!$3:$230,7,0)</f>
        <v>31/10/2023</v>
      </c>
      <c r="H16" s="98"/>
      <c r="I16" s="93">
        <f>VLOOKUP(A16,Chatuba!$3:$228,8,0)</f>
        <v>0</v>
      </c>
      <c r="J16" s="99" t="str">
        <f t="shared" si="0"/>
        <v xml:space="preserve"> </v>
      </c>
      <c r="K16" s="93">
        <f>VLOOKUP(A16,Leroy!$3:$229,8,0)</f>
        <v>0</v>
      </c>
      <c r="L16" s="99" t="str">
        <f t="shared" si="1"/>
        <v xml:space="preserve"> </v>
      </c>
      <c r="M16" s="93">
        <f>VLOOKUP(A16,Amoedo!$3:$229,8,0)</f>
        <v>0</v>
      </c>
      <c r="N16" s="99" t="str">
        <f t="shared" si="2"/>
        <v xml:space="preserve"> </v>
      </c>
      <c r="O16" s="93">
        <f>VLOOKUP(A16,Obramax!$3:$230,8,0)</f>
        <v>0</v>
      </c>
      <c r="P16" s="99" t="str">
        <f t="shared" si="3"/>
        <v xml:space="preserve"> </v>
      </c>
      <c r="Q16" s="100"/>
      <c r="R16" s="54"/>
    </row>
    <row r="17" spans="1:19" s="55" customFormat="1" ht="15" customHeight="1" x14ac:dyDescent="0.15">
      <c r="A17" s="102">
        <f>Dados!A16</f>
        <v>25104</v>
      </c>
      <c r="B17" s="103" t="str">
        <f>Dados!B16</f>
        <v>CAIXA ACOP SINGLE/FLUSH/IGNIS/LIRIO BR 55CA99-1FB</v>
      </c>
      <c r="C17" s="102">
        <f>VLOOKUP(A17,Dados!$3:$230,3,0)</f>
        <v>4</v>
      </c>
      <c r="D17" s="104">
        <f>VLOOKUP(A17,Dados!$3:$230,4,0)</f>
        <v>126.5335</v>
      </c>
      <c r="E17" s="105">
        <f>VLOOKUP(A17,Dados!$3:$230,5,0)</f>
        <v>81.760000000000005</v>
      </c>
      <c r="F17" s="106">
        <f>VLOOKUP(A17,Dados!$3:$230,6,0)</f>
        <v>229.99</v>
      </c>
      <c r="G17" s="102" t="str">
        <f>VLOOKUP(A17,Dados!$3:$230,7,0)</f>
        <v>31/10/2023</v>
      </c>
      <c r="H17" s="107"/>
      <c r="I17" s="108">
        <f>VLOOKUP(A17,Chatuba!$3:$228,8,0)</f>
        <v>205.5</v>
      </c>
      <c r="J17" s="109">
        <f t="shared" si="0"/>
        <v>0.6240758376240283</v>
      </c>
      <c r="K17" s="108">
        <f>VLOOKUP(A17,Leroy!$3:$229,8,0)</f>
        <v>0</v>
      </c>
      <c r="L17" s="109" t="str">
        <f t="shared" si="1"/>
        <v xml:space="preserve"> </v>
      </c>
      <c r="M17" s="108">
        <f>VLOOKUP(A17,Amoedo!$3:$229,8,0)</f>
        <v>0</v>
      </c>
      <c r="N17" s="109" t="str">
        <f t="shared" si="2"/>
        <v xml:space="preserve"> </v>
      </c>
      <c r="O17" s="108">
        <f>VLOOKUP(A17,Obramax!$3:$230,8,0)</f>
        <v>0</v>
      </c>
      <c r="P17" s="109" t="str">
        <f t="shared" si="3"/>
        <v xml:space="preserve"> </v>
      </c>
      <c r="Q17" s="110">
        <v>209.99</v>
      </c>
      <c r="R17" s="111">
        <f>Q17/D17-1</f>
        <v>0.65956051164316176</v>
      </c>
      <c r="S17" s="80" t="s">
        <v>107</v>
      </c>
    </row>
    <row r="18" spans="1:19" s="55" customFormat="1" ht="15" customHeight="1" x14ac:dyDescent="0.15">
      <c r="A18" s="94">
        <f>Dados!A17</f>
        <v>25103</v>
      </c>
      <c r="B18" s="95" t="str">
        <f>Dados!B17</f>
        <v>CAIXA ACOP SINGLE/FLUSH/IGNIS/LIRIO PT 55CA99-8FB</v>
      </c>
      <c r="C18" s="94">
        <f>VLOOKUP(A18,Dados!$3:$230,3,0)</f>
        <v>1</v>
      </c>
      <c r="D18" s="96">
        <f>VLOOKUP(A18,Dados!$3:$230,4,0)</f>
        <v>158.16159999999999</v>
      </c>
      <c r="E18" s="101">
        <f>VLOOKUP(A18,Dados!$3:$230,5,0)</f>
        <v>77.03</v>
      </c>
      <c r="F18" s="97">
        <f>VLOOKUP(A18,Dados!$3:$230,6,0)</f>
        <v>279.99</v>
      </c>
      <c r="G18" s="94" t="str">
        <f>VLOOKUP(A18,Dados!$3:$230,7,0)</f>
        <v>31/10/2023</v>
      </c>
      <c r="H18" s="98"/>
      <c r="I18" s="93">
        <f>VLOOKUP(A18,Chatuba!$3:$228,8,0)</f>
        <v>0</v>
      </c>
      <c r="J18" s="99" t="str">
        <f t="shared" si="0"/>
        <v xml:space="preserve"> </v>
      </c>
      <c r="K18" s="93">
        <f>VLOOKUP(A18,Leroy!$3:$229,8,0)</f>
        <v>0</v>
      </c>
      <c r="L18" s="99" t="str">
        <f t="shared" si="1"/>
        <v xml:space="preserve"> </v>
      </c>
      <c r="M18" s="93">
        <f>VLOOKUP(A18,Amoedo!$3:$229,8,0)</f>
        <v>0</v>
      </c>
      <c r="N18" s="99" t="str">
        <f t="shared" si="2"/>
        <v xml:space="preserve"> </v>
      </c>
      <c r="O18" s="93">
        <f>VLOOKUP(A18,Obramax!$3:$230,8,0)</f>
        <v>0</v>
      </c>
      <c r="P18" s="99" t="str">
        <f t="shared" si="3"/>
        <v xml:space="preserve"> </v>
      </c>
      <c r="Q18" s="100"/>
      <c r="R18" s="54"/>
    </row>
    <row r="19" spans="1:19" s="55" customFormat="1" ht="15" customHeight="1" x14ac:dyDescent="0.15">
      <c r="A19" s="94">
        <f>Dados!A18</f>
        <v>27505</v>
      </c>
      <c r="B19" s="95" t="str">
        <f>Dados!B18</f>
        <v>CAIXA ACOPL IGNIS ACESS BRANCO 55CA99-D-1FB</v>
      </c>
      <c r="C19" s="94">
        <f>VLOOKUP(A19,Dados!$3:$230,3,0)</f>
        <v>3</v>
      </c>
      <c r="D19" s="96">
        <f>VLOOKUP(A19,Dados!$3:$230,4,0)</f>
        <v>165.39259999999999</v>
      </c>
      <c r="E19" s="101">
        <f>VLOOKUP(A19,Dados!$3:$230,5,0)</f>
        <v>60.82</v>
      </c>
      <c r="F19" s="97">
        <f>VLOOKUP(A19,Dados!$3:$230,6,0)</f>
        <v>265.99</v>
      </c>
      <c r="G19" s="94" t="str">
        <f>VLOOKUP(A19,Dados!$3:$230,7,0)</f>
        <v>24/04/2023</v>
      </c>
      <c r="H19" s="98"/>
      <c r="I19" s="93">
        <f>VLOOKUP(A19,Chatuba!$3:$228,8,0)</f>
        <v>0</v>
      </c>
      <c r="J19" s="99" t="str">
        <f t="shared" si="0"/>
        <v xml:space="preserve"> </v>
      </c>
      <c r="K19" s="93">
        <f>VLOOKUP(A19,Leroy!$3:$229,8,0)</f>
        <v>0</v>
      </c>
      <c r="L19" s="99" t="str">
        <f t="shared" si="1"/>
        <v xml:space="preserve"> </v>
      </c>
      <c r="M19" s="93">
        <f>VLOOKUP(A19,Amoedo!$3:$229,8,0)</f>
        <v>0</v>
      </c>
      <c r="N19" s="99" t="str">
        <f t="shared" si="2"/>
        <v xml:space="preserve"> </v>
      </c>
      <c r="O19" s="93">
        <f>VLOOKUP(A19,Obramax!$3:$230,8,0)</f>
        <v>0</v>
      </c>
      <c r="P19" s="99" t="str">
        <f t="shared" si="3"/>
        <v xml:space="preserve"> </v>
      </c>
      <c r="Q19" s="100"/>
      <c r="R19" s="54"/>
    </row>
    <row r="20" spans="1:19" s="55" customFormat="1" ht="15" customHeight="1" x14ac:dyDescent="0.15">
      <c r="A20" s="94">
        <f>Dados!A19</f>
        <v>14291</v>
      </c>
      <c r="B20" s="95" t="str">
        <f>Dados!B19</f>
        <v>COLUNA P/ TANQUE FIORI BRANCO 55CL02-1FB</v>
      </c>
      <c r="C20" s="94">
        <f>VLOOKUP(A20,Dados!$3:$230,3,0)</f>
        <v>1</v>
      </c>
      <c r="D20" s="96">
        <f>VLOOKUP(A20,Dados!$3:$230,4,0)</f>
        <v>60.491799999999998</v>
      </c>
      <c r="E20" s="101">
        <f>VLOOKUP(A20,Dados!$3:$230,5,0)</f>
        <v>57.03</v>
      </c>
      <c r="F20" s="97">
        <f>VLOOKUP(A20,Dados!$3:$230,6,0)</f>
        <v>94.99</v>
      </c>
      <c r="G20" s="94" t="str">
        <f>VLOOKUP(A20,Dados!$3:$230,7,0)</f>
        <v>28/02/2023</v>
      </c>
      <c r="H20" s="98"/>
      <c r="I20" s="93">
        <f>VLOOKUP(A20,Chatuba!$3:$228,8,0)</f>
        <v>84.7</v>
      </c>
      <c r="J20" s="99">
        <f t="shared" si="0"/>
        <v>0.40018977778806386</v>
      </c>
      <c r="K20" s="93">
        <f>VLOOKUP(A20,Leroy!$3:$229,8,0)</f>
        <v>112.71</v>
      </c>
      <c r="L20" s="99">
        <f t="shared" si="1"/>
        <v>0.86322774326437623</v>
      </c>
      <c r="M20" s="93">
        <f>VLOOKUP(A20,Amoedo!$3:$229,8,0)</f>
        <v>0</v>
      </c>
      <c r="N20" s="99" t="str">
        <f t="shared" si="2"/>
        <v xml:space="preserve"> </v>
      </c>
      <c r="O20" s="93">
        <f>VLOOKUP(A20,Obramax!$3:$230,8,0)</f>
        <v>59.9</v>
      </c>
      <c r="P20" s="99">
        <f t="shared" si="3"/>
        <v>-9.7831441616880177E-3</v>
      </c>
      <c r="Q20" s="100"/>
      <c r="R20" s="54"/>
      <c r="S20" s="80"/>
    </row>
    <row r="21" spans="1:19" s="55" customFormat="1" ht="15" customHeight="1" x14ac:dyDescent="0.15">
      <c r="A21" s="94">
        <f>Dados!A20</f>
        <v>22108</v>
      </c>
      <c r="B21" s="95" t="str">
        <f>Dados!B20</f>
        <v xml:space="preserve">COLUNA SUSPENSA FLOX/PRIMULA/LIRIO BRANCO 55CS22-1FB </v>
      </c>
      <c r="C21" s="94">
        <f>VLOOKUP(A21,Dados!$3:$230,3,0)</f>
        <v>3</v>
      </c>
      <c r="D21" s="96">
        <f>VLOOKUP(A21,Dados!$3:$230,4,0)</f>
        <v>103.88630000000001</v>
      </c>
      <c r="E21" s="101">
        <f>VLOOKUP(A21,Dados!$3:$230,5,0)</f>
        <v>38.6</v>
      </c>
      <c r="F21" s="97">
        <f>VLOOKUP(A21,Dados!$3:$230,6,0)</f>
        <v>143.99</v>
      </c>
      <c r="G21" s="94" t="str">
        <f>VLOOKUP(A21,Dados!$3:$230,7,0)</f>
        <v>24/04/2023</v>
      </c>
      <c r="H21" s="98"/>
      <c r="I21" s="93">
        <f>VLOOKUP(A21,Chatuba!$3:$228,8,0)</f>
        <v>168.9</v>
      </c>
      <c r="J21" s="99">
        <f t="shared" si="0"/>
        <v>0.62581591605437858</v>
      </c>
      <c r="K21" s="93">
        <f>VLOOKUP(A21,Leroy!$3:$229,8,0)</f>
        <v>0</v>
      </c>
      <c r="L21" s="99" t="str">
        <f t="shared" si="1"/>
        <v xml:space="preserve"> </v>
      </c>
      <c r="M21" s="93">
        <f>VLOOKUP(A21,Amoedo!$3:$229,8,0)</f>
        <v>0</v>
      </c>
      <c r="N21" s="99" t="str">
        <f t="shared" si="2"/>
        <v xml:space="preserve"> </v>
      </c>
      <c r="O21" s="93">
        <f>VLOOKUP(A21,Obramax!$3:$230,8,0)</f>
        <v>0</v>
      </c>
      <c r="P21" s="99" t="str">
        <f t="shared" si="3"/>
        <v xml:space="preserve"> </v>
      </c>
      <c r="Q21" s="100"/>
      <c r="R21" s="54"/>
      <c r="S21" s="81"/>
    </row>
    <row r="22" spans="1:19" s="55" customFormat="1" ht="15" customHeight="1" x14ac:dyDescent="0.15">
      <c r="A22" s="94">
        <f>Dados!A21</f>
        <v>14247</v>
      </c>
      <c r="B22" s="95" t="str">
        <f>Dados!B21</f>
        <v>COLUNA SUSPENSA FLOX/PRIMULA/LIRIO MARFIM 55CS33-2FB</v>
      </c>
      <c r="C22" s="94">
        <f>VLOOKUP(A22,Dados!$3:$230,3,0)</f>
        <v>1</v>
      </c>
      <c r="D22" s="96">
        <f>VLOOKUP(A22,Dados!$3:$230,4,0)</f>
        <v>120.6451</v>
      </c>
      <c r="E22" s="101">
        <f>VLOOKUP(A22,Dados!$3:$230,5,0)</f>
        <v>65.77</v>
      </c>
      <c r="F22" s="97">
        <f>VLOOKUP(A22,Dados!$3:$230,6,0)</f>
        <v>199.99</v>
      </c>
      <c r="G22" s="94" t="str">
        <f>VLOOKUP(A22,Dados!$3:$230,7,0)</f>
        <v>19/07/2021</v>
      </c>
      <c r="H22" s="98"/>
      <c r="I22" s="93">
        <f>VLOOKUP(A22,Chatuba!$3:$228,8,0)</f>
        <v>0</v>
      </c>
      <c r="J22" s="99" t="str">
        <f t="shared" si="0"/>
        <v xml:space="preserve"> </v>
      </c>
      <c r="K22" s="93">
        <f>VLOOKUP(A22,Leroy!$3:$229,8,0)</f>
        <v>0</v>
      </c>
      <c r="L22" s="99" t="str">
        <f t="shared" si="1"/>
        <v xml:space="preserve"> </v>
      </c>
      <c r="M22" s="93">
        <f>VLOOKUP(A22,Amoedo!$3:$229,8,0)</f>
        <v>0</v>
      </c>
      <c r="N22" s="99" t="str">
        <f t="shared" si="2"/>
        <v xml:space="preserve"> </v>
      </c>
      <c r="O22" s="93">
        <f>VLOOKUP(A22,Obramax!$3:$230,8,0)</f>
        <v>0</v>
      </c>
      <c r="P22" s="99" t="str">
        <f t="shared" si="3"/>
        <v xml:space="preserve"> </v>
      </c>
      <c r="Q22" s="100"/>
      <c r="R22" s="54"/>
    </row>
    <row r="23" spans="1:19" s="55" customFormat="1" ht="15" customHeight="1" x14ac:dyDescent="0.15">
      <c r="A23" s="102">
        <f>Dados!A22</f>
        <v>24305</v>
      </c>
      <c r="B23" s="103" t="str">
        <f>Dados!B22</f>
        <v>COMBO AMARILIS BRANCO 55KT66-1FB</v>
      </c>
      <c r="C23" s="102">
        <f>VLOOKUP(A23,Dados!$3:$230,3,0)</f>
        <v>2</v>
      </c>
      <c r="D23" s="104">
        <f>VLOOKUP(A23,Dados!$3:$230,4,0)</f>
        <v>567.66920000000005</v>
      </c>
      <c r="E23" s="105">
        <f>VLOOKUP(A23,Dados!$3:$230,5,0)</f>
        <v>53.26</v>
      </c>
      <c r="F23" s="106">
        <f>VLOOKUP(A23,Dados!$3:$230,6,0)</f>
        <v>869.99</v>
      </c>
      <c r="G23" s="102" t="str">
        <f>VLOOKUP(A23,Dados!$3:$230,7,0)</f>
        <v>04/04/2023</v>
      </c>
      <c r="H23" s="107"/>
      <c r="I23" s="108">
        <f>VLOOKUP(A23,Chatuba!$3:$228,8,0)</f>
        <v>825.5</v>
      </c>
      <c r="J23" s="109">
        <f t="shared" si="0"/>
        <v>0.45419198364117674</v>
      </c>
      <c r="K23" s="108">
        <f>VLOOKUP(A23,Leroy!$3:$229,8,0)</f>
        <v>899.9</v>
      </c>
      <c r="L23" s="109">
        <f t="shared" si="1"/>
        <v>0.58525422904748026</v>
      </c>
      <c r="M23" s="108">
        <f>VLOOKUP(A23,Amoedo!$3:$229,8,0)</f>
        <v>0</v>
      </c>
      <c r="N23" s="109" t="str">
        <f t="shared" si="2"/>
        <v xml:space="preserve"> </v>
      </c>
      <c r="O23" s="108">
        <f>VLOOKUP(A23,Obramax!$3:$230,8,0)</f>
        <v>0</v>
      </c>
      <c r="P23" s="109" t="str">
        <f t="shared" si="3"/>
        <v xml:space="preserve"> </v>
      </c>
      <c r="Q23" s="110">
        <v>829.99</v>
      </c>
      <c r="R23" s="111">
        <f>Q23/D23-1</f>
        <v>0.46210151968787438</v>
      </c>
      <c r="S23" s="80" t="s">
        <v>107</v>
      </c>
    </row>
    <row r="24" spans="1:19" s="55" customFormat="1" ht="15" customHeight="1" x14ac:dyDescent="0.15">
      <c r="A24" s="94">
        <f>Dados!A23</f>
        <v>27882</v>
      </c>
      <c r="B24" s="95" t="str">
        <f>Dados!B23</f>
        <v>COMBO FLOX BRANCO 55KT44-1FB</v>
      </c>
      <c r="C24" s="94">
        <f>VLOOKUP(A24,Dados!$3:$230,3,0)</f>
        <v>1</v>
      </c>
      <c r="D24" s="96">
        <f>VLOOKUP(A24,Dados!$3:$230,4,0)</f>
        <v>477.94549999999998</v>
      </c>
      <c r="E24" s="101">
        <f>VLOOKUP(A24,Dados!$3:$230,5,0)</f>
        <v>59.01</v>
      </c>
      <c r="F24" s="97">
        <f>VLOOKUP(A24,Dados!$3:$230,6,0)</f>
        <v>759.99</v>
      </c>
      <c r="G24" s="94" t="str">
        <f>VLOOKUP(A24,Dados!$3:$230,7,0)</f>
        <v>31/10/2023</v>
      </c>
      <c r="H24" s="98"/>
      <c r="I24" s="93">
        <f>VLOOKUP(A24,Chatuba!$3:$228,8,0)</f>
        <v>0</v>
      </c>
      <c r="J24" s="99" t="str">
        <f t="shared" si="0"/>
        <v xml:space="preserve"> </v>
      </c>
      <c r="K24" s="93">
        <f>VLOOKUP(A24,Leroy!$3:$229,8,0)</f>
        <v>0</v>
      </c>
      <c r="L24" s="99" t="str">
        <f t="shared" si="1"/>
        <v xml:space="preserve"> </v>
      </c>
      <c r="M24" s="93">
        <f>VLOOKUP(A24,Amoedo!$3:$229,8,0)</f>
        <v>0</v>
      </c>
      <c r="N24" s="99" t="str">
        <f t="shared" si="2"/>
        <v xml:space="preserve"> </v>
      </c>
      <c r="O24" s="93">
        <f>VLOOKUP(A24,Obramax!$3:$230,8,0)</f>
        <v>0</v>
      </c>
      <c r="P24" s="99" t="str">
        <f t="shared" si="3"/>
        <v xml:space="preserve"> </v>
      </c>
      <c r="Q24" s="100"/>
      <c r="R24" s="54"/>
      <c r="S24" s="80"/>
    </row>
    <row r="25" spans="1:19" s="55" customFormat="1" ht="15" customHeight="1" x14ac:dyDescent="0.15">
      <c r="A25" s="94">
        <f>Dados!A24</f>
        <v>27508</v>
      </c>
      <c r="B25" s="95" t="str">
        <f>Dados!B24</f>
        <v>COMBO IGNIS BRANCO 55KT99-1FB</v>
      </c>
      <c r="C25" s="94">
        <f>VLOOKUP(A25,Dados!$3:$230,3,0)</f>
        <v>1</v>
      </c>
      <c r="D25" s="96">
        <f>VLOOKUP(A25,Dados!$3:$230,4,0)</f>
        <v>477.7296</v>
      </c>
      <c r="E25" s="101">
        <f>VLOOKUP(A25,Dados!$3:$230,5,0)</f>
        <v>50.71</v>
      </c>
      <c r="F25" s="97">
        <f>VLOOKUP(A25,Dados!$3:$230,6,0)</f>
        <v>719.99</v>
      </c>
      <c r="G25" s="94" t="str">
        <f>VLOOKUP(A25,Dados!$3:$230,7,0)</f>
        <v>24/04/2023</v>
      </c>
      <c r="H25" s="98"/>
      <c r="I25" s="93">
        <f>VLOOKUP(A25,Chatuba!$3:$228,8,0)</f>
        <v>0</v>
      </c>
      <c r="J25" s="99" t="str">
        <f t="shared" si="0"/>
        <v xml:space="preserve"> </v>
      </c>
      <c r="K25" s="93">
        <f>VLOOKUP(A25,Leroy!$3:$229,8,0)</f>
        <v>0</v>
      </c>
      <c r="L25" s="99" t="str">
        <f t="shared" si="1"/>
        <v xml:space="preserve"> </v>
      </c>
      <c r="M25" s="93">
        <f>VLOOKUP(A25,Amoedo!$3:$229,8,0)</f>
        <v>0</v>
      </c>
      <c r="N25" s="99" t="str">
        <f t="shared" si="2"/>
        <v xml:space="preserve"> </v>
      </c>
      <c r="O25" s="93">
        <f>VLOOKUP(A25,Obramax!$3:$230,8,0)</f>
        <v>569.9</v>
      </c>
      <c r="P25" s="99">
        <f t="shared" si="3"/>
        <v>0.1929342456485843</v>
      </c>
      <c r="Q25" s="100"/>
      <c r="R25" s="54"/>
      <c r="S25" s="80"/>
    </row>
    <row r="26" spans="1:19" s="55" customFormat="1" ht="15" customHeight="1" x14ac:dyDescent="0.15">
      <c r="A26" s="94">
        <f>Dados!A25</f>
        <v>14239</v>
      </c>
      <c r="B26" s="95" t="str">
        <f>Dados!B25</f>
        <v>COMBO LIRIO BRANCO 55KT77-1FB</v>
      </c>
      <c r="C26" s="94">
        <f>VLOOKUP(A26,Dados!$3:$230,3,0)</f>
        <v>2</v>
      </c>
      <c r="D26" s="96">
        <f>VLOOKUP(A26,Dados!$3:$230,4,0)</f>
        <v>376.80270000000002</v>
      </c>
      <c r="E26" s="101">
        <f>VLOOKUP(A26,Dados!$3:$230,5,0)</f>
        <v>32.69</v>
      </c>
      <c r="F26" s="97">
        <f>VLOOKUP(A26,Dados!$3:$230,6,0)</f>
        <v>499.98</v>
      </c>
      <c r="G26" s="94" t="str">
        <f>VLOOKUP(A26,Dados!$3:$230,7,0)</f>
        <v>04/04/2024</v>
      </c>
      <c r="H26" s="98"/>
      <c r="I26" s="93">
        <f>VLOOKUP(A26,Chatuba!$3:$228,8,0)</f>
        <v>0</v>
      </c>
      <c r="J26" s="99" t="str">
        <f t="shared" si="0"/>
        <v xml:space="preserve"> </v>
      </c>
      <c r="K26" s="93">
        <f>VLOOKUP(A26,Leroy!$3:$229,8,0)</f>
        <v>585</v>
      </c>
      <c r="L26" s="99">
        <f t="shared" si="1"/>
        <v>0.55253664583613649</v>
      </c>
      <c r="M26" s="93">
        <f>VLOOKUP(A26,Amoedo!$3:$229,8,0)</f>
        <v>0</v>
      </c>
      <c r="N26" s="99" t="str">
        <f t="shared" si="2"/>
        <v xml:space="preserve"> </v>
      </c>
      <c r="O26" s="93">
        <f>VLOOKUP(A26,Obramax!$3:$230,8,0)</f>
        <v>459.9</v>
      </c>
      <c r="P26" s="99">
        <f t="shared" si="3"/>
        <v>0.22053265541887024</v>
      </c>
      <c r="Q26" s="100"/>
      <c r="R26" s="54"/>
      <c r="S26" s="80"/>
    </row>
    <row r="27" spans="1:19" s="55" customFormat="1" ht="15" customHeight="1" x14ac:dyDescent="0.15">
      <c r="A27" s="94">
        <f>Dados!A26</f>
        <v>27525</v>
      </c>
      <c r="B27" s="95" t="str">
        <f>Dados!B26</f>
        <v>COMBO NEW PATIO BOX (28986BR-0) KOHLER</v>
      </c>
      <c r="C27" s="94">
        <f>VLOOKUP(A27,Dados!$3:$230,3,0)</f>
        <v>1</v>
      </c>
      <c r="D27" s="96">
        <f>VLOOKUP(A27,Dados!$3:$230,4,0)</f>
        <v>1236.67</v>
      </c>
      <c r="E27" s="101">
        <f>VLOOKUP(A27,Dados!$3:$230,5,0)</f>
        <v>36.659999999999997</v>
      </c>
      <c r="F27" s="97">
        <f>VLOOKUP(A27,Dados!$3:$230,6,0)</f>
        <v>1689.99</v>
      </c>
      <c r="G27" s="94" t="str">
        <f>VLOOKUP(A27,Dados!$3:$230,7,0)</f>
        <v>26/04/2023</v>
      </c>
      <c r="H27" s="98"/>
      <c r="I27" s="93">
        <f>VLOOKUP(A27,Chatuba!$3:$228,8,0)</f>
        <v>1699.9</v>
      </c>
      <c r="J27" s="99">
        <f t="shared" si="0"/>
        <v>0.37457850517923141</v>
      </c>
      <c r="K27" s="93">
        <f>VLOOKUP(A27,Leroy!$3:$229,8,0)</f>
        <v>0</v>
      </c>
      <c r="L27" s="99" t="str">
        <f t="shared" si="1"/>
        <v xml:space="preserve"> </v>
      </c>
      <c r="M27" s="93">
        <f>VLOOKUP(A27,Amoedo!$3:$229,8,0)</f>
        <v>0</v>
      </c>
      <c r="N27" s="99" t="str">
        <f t="shared" si="2"/>
        <v xml:space="preserve"> </v>
      </c>
      <c r="O27" s="93">
        <f>VLOOKUP(A27,Obramax!$3:$230,8,0)</f>
        <v>0</v>
      </c>
      <c r="P27" s="99" t="str">
        <f t="shared" si="3"/>
        <v xml:space="preserve"> </v>
      </c>
      <c r="Q27" s="100"/>
      <c r="R27" s="54"/>
      <c r="S27" s="80"/>
    </row>
    <row r="28" spans="1:19" s="55" customFormat="1" ht="15" customHeight="1" x14ac:dyDescent="0.15">
      <c r="A28" s="94">
        <f>Dados!A27</f>
        <v>16219</v>
      </c>
      <c r="B28" s="95" t="str">
        <f>Dados!B27</f>
        <v>COMBO PRIMULA PLUS BRANCO 55KT22-1FB</v>
      </c>
      <c r="C28" s="94">
        <f>VLOOKUP(A28,Dados!$3:$230,3,0)</f>
        <v>2</v>
      </c>
      <c r="D28" s="96">
        <f>VLOOKUP(A28,Dados!$3:$230,4,0)</f>
        <v>404.81279999999998</v>
      </c>
      <c r="E28" s="101">
        <f>VLOOKUP(A28,Dados!$3:$230,5,0)</f>
        <v>40.799999999999997</v>
      </c>
      <c r="F28" s="97">
        <f>VLOOKUP(A28,Dados!$3:$230,6,0)</f>
        <v>569.99</v>
      </c>
      <c r="G28" s="94" t="str">
        <f>VLOOKUP(A28,Dados!$3:$230,7,0)</f>
        <v>04/04/2024</v>
      </c>
      <c r="H28" s="98"/>
      <c r="I28" s="93">
        <f>VLOOKUP(A28,Chatuba!$3:$228,8,0)</f>
        <v>0</v>
      </c>
      <c r="J28" s="99" t="str">
        <f t="shared" si="0"/>
        <v xml:space="preserve"> </v>
      </c>
      <c r="K28" s="93">
        <f>VLOOKUP(A28,Leroy!$3:$229,8,0)</f>
        <v>502.81</v>
      </c>
      <c r="L28" s="99">
        <f t="shared" si="1"/>
        <v>0.24208028995130593</v>
      </c>
      <c r="M28" s="93">
        <f>VLOOKUP(A28,Amoedo!$3:$229,8,0)</f>
        <v>0</v>
      </c>
      <c r="N28" s="99" t="str">
        <f t="shared" si="2"/>
        <v xml:space="preserve"> </v>
      </c>
      <c r="O28" s="93">
        <f>VLOOKUP(A28,Obramax!$3:$230,8,0)</f>
        <v>499.9</v>
      </c>
      <c r="P28" s="99">
        <f t="shared" si="3"/>
        <v>0.23489178207803696</v>
      </c>
      <c r="Q28" s="100"/>
      <c r="R28" s="54"/>
      <c r="S28" s="80"/>
    </row>
    <row r="29" spans="1:19" s="55" customFormat="1" ht="15" customHeight="1" x14ac:dyDescent="0.15">
      <c r="A29" s="94">
        <f>Dados!A28</f>
        <v>27526</v>
      </c>
      <c r="B29" s="95" t="str">
        <f>Dados!B28</f>
        <v>COMBO REACH SKIRTED BOX (28999BR-0) KOHLER</v>
      </c>
      <c r="C29" s="94">
        <f>VLOOKUP(A29,Dados!$3:$230,3,0)</f>
        <v>1</v>
      </c>
      <c r="D29" s="96">
        <f>VLOOKUP(A29,Dados!$3:$230,4,0)</f>
        <v>1387.62</v>
      </c>
      <c r="E29" s="101">
        <f>VLOOKUP(A29,Dados!$3:$230,5,0)</f>
        <v>34.04</v>
      </c>
      <c r="F29" s="97">
        <f>VLOOKUP(A29,Dados!$3:$230,6,0)</f>
        <v>1859.99</v>
      </c>
      <c r="G29" s="94" t="str">
        <f>VLOOKUP(A29,Dados!$3:$230,7,0)</f>
        <v>26/04/2023</v>
      </c>
      <c r="H29" s="98"/>
      <c r="I29" s="93">
        <f>VLOOKUP(A29,Chatuba!$3:$228,8,0)</f>
        <v>1859.9</v>
      </c>
      <c r="J29" s="99">
        <f t="shared" si="0"/>
        <v>0.34035254608610455</v>
      </c>
      <c r="K29" s="93">
        <f>VLOOKUP(A29,Leroy!$3:$229,8,0)</f>
        <v>999.9</v>
      </c>
      <c r="L29" s="99">
        <f t="shared" si="1"/>
        <v>-0.27941367233104164</v>
      </c>
      <c r="M29" s="93">
        <f>VLOOKUP(A29,Amoedo!$3:$229,8,0)</f>
        <v>0</v>
      </c>
      <c r="N29" s="99" t="str">
        <f t="shared" si="2"/>
        <v xml:space="preserve"> </v>
      </c>
      <c r="O29" s="93">
        <f>VLOOKUP(A29,Obramax!$3:$230,8,0)</f>
        <v>0</v>
      </c>
      <c r="P29" s="99" t="str">
        <f t="shared" si="3"/>
        <v xml:space="preserve"> </v>
      </c>
      <c r="Q29" s="100"/>
      <c r="R29" s="54"/>
      <c r="S29" s="80"/>
    </row>
    <row r="30" spans="1:19" s="55" customFormat="1" ht="15" customHeight="1" x14ac:dyDescent="0.15">
      <c r="A30" s="94">
        <f>Dados!A29</f>
        <v>27647</v>
      </c>
      <c r="B30" s="95" t="str">
        <f>Dados!B29</f>
        <v>COMBO SPAN ROUND (28988BR)</v>
      </c>
      <c r="C30" s="94">
        <f>VLOOKUP(A30,Dados!$3:$230,3,0)</f>
        <v>1</v>
      </c>
      <c r="D30" s="96">
        <f>VLOOKUP(A30,Dados!$3:$230,4,0)</f>
        <v>912.19669999999996</v>
      </c>
      <c r="E30" s="101">
        <f>VLOOKUP(A30,Dados!$3:$230,5,0)</f>
        <v>41.415771401058571</v>
      </c>
      <c r="F30" s="97">
        <f>VLOOKUP(A30,Dados!$3:$230,6,0)</f>
        <v>1289.99</v>
      </c>
      <c r="G30" s="94" t="str">
        <f>VLOOKUP(A30,Dados!$3:$230,7,0)</f>
        <v>04/06/2024</v>
      </c>
      <c r="H30" s="98"/>
      <c r="I30" s="93">
        <f>VLOOKUP(A30,Chatuba!$3:$228,8,0)</f>
        <v>0</v>
      </c>
      <c r="J30" s="99" t="str">
        <f t="shared" si="0"/>
        <v xml:space="preserve"> </v>
      </c>
      <c r="K30" s="93">
        <f>VLOOKUP(A30,Leroy!$3:$229,8,0)</f>
        <v>1839</v>
      </c>
      <c r="L30" s="99">
        <f t="shared" si="1"/>
        <v>1.0160125551868364</v>
      </c>
      <c r="M30" s="93">
        <f>VLOOKUP(A30,Amoedo!$3:$229,8,0)</f>
        <v>0</v>
      </c>
      <c r="N30" s="99" t="str">
        <f t="shared" si="2"/>
        <v xml:space="preserve"> </v>
      </c>
      <c r="O30" s="93">
        <f>VLOOKUP(A30,Obramax!$3:$230,8,0)</f>
        <v>0</v>
      </c>
      <c r="P30" s="99" t="str">
        <f t="shared" si="3"/>
        <v xml:space="preserve"> </v>
      </c>
      <c r="Q30" s="100"/>
      <c r="R30" s="54"/>
      <c r="S30" s="80"/>
    </row>
    <row r="31" spans="1:19" s="55" customFormat="1" ht="15" customHeight="1" x14ac:dyDescent="0.15">
      <c r="A31" s="102">
        <f>Dados!A30</f>
        <v>27521</v>
      </c>
      <c r="B31" s="103" t="str">
        <f>Dados!B30</f>
        <v>COMBO SPAN SQUARE (28989BR-0) KOHLER</v>
      </c>
      <c r="C31" s="102">
        <f>VLOOKUP(A31,Dados!$3:$230,3,0)</f>
        <v>0</v>
      </c>
      <c r="D31" s="104">
        <f>VLOOKUP(A31,Dados!$3:$230,4,0)</f>
        <v>913.36689999999999</v>
      </c>
      <c r="E31" s="105">
        <f>VLOOKUP(A31,Dados!$3:$230,5,0)</f>
        <v>47.803692032194292</v>
      </c>
      <c r="F31" s="106">
        <f>VLOOKUP(A31,Dados!$3:$230,6,0)</f>
        <v>1349.99</v>
      </c>
      <c r="G31" s="102" t="str">
        <f>VLOOKUP(A31,Dados!$3:$230,7,0)</f>
        <v>04/06/2024</v>
      </c>
      <c r="H31" s="107"/>
      <c r="I31" s="108">
        <f>VLOOKUP(A31,Chatuba!$3:$228,8,0)</f>
        <v>1399.9</v>
      </c>
      <c r="J31" s="109">
        <f t="shared" si="0"/>
        <v>0.53268089745752789</v>
      </c>
      <c r="K31" s="108">
        <f>VLOOKUP(A31,Leroy!$3:$229,8,0)</f>
        <v>0</v>
      </c>
      <c r="L31" s="109" t="str">
        <f t="shared" si="1"/>
        <v xml:space="preserve"> </v>
      </c>
      <c r="M31" s="108">
        <f>VLOOKUP(A31,Amoedo!$3:$229,8,0)</f>
        <v>0</v>
      </c>
      <c r="N31" s="109" t="str">
        <f t="shared" si="2"/>
        <v xml:space="preserve"> </v>
      </c>
      <c r="O31" s="108">
        <f>VLOOKUP(A31,Obramax!$3:$230,8,0)</f>
        <v>0</v>
      </c>
      <c r="P31" s="109" t="str">
        <f t="shared" si="3"/>
        <v xml:space="preserve"> </v>
      </c>
      <c r="Q31" s="110">
        <v>1399.99</v>
      </c>
      <c r="R31" s="111">
        <f>Q31/D31-1</f>
        <v>0.53277943398211614</v>
      </c>
      <c r="S31" s="80" t="s">
        <v>108</v>
      </c>
    </row>
    <row r="32" spans="1:19" s="55" customFormat="1" ht="15" customHeight="1" x14ac:dyDescent="0.15">
      <c r="A32" s="94">
        <f>Dados!A31</f>
        <v>14254</v>
      </c>
      <c r="B32" s="95" t="str">
        <f>Dados!B31</f>
        <v>CUBA APOIO AMARILIS FURO CENTRAL BRANCO 55CB10-1FB</v>
      </c>
      <c r="C32" s="94">
        <f>VLOOKUP(A32,Dados!$3:$230,3,0)</f>
        <v>0</v>
      </c>
      <c r="D32" s="96">
        <f>VLOOKUP(A32,Dados!$3:$230,4,0)</f>
        <v>159.71010000000001</v>
      </c>
      <c r="E32" s="101">
        <f>VLOOKUP(A32,Dados!$3:$230,5,0)</f>
        <v>72.180000000000007</v>
      </c>
      <c r="F32" s="97">
        <f>VLOOKUP(A32,Dados!$3:$230,6,0)</f>
        <v>274.99</v>
      </c>
      <c r="G32" s="94" t="str">
        <f>VLOOKUP(A32,Dados!$3:$230,7,0)</f>
        <v>12/11/2020</v>
      </c>
      <c r="H32" s="98"/>
      <c r="I32" s="93">
        <f>VLOOKUP(A32,Chatuba!$3:$228,8,0)</f>
        <v>0</v>
      </c>
      <c r="J32" s="99" t="str">
        <f t="shared" si="0"/>
        <v xml:space="preserve"> </v>
      </c>
      <c r="K32" s="93">
        <f>VLOOKUP(A32,Leroy!$3:$229,8,0)</f>
        <v>0</v>
      </c>
      <c r="L32" s="99" t="str">
        <f t="shared" si="1"/>
        <v xml:space="preserve"> </v>
      </c>
      <c r="M32" s="93">
        <f>VLOOKUP(A32,Amoedo!$3:$229,8,0)</f>
        <v>394.9</v>
      </c>
      <c r="N32" s="99">
        <f t="shared" si="2"/>
        <v>1.4726050512772826</v>
      </c>
      <c r="O32" s="93">
        <f>VLOOKUP(A32,Obramax!$3:$230,8,0)</f>
        <v>0</v>
      </c>
      <c r="P32" s="99" t="str">
        <f t="shared" si="3"/>
        <v xml:space="preserve"> </v>
      </c>
      <c r="Q32" s="100"/>
      <c r="R32" s="54"/>
    </row>
    <row r="33" spans="1:19" s="55" customFormat="1" ht="15" customHeight="1" x14ac:dyDescent="0.15">
      <c r="A33" s="94">
        <f>Dados!A32</f>
        <v>14260</v>
      </c>
      <c r="B33" s="95" t="str">
        <f>Dados!B32</f>
        <v>CUBA APOIO AMARILIS FURO CENTRAL MARFIM 55CB10-2FB</v>
      </c>
      <c r="C33" s="94">
        <f>VLOOKUP(A33,Dados!$3:$230,3,0)</f>
        <v>1</v>
      </c>
      <c r="D33" s="96">
        <f>VLOOKUP(A33,Dados!$3:$230,4,0)</f>
        <v>146.0052</v>
      </c>
      <c r="E33" s="101">
        <f>VLOOKUP(A33,Dados!$3:$230,5,0)</f>
        <v>95.19</v>
      </c>
      <c r="F33" s="97">
        <f>VLOOKUP(A33,Dados!$3:$230,6,0)</f>
        <v>284.99</v>
      </c>
      <c r="G33" s="94" t="str">
        <f>VLOOKUP(A33,Dados!$3:$230,7,0)</f>
        <v>22/02/2021</v>
      </c>
      <c r="H33" s="98"/>
      <c r="I33" s="93">
        <f>VLOOKUP(A33,Chatuba!$3:$228,8,0)</f>
        <v>0</v>
      </c>
      <c r="J33" s="99" t="str">
        <f t="shared" si="0"/>
        <v xml:space="preserve"> </v>
      </c>
      <c r="K33" s="93">
        <f>VLOOKUP(A33,Leroy!$3:$229,8,0)</f>
        <v>0</v>
      </c>
      <c r="L33" s="99" t="str">
        <f t="shared" si="1"/>
        <v xml:space="preserve"> </v>
      </c>
      <c r="M33" s="93">
        <f>VLOOKUP(A33,Amoedo!$3:$229,8,0)</f>
        <v>0</v>
      </c>
      <c r="N33" s="99" t="str">
        <f t="shared" si="2"/>
        <v xml:space="preserve"> </v>
      </c>
      <c r="O33" s="93">
        <f>VLOOKUP(A33,Obramax!$3:$230,8,0)</f>
        <v>0</v>
      </c>
      <c r="P33" s="99" t="str">
        <f t="shared" si="3"/>
        <v xml:space="preserve"> </v>
      </c>
      <c r="Q33" s="100"/>
      <c r="R33" s="54"/>
    </row>
    <row r="34" spans="1:19" s="55" customFormat="1" ht="15" customHeight="1" x14ac:dyDescent="0.15">
      <c r="A34" s="94">
        <f>Dados!A33</f>
        <v>14255</v>
      </c>
      <c r="B34" s="95" t="str">
        <f>Dados!B33</f>
        <v>CUBA APOIO FURO CENTRAL MARFIM</v>
      </c>
      <c r="C34" s="94">
        <f>VLOOKUP(A34,Dados!$3:$230,3,0)</f>
        <v>0</v>
      </c>
      <c r="D34" s="96">
        <f>VLOOKUP(A34,Dados!$3:$230,4,0)</f>
        <v>163.51</v>
      </c>
      <c r="E34" s="101">
        <f>VLOOKUP(A34,Dados!$3:$230,5,0)</f>
        <v>24.76</v>
      </c>
      <c r="F34" s="97">
        <f>VLOOKUP(A34,Dados!$3:$230,6,0)</f>
        <v>203.99</v>
      </c>
      <c r="G34" s="94" t="str">
        <f>VLOOKUP(A34,Dados!$3:$230,7,0)</f>
        <v/>
      </c>
      <c r="H34" s="98"/>
      <c r="I34" s="93">
        <f>VLOOKUP(A34,Chatuba!$3:$228,8,0)</f>
        <v>0</v>
      </c>
      <c r="J34" s="99" t="str">
        <f t="shared" si="0"/>
        <v xml:space="preserve"> </v>
      </c>
      <c r="K34" s="93">
        <f>VLOOKUP(A34,Leroy!$3:$229,8,0)</f>
        <v>0</v>
      </c>
      <c r="L34" s="99" t="str">
        <f t="shared" si="1"/>
        <v xml:space="preserve"> </v>
      </c>
      <c r="M34" s="93">
        <f>VLOOKUP(A34,Amoedo!$3:$229,8,0)</f>
        <v>0</v>
      </c>
      <c r="N34" s="99" t="str">
        <f t="shared" si="2"/>
        <v xml:space="preserve"> </v>
      </c>
      <c r="O34" s="93">
        <f>VLOOKUP(A34,Obramax!$3:$230,8,0)</f>
        <v>0</v>
      </c>
      <c r="P34" s="99" t="str">
        <f t="shared" si="3"/>
        <v xml:space="preserve"> </v>
      </c>
      <c r="Q34" s="100"/>
      <c r="R34" s="54"/>
    </row>
    <row r="35" spans="1:19" s="55" customFormat="1" ht="15" customHeight="1" x14ac:dyDescent="0.15">
      <c r="A35" s="94">
        <f>Dados!A34</f>
        <v>29647</v>
      </c>
      <c r="B35" s="95" t="str">
        <f>Dados!B34</f>
        <v>CUBA APOIO QUADRADA C/MESA TAUT 410X410 28696BR-1-0 KOHLER</v>
      </c>
      <c r="C35" s="94">
        <f>VLOOKUP(A35,Dados!$3:$230,3,0)</f>
        <v>3</v>
      </c>
      <c r="D35" s="96">
        <f>VLOOKUP(A35,Dados!$3:$230,4,0)</f>
        <v>333.40710000000001</v>
      </c>
      <c r="E35" s="101">
        <f>VLOOKUP(A35,Dados!$3:$230,5,0)</f>
        <v>61.96115799573554</v>
      </c>
      <c r="F35" s="97">
        <f>VLOOKUP(A35,Dados!$3:$230,6,0)</f>
        <v>539.99</v>
      </c>
      <c r="G35" s="94" t="str">
        <f>VLOOKUP(A35,Dados!$3:$230,7,0)</f>
        <v>06/03/2024</v>
      </c>
      <c r="H35" s="98"/>
      <c r="I35" s="93">
        <f>VLOOKUP(A35,Chatuba!$3:$228,8,0)</f>
        <v>0</v>
      </c>
      <c r="J35" s="99" t="str">
        <f t="shared" si="0"/>
        <v xml:space="preserve"> </v>
      </c>
      <c r="K35" s="93">
        <f>VLOOKUP(A35,Leroy!$3:$229,8,0)</f>
        <v>0</v>
      </c>
      <c r="L35" s="99" t="str">
        <f t="shared" si="1"/>
        <v xml:space="preserve"> </v>
      </c>
      <c r="M35" s="93">
        <f>VLOOKUP(A35,Amoedo!$3:$229,8,0)</f>
        <v>0</v>
      </c>
      <c r="N35" s="99" t="str">
        <f t="shared" si="2"/>
        <v xml:space="preserve"> </v>
      </c>
      <c r="O35" s="93">
        <f>VLOOKUP(A35,Obramax!$3:$230,8,0)</f>
        <v>0</v>
      </c>
      <c r="P35" s="99" t="str">
        <f t="shared" si="3"/>
        <v xml:space="preserve"> </v>
      </c>
      <c r="Q35" s="100"/>
      <c r="R35" s="54"/>
    </row>
    <row r="36" spans="1:19" s="55" customFormat="1" ht="15" customHeight="1" x14ac:dyDescent="0.15">
      <c r="A36" s="94">
        <f>Dados!A35</f>
        <v>14253</v>
      </c>
      <c r="B36" s="95" t="str">
        <f>Dados!B35</f>
        <v>CUBA DE APOIO OVAL 45CM X30CM BRANCO 55CB14-J-1FB</v>
      </c>
      <c r="C36" s="94">
        <f>VLOOKUP(A36,Dados!$3:$230,3,0)</f>
        <v>0</v>
      </c>
      <c r="D36" s="96">
        <f>VLOOKUP(A36,Dados!$3:$230,4,0)</f>
        <v>129.97309999999999</v>
      </c>
      <c r="E36" s="101">
        <f>VLOOKUP(A36,Dados!$3:$230,5,0)</f>
        <v>69.260000000000005</v>
      </c>
      <c r="F36" s="97">
        <f>VLOOKUP(A36,Dados!$3:$230,6,0)</f>
        <v>219.99</v>
      </c>
      <c r="G36" s="94" t="str">
        <f>VLOOKUP(A36,Dados!$3:$230,7,0)</f>
        <v>31/10/2023</v>
      </c>
      <c r="H36" s="98"/>
      <c r="I36" s="93">
        <f>VLOOKUP(A36,Chatuba!$3:$228,8,0)</f>
        <v>219.5</v>
      </c>
      <c r="J36" s="99">
        <f t="shared" si="0"/>
        <v>0.68881099242843336</v>
      </c>
      <c r="K36" s="93">
        <f>VLOOKUP(A36,Leroy!$3:$229,8,0)</f>
        <v>225.51</v>
      </c>
      <c r="L36" s="99">
        <f t="shared" si="1"/>
        <v>0.7350513298521002</v>
      </c>
      <c r="M36" s="93">
        <f>VLOOKUP(A36,Amoedo!$3:$229,8,0)</f>
        <v>0</v>
      </c>
      <c r="N36" s="99" t="str">
        <f t="shared" si="2"/>
        <v xml:space="preserve"> </v>
      </c>
      <c r="O36" s="93">
        <f>VLOOKUP(A36,Obramax!$3:$230,8,0)</f>
        <v>189.9</v>
      </c>
      <c r="P36" s="99">
        <f t="shared" si="3"/>
        <v>0.46107156019207074</v>
      </c>
      <c r="Q36" s="100"/>
      <c r="R36" s="54"/>
      <c r="S36" s="80"/>
    </row>
    <row r="37" spans="1:19" s="55" customFormat="1" ht="15" customHeight="1" x14ac:dyDescent="0.15">
      <c r="A37" s="94">
        <f>Dados!A36</f>
        <v>14248</v>
      </c>
      <c r="B37" s="95" t="str">
        <f>Dados!B36</f>
        <v>CUBA DE APOIO OVAL JASMIN BRANCA 55CB03-1FB</v>
      </c>
      <c r="C37" s="94">
        <f>VLOOKUP(A37,Dados!$3:$230,3,0)</f>
        <v>1</v>
      </c>
      <c r="D37" s="96">
        <f>VLOOKUP(A37,Dados!$3:$230,4,0)</f>
        <v>143.2706</v>
      </c>
      <c r="E37" s="101">
        <f>VLOOKUP(A37,Dados!$3:$230,5,0)</f>
        <v>53.55</v>
      </c>
      <c r="F37" s="97">
        <f>VLOOKUP(A37,Dados!$3:$230,6,0)</f>
        <v>219.99</v>
      </c>
      <c r="G37" s="94" t="str">
        <f>VLOOKUP(A37,Dados!$3:$230,7,0)</f>
        <v>04/04/2023</v>
      </c>
      <c r="H37" s="98"/>
      <c r="I37" s="93">
        <f>VLOOKUP(A37,Chatuba!$3:$228,8,0)</f>
        <v>229.9</v>
      </c>
      <c r="J37" s="99">
        <f t="shared" si="0"/>
        <v>0.60465580516868078</v>
      </c>
      <c r="K37" s="93">
        <f>VLOOKUP(A37,Leroy!$3:$229,8,0)</f>
        <v>0</v>
      </c>
      <c r="L37" s="99" t="str">
        <f t="shared" si="1"/>
        <v xml:space="preserve"> </v>
      </c>
      <c r="M37" s="93">
        <f>VLOOKUP(A37,Amoedo!$3:$229,8,0)</f>
        <v>0</v>
      </c>
      <c r="N37" s="99" t="str">
        <f t="shared" si="2"/>
        <v xml:space="preserve"> </v>
      </c>
      <c r="O37" s="93">
        <f>VLOOKUP(A37,Obramax!$3:$230,8,0)</f>
        <v>0</v>
      </c>
      <c r="P37" s="99" t="str">
        <f t="shared" si="3"/>
        <v xml:space="preserve"> </v>
      </c>
      <c r="Q37" s="100"/>
      <c r="R37" s="54"/>
      <c r="S37" s="80"/>
    </row>
    <row r="38" spans="1:19" s="55" customFormat="1" ht="15" customHeight="1" x14ac:dyDescent="0.15">
      <c r="A38" s="94">
        <f>Dados!A37</f>
        <v>14251</v>
      </c>
      <c r="B38" s="95" t="str">
        <f>Dados!B37</f>
        <v>CUBA DE APOIO OVAL JASMIN MARFIM 55CB03-2FB</v>
      </c>
      <c r="C38" s="94">
        <f>VLOOKUP(A38,Dados!$3:$230,3,0)</f>
        <v>1</v>
      </c>
      <c r="D38" s="96">
        <f>VLOOKUP(A38,Dados!$3:$230,4,0)</f>
        <v>149.5763</v>
      </c>
      <c r="E38" s="101">
        <f>VLOOKUP(A38,Dados!$3:$230,5,0)</f>
        <v>60.45</v>
      </c>
      <c r="F38" s="97">
        <f>VLOOKUP(A38,Dados!$3:$230,6,0)</f>
        <v>239.99</v>
      </c>
      <c r="G38" s="94" t="str">
        <f>VLOOKUP(A38,Dados!$3:$230,7,0)</f>
        <v>11/01/2022</v>
      </c>
      <c r="H38" s="98"/>
      <c r="I38" s="93">
        <f>VLOOKUP(A38,Chatuba!$3:$228,8,0)</f>
        <v>0</v>
      </c>
      <c r="J38" s="99" t="str">
        <f t="shared" si="0"/>
        <v xml:space="preserve"> </v>
      </c>
      <c r="K38" s="93">
        <f>VLOOKUP(A38,Leroy!$3:$229,8,0)</f>
        <v>0</v>
      </c>
      <c r="L38" s="99" t="str">
        <f t="shared" si="1"/>
        <v xml:space="preserve"> </v>
      </c>
      <c r="M38" s="93">
        <f>VLOOKUP(A38,Amoedo!$3:$229,8,0)</f>
        <v>0</v>
      </c>
      <c r="N38" s="99" t="str">
        <f t="shared" si="2"/>
        <v xml:space="preserve"> </v>
      </c>
      <c r="O38" s="93">
        <f>VLOOKUP(A38,Obramax!$3:$230,8,0)</f>
        <v>0</v>
      </c>
      <c r="P38" s="99" t="str">
        <f t="shared" si="3"/>
        <v xml:space="preserve"> </v>
      </c>
      <c r="Q38" s="100"/>
      <c r="R38" s="54"/>
    </row>
    <row r="39" spans="1:19" s="55" customFormat="1" ht="15" customHeight="1" x14ac:dyDescent="0.15">
      <c r="A39" s="94">
        <f>Dados!A38</f>
        <v>14261</v>
      </c>
      <c r="B39" s="95" t="str">
        <f>Dados!B38</f>
        <v>CUBA DE APOIO QUADRADA 35CM X 35CM BRANCO 55CB15-1FB</v>
      </c>
      <c r="C39" s="94">
        <f>VLOOKUP(A39,Dados!$3:$230,3,0)</f>
        <v>0</v>
      </c>
      <c r="D39" s="96">
        <f>VLOOKUP(A39,Dados!$3:$230,4,0)</f>
        <v>176.5617</v>
      </c>
      <c r="E39" s="101">
        <f>VLOOKUP(A39,Dados!$3:$230,5,0)</f>
        <v>64.239999999999995</v>
      </c>
      <c r="F39" s="97">
        <f>VLOOKUP(A39,Dados!$3:$230,6,0)</f>
        <v>289.99</v>
      </c>
      <c r="G39" s="94" t="str">
        <f>VLOOKUP(A39,Dados!$3:$230,7,0)</f>
        <v>28/10/2022</v>
      </c>
      <c r="H39" s="98"/>
      <c r="I39" s="93">
        <f>VLOOKUP(A39,Chatuba!$3:$228,8,0)</f>
        <v>0</v>
      </c>
      <c r="J39" s="99" t="str">
        <f t="shared" si="0"/>
        <v xml:space="preserve"> </v>
      </c>
      <c r="K39" s="93">
        <f>VLOOKUP(A39,Leroy!$3:$229,8,0)</f>
        <v>312</v>
      </c>
      <c r="L39" s="99">
        <f t="shared" si="1"/>
        <v>0.7670876526449395</v>
      </c>
      <c r="M39" s="93">
        <f>VLOOKUP(A39,Amoedo!$3:$229,8,0)</f>
        <v>0</v>
      </c>
      <c r="N39" s="99" t="str">
        <f t="shared" si="2"/>
        <v xml:space="preserve"> </v>
      </c>
      <c r="O39" s="93">
        <f>VLOOKUP(A39,Obramax!$3:$230,8,0)</f>
        <v>359.9</v>
      </c>
      <c r="P39" s="99">
        <f t="shared" si="3"/>
        <v>1.0383809172657488</v>
      </c>
      <c r="Q39" s="100"/>
      <c r="R39" s="54"/>
    </row>
    <row r="40" spans="1:19" s="55" customFormat="1" ht="15" customHeight="1" x14ac:dyDescent="0.15">
      <c r="A40" s="94">
        <f>Dados!A39</f>
        <v>14259</v>
      </c>
      <c r="B40" s="95" t="str">
        <f>Dados!B39</f>
        <v>CUBA DE APOIO QUADRADA COM MESA 35CM X 35CM BRANCO 55CB17-1FB</v>
      </c>
      <c r="C40" s="94">
        <f>VLOOKUP(A40,Dados!$3:$230,3,0)</f>
        <v>1</v>
      </c>
      <c r="D40" s="96">
        <f>VLOOKUP(A40,Dados!$3:$230,4,0)</f>
        <v>144.18289999999999</v>
      </c>
      <c r="E40" s="101">
        <f>VLOOKUP(A40,Dados!$3:$230,5,0)</f>
        <v>66.45</v>
      </c>
      <c r="F40" s="97">
        <f>VLOOKUP(A40,Dados!$3:$230,6,0)</f>
        <v>239.99</v>
      </c>
      <c r="G40" s="94" t="str">
        <f>VLOOKUP(A40,Dados!$3:$230,7,0)</f>
        <v>04/04/2024</v>
      </c>
      <c r="H40" s="98"/>
      <c r="I40" s="93">
        <f>VLOOKUP(A40,Chatuba!$3:$228,8,0)</f>
        <v>0</v>
      </c>
      <c r="J40" s="99" t="str">
        <f t="shared" si="0"/>
        <v xml:space="preserve"> </v>
      </c>
      <c r="K40" s="93">
        <f>VLOOKUP(A40,Leroy!$3:$229,8,0)</f>
        <v>244</v>
      </c>
      <c r="L40" s="99">
        <f t="shared" si="1"/>
        <v>0.69229499476012779</v>
      </c>
      <c r="M40" s="93">
        <f>VLOOKUP(A40,Amoedo!$3:$229,8,0)</f>
        <v>0</v>
      </c>
      <c r="N40" s="99" t="str">
        <f t="shared" si="2"/>
        <v xml:space="preserve"> </v>
      </c>
      <c r="O40" s="93">
        <f>VLOOKUP(A40,Obramax!$3:$230,8,0)</f>
        <v>249.9</v>
      </c>
      <c r="P40" s="99">
        <f t="shared" si="3"/>
        <v>0.73321524258424553</v>
      </c>
      <c r="Q40" s="100"/>
      <c r="R40" s="54"/>
      <c r="S40" s="80"/>
    </row>
    <row r="41" spans="1:19" s="55" customFormat="1" ht="15" customHeight="1" x14ac:dyDescent="0.15">
      <c r="A41" s="94">
        <f>Dados!A40</f>
        <v>29648</v>
      </c>
      <c r="B41" s="95" t="str">
        <f>Dados!B40</f>
        <v>CUBA DE APOIO QUADRADA VOX LITE 350X350 28697BR-0 KOHLER</v>
      </c>
      <c r="C41" s="94">
        <f>VLOOKUP(A41,Dados!$3:$230,3,0)</f>
        <v>2</v>
      </c>
      <c r="D41" s="96">
        <f>VLOOKUP(A41,Dados!$3:$230,4,0)</f>
        <v>264.70460000000003</v>
      </c>
      <c r="E41" s="101">
        <f>VLOOKUP(A41,Dados!$3:$230,5,0)</f>
        <v>58.66</v>
      </c>
      <c r="F41" s="97">
        <f>VLOOKUP(A41,Dados!$3:$230,6,0)</f>
        <v>419.99</v>
      </c>
      <c r="G41" s="94" t="str">
        <f>VLOOKUP(A41,Dados!$3:$230,7,0)</f>
        <v>08/11/2023</v>
      </c>
      <c r="H41" s="98"/>
      <c r="I41" s="93">
        <f>VLOOKUP(A41,Chatuba!$3:$228,8,0)</f>
        <v>0</v>
      </c>
      <c r="J41" s="99"/>
      <c r="K41" s="93">
        <f>VLOOKUP(A41,Leroy!$3:$229,8,0)</f>
        <v>0</v>
      </c>
      <c r="L41" s="99" t="str">
        <f t="shared" si="1"/>
        <v xml:space="preserve"> </v>
      </c>
      <c r="M41" s="93">
        <f>VLOOKUP(A41,Amoedo!$3:$229,8,0)</f>
        <v>0</v>
      </c>
      <c r="N41" s="99" t="str">
        <f t="shared" si="2"/>
        <v xml:space="preserve"> </v>
      </c>
      <c r="O41" s="93">
        <f>VLOOKUP(A41,Obramax!$3:$230,8,0)</f>
        <v>0</v>
      </c>
      <c r="P41" s="99" t="str">
        <f t="shared" si="3"/>
        <v xml:space="preserve"> </v>
      </c>
      <c r="Q41" s="100"/>
      <c r="R41" s="54"/>
    </row>
    <row r="42" spans="1:19" s="55" customFormat="1" ht="15" customHeight="1" x14ac:dyDescent="0.15">
      <c r="A42" s="94">
        <f>Dados!A41</f>
        <v>14252</v>
      </c>
      <c r="B42" s="95" t="str">
        <f>Dados!B41</f>
        <v>CUBA DE APOIO REDONDA 35CM BRANCO 55CB13-J-1FB</v>
      </c>
      <c r="C42" s="94">
        <f>VLOOKUP(A42,Dados!$3:$230,3,0)</f>
        <v>1</v>
      </c>
      <c r="D42" s="96">
        <f>VLOOKUP(A42,Dados!$3:$230,4,0)</f>
        <v>127.86409999999999</v>
      </c>
      <c r="E42" s="101">
        <f>VLOOKUP(A42,Dados!$3:$230,5,0)</f>
        <v>87.69</v>
      </c>
      <c r="F42" s="97">
        <f>VLOOKUP(A42,Dados!$3:$230,6,0)</f>
        <v>239.99</v>
      </c>
      <c r="G42" s="94" t="str">
        <f>VLOOKUP(A42,Dados!$3:$230,7,0)</f>
        <v>18/07/2023</v>
      </c>
      <c r="H42" s="98"/>
      <c r="I42" s="93">
        <f>VLOOKUP(A42,Chatuba!$3:$228,8,0)</f>
        <v>0</v>
      </c>
      <c r="J42" s="99" t="str">
        <f t="shared" si="0"/>
        <v xml:space="preserve"> </v>
      </c>
      <c r="K42" s="93">
        <f>VLOOKUP(A42,Leroy!$3:$229,8,0)</f>
        <v>234.91</v>
      </c>
      <c r="L42" s="99">
        <f t="shared" si="1"/>
        <v>0.83718494870726046</v>
      </c>
      <c r="M42" s="93">
        <f>VLOOKUP(A42,Amoedo!$3:$229,8,0)</f>
        <v>0</v>
      </c>
      <c r="N42" s="99" t="str">
        <f t="shared" si="2"/>
        <v xml:space="preserve"> </v>
      </c>
      <c r="O42" s="93">
        <f>VLOOKUP(A42,Obramax!$3:$230,8,0)</f>
        <v>194.9</v>
      </c>
      <c r="P42" s="99">
        <f t="shared" si="3"/>
        <v>0.52427460092394984</v>
      </c>
      <c r="Q42" s="100"/>
      <c r="R42" s="54"/>
      <c r="S42" s="80"/>
    </row>
    <row r="43" spans="1:19" s="55" customFormat="1" ht="15" customHeight="1" x14ac:dyDescent="0.15">
      <c r="A43" s="102">
        <f>Dados!A42</f>
        <v>14307</v>
      </c>
      <c r="B43" s="103" t="str">
        <f>Dados!B42</f>
        <v>CUBA DE APOIO RETANGULAR 41CM X 31CM BRANCO 55CB16-1FB</v>
      </c>
      <c r="C43" s="102">
        <f>VLOOKUP(A43,Dados!$3:$230,3,0)</f>
        <v>2</v>
      </c>
      <c r="D43" s="104">
        <f>VLOOKUP(A43,Dados!$3:$230,4,0)</f>
        <v>138.25829999999999</v>
      </c>
      <c r="E43" s="105">
        <f>VLOOKUP(A43,Dados!$3:$230,5,0)</f>
        <v>55.5</v>
      </c>
      <c r="F43" s="106">
        <f>VLOOKUP(A43,Dados!$3:$230,6,0)</f>
        <v>214.99</v>
      </c>
      <c r="G43" s="102" t="str">
        <f>VLOOKUP(A43,Dados!$3:$230,7,0)</f>
        <v>04/04/2024</v>
      </c>
      <c r="H43" s="107"/>
      <c r="I43" s="108">
        <f>VLOOKUP(A43,Chatuba!$3:$228,8,0)</f>
        <v>219.9</v>
      </c>
      <c r="J43" s="109">
        <f t="shared" si="0"/>
        <v>0.59050125742902981</v>
      </c>
      <c r="K43" s="108">
        <f>VLOOKUP(A43,Leroy!$3:$229,8,0)</f>
        <v>239.9</v>
      </c>
      <c r="L43" s="109">
        <f t="shared" si="1"/>
        <v>0.73515803391188816</v>
      </c>
      <c r="M43" s="108">
        <f>VLOOKUP(A43,Amoedo!$3:$229,8,0)</f>
        <v>0</v>
      </c>
      <c r="N43" s="109" t="str">
        <f t="shared" si="2"/>
        <v xml:space="preserve"> </v>
      </c>
      <c r="O43" s="108">
        <f>VLOOKUP(A43,Obramax!$3:$230,8,0)</f>
        <v>229.9</v>
      </c>
      <c r="P43" s="109">
        <f t="shared" si="3"/>
        <v>0.66282964567045899</v>
      </c>
      <c r="Q43" s="110">
        <v>219.99</v>
      </c>
      <c r="R43" s="111">
        <f>Q43/D43-1</f>
        <v>0.59115221292320252</v>
      </c>
      <c r="S43" s="80" t="s">
        <v>108</v>
      </c>
    </row>
    <row r="44" spans="1:19" s="55" customFormat="1" ht="15" customHeight="1" x14ac:dyDescent="0.15">
      <c r="A44" s="94">
        <f>Dados!A43</f>
        <v>14258</v>
      </c>
      <c r="B44" s="95" t="str">
        <f>Dados!B43</f>
        <v>CUBA DE APOIO ZINIA BRANCO 55CB11-1FB</v>
      </c>
      <c r="C44" s="94">
        <f>VLOOKUP(A44,Dados!$3:$230,3,0)</f>
        <v>0</v>
      </c>
      <c r="D44" s="96">
        <f>VLOOKUP(A44,Dados!$3:$230,4,0)</f>
        <v>191.8347</v>
      </c>
      <c r="E44" s="101">
        <f>VLOOKUP(A44,Dados!$3:$230,5,0)</f>
        <v>66.81</v>
      </c>
      <c r="F44" s="97">
        <f>VLOOKUP(A44,Dados!$3:$230,6,0)</f>
        <v>319.99</v>
      </c>
      <c r="G44" s="94" t="str">
        <f>VLOOKUP(A44,Dados!$3:$230,7,0)</f>
        <v>11/01/2022</v>
      </c>
      <c r="H44" s="98"/>
      <c r="I44" s="93">
        <f>VLOOKUP(A44,Chatuba!$3:$228,8,0)</f>
        <v>0</v>
      </c>
      <c r="J44" s="99" t="str">
        <f t="shared" si="0"/>
        <v xml:space="preserve"> </v>
      </c>
      <c r="K44" s="93">
        <f>VLOOKUP(A44,Leroy!$3:$229,8,0)</f>
        <v>0</v>
      </c>
      <c r="L44" s="99" t="str">
        <f t="shared" si="1"/>
        <v xml:space="preserve"> </v>
      </c>
      <c r="M44" s="93">
        <f>VLOOKUP(A44,Amoedo!$3:$229,8,0)</f>
        <v>0</v>
      </c>
      <c r="N44" s="99" t="str">
        <f t="shared" si="2"/>
        <v xml:space="preserve"> </v>
      </c>
      <c r="O44" s="93">
        <f>VLOOKUP(A44,Obramax!$3:$230,8,0)</f>
        <v>0</v>
      </c>
      <c r="P44" s="99" t="str">
        <f t="shared" si="3"/>
        <v xml:space="preserve"> </v>
      </c>
      <c r="Q44" s="100"/>
      <c r="R44" s="54"/>
    </row>
    <row r="45" spans="1:19" s="55" customFormat="1" ht="15" customHeight="1" x14ac:dyDescent="0.15">
      <c r="A45" s="94">
        <f>Dados!A44</f>
        <v>27506</v>
      </c>
      <c r="B45" s="95" t="str">
        <f>Dados!B44</f>
        <v>CX ACOP MEC SIMP FIORI ACESS BRANCO 55CA03-D-1FB</v>
      </c>
      <c r="C45" s="94">
        <f>VLOOKUP(A45,Dados!$3:$230,3,0)</f>
        <v>1</v>
      </c>
      <c r="D45" s="96">
        <f>VLOOKUP(A45,Dados!$3:$230,4,0)</f>
        <v>132.63679999999999</v>
      </c>
      <c r="E45" s="101">
        <f>VLOOKUP(A45,Dados!$3:$230,5,0)</f>
        <v>100.54</v>
      </c>
      <c r="F45" s="97">
        <f>VLOOKUP(A45,Dados!$3:$230,6,0)</f>
        <v>265.99</v>
      </c>
      <c r="G45" s="94" t="str">
        <f>VLOOKUP(A45,Dados!$3:$230,7,0)</f>
        <v>31/10/2023</v>
      </c>
      <c r="H45" s="98"/>
      <c r="I45" s="93">
        <f>VLOOKUP(A45,Chatuba!$3:$228,8,0)</f>
        <v>0</v>
      </c>
      <c r="J45" s="99" t="str">
        <f t="shared" si="0"/>
        <v xml:space="preserve"> </v>
      </c>
      <c r="K45" s="93">
        <f>VLOOKUP(A45,Leroy!$3:$229,8,0)</f>
        <v>0</v>
      </c>
      <c r="L45" s="99" t="str">
        <f t="shared" si="1"/>
        <v xml:space="preserve"> </v>
      </c>
      <c r="M45" s="93">
        <f>VLOOKUP(A45,Amoedo!$3:$229,8,0)</f>
        <v>0</v>
      </c>
      <c r="N45" s="99" t="str">
        <f t="shared" si="2"/>
        <v xml:space="preserve"> </v>
      </c>
      <c r="O45" s="93">
        <f>VLOOKUP(A45,Obramax!$3:$230,8,0)</f>
        <v>0</v>
      </c>
      <c r="P45" s="99" t="str">
        <f t="shared" si="3"/>
        <v xml:space="preserve"> </v>
      </c>
      <c r="Q45" s="100"/>
      <c r="R45" s="54"/>
    </row>
    <row r="46" spans="1:19" s="55" customFormat="1" ht="15" customHeight="1" x14ac:dyDescent="0.15">
      <c r="A46" s="94">
        <f>Dados!A45</f>
        <v>14298</v>
      </c>
      <c r="B46" s="95" t="str">
        <f>Dados!B45</f>
        <v>CX ACOPLADA FLOX DUAL FLUSH BRANCO 55CA44-DF-1FB</v>
      </c>
      <c r="C46" s="94">
        <f>VLOOKUP(A46,Dados!$3:$230,3,0)</f>
        <v>-1</v>
      </c>
      <c r="D46" s="96">
        <f>VLOOKUP(A46,Dados!$3:$230,4,0)</f>
        <v>153.4006</v>
      </c>
      <c r="E46" s="101">
        <f>VLOOKUP(A46,Dados!$3:$230,5,0)</f>
        <v>43.41</v>
      </c>
      <c r="F46" s="97">
        <f>VLOOKUP(A46,Dados!$3:$230,6,0)</f>
        <v>219.99</v>
      </c>
      <c r="G46" s="94" t="str">
        <f>VLOOKUP(A46,Dados!$3:$230,7,0)</f>
        <v>11/02/2022</v>
      </c>
      <c r="H46" s="98"/>
      <c r="I46" s="93">
        <f>VLOOKUP(A46,Chatuba!$3:$228,8,0)</f>
        <v>0</v>
      </c>
      <c r="J46" s="99" t="str">
        <f t="shared" si="0"/>
        <v xml:space="preserve"> </v>
      </c>
      <c r="K46" s="93">
        <f>VLOOKUP(A46,Leroy!$3:$229,8,0)</f>
        <v>0</v>
      </c>
      <c r="L46" s="99" t="str">
        <f t="shared" si="1"/>
        <v xml:space="preserve"> </v>
      </c>
      <c r="M46" s="93">
        <f>VLOOKUP(A46,Amoedo!$3:$229,8,0)</f>
        <v>0</v>
      </c>
      <c r="N46" s="99" t="str">
        <f t="shared" si="2"/>
        <v xml:space="preserve"> </v>
      </c>
      <c r="O46" s="93">
        <f>VLOOKUP(A46,Obramax!$3:$230,8,0)</f>
        <v>0</v>
      </c>
      <c r="P46" s="99" t="str">
        <f t="shared" si="3"/>
        <v xml:space="preserve"> </v>
      </c>
      <c r="Q46" s="100"/>
      <c r="R46" s="54"/>
    </row>
    <row r="47" spans="1:19" s="55" customFormat="1" ht="15" customHeight="1" x14ac:dyDescent="0.15">
      <c r="A47" s="94">
        <f>Dados!A46</f>
        <v>14299</v>
      </c>
      <c r="B47" s="95" t="str">
        <f>Dados!B46</f>
        <v>CX ACOPLADA FLOX DUAL FLUSH MARFIM 55CA44-DF-2FB</v>
      </c>
      <c r="C47" s="94">
        <f>VLOOKUP(A47,Dados!$3:$230,3,0)</f>
        <v>1</v>
      </c>
      <c r="D47" s="96">
        <f>VLOOKUP(A47,Dados!$3:$230,4,0)</f>
        <v>122.9592</v>
      </c>
      <c r="E47" s="101">
        <f>VLOOKUP(A47,Dados!$3:$230,5,0)</f>
        <v>74.03</v>
      </c>
      <c r="F47" s="97">
        <f>VLOOKUP(A47,Dados!$3:$230,6,0)</f>
        <v>213.99</v>
      </c>
      <c r="G47" s="94" t="str">
        <f>VLOOKUP(A47,Dados!$3:$230,7,0)</f>
        <v>27/02/2020</v>
      </c>
      <c r="H47" s="98"/>
      <c r="I47" s="93">
        <f>VLOOKUP(A47,Chatuba!$3:$228,8,0)</f>
        <v>0</v>
      </c>
      <c r="J47" s="99" t="str">
        <f t="shared" si="0"/>
        <v xml:space="preserve"> </v>
      </c>
      <c r="K47" s="93">
        <f>VLOOKUP(A47,Leroy!$3:$229,8,0)</f>
        <v>0</v>
      </c>
      <c r="L47" s="99" t="str">
        <f t="shared" si="1"/>
        <v xml:space="preserve"> </v>
      </c>
      <c r="M47" s="93">
        <f>VLOOKUP(A47,Amoedo!$3:$229,8,0)</f>
        <v>0</v>
      </c>
      <c r="N47" s="99" t="str">
        <f t="shared" si="2"/>
        <v xml:space="preserve"> </v>
      </c>
      <c r="O47" s="93">
        <f>VLOOKUP(A47,Obramax!$3:$230,8,0)</f>
        <v>0</v>
      </c>
      <c r="P47" s="99" t="str">
        <f t="shared" si="3"/>
        <v xml:space="preserve"> </v>
      </c>
      <c r="Q47" s="100"/>
      <c r="R47" s="54"/>
    </row>
    <row r="48" spans="1:19" s="55" customFormat="1" ht="15" customHeight="1" x14ac:dyDescent="0.15">
      <c r="A48" s="94">
        <f>Dados!A47</f>
        <v>20679</v>
      </c>
      <c r="B48" s="95" t="str">
        <f>Dados!B47</f>
        <v>CX ACOPLADA LIRIO MARFIM 55CA77-2FB</v>
      </c>
      <c r="C48" s="94">
        <f>VLOOKUP(A48,Dados!$3:$230,3,0)</f>
        <v>0</v>
      </c>
      <c r="D48" s="96">
        <f>VLOOKUP(A48,Dados!$3:$230,4,0)</f>
        <v>125.2362</v>
      </c>
      <c r="E48" s="101">
        <f>VLOOKUP(A48,Dados!$3:$230,5,0)</f>
        <v>75.66</v>
      </c>
      <c r="F48" s="97">
        <f>VLOOKUP(A48,Dados!$3:$230,6,0)</f>
        <v>219.99</v>
      </c>
      <c r="G48" s="94" t="str">
        <f>VLOOKUP(A48,Dados!$3:$230,7,0)</f>
        <v>19/07/2021</v>
      </c>
      <c r="H48" s="98"/>
      <c r="I48" s="93">
        <f>VLOOKUP(A48,Chatuba!$3:$228,8,0)</f>
        <v>0</v>
      </c>
      <c r="J48" s="99" t="str">
        <f t="shared" si="0"/>
        <v xml:space="preserve"> </v>
      </c>
      <c r="K48" s="93">
        <f>VLOOKUP(A48,Leroy!$3:$229,8,0)</f>
        <v>0</v>
      </c>
      <c r="L48" s="99" t="str">
        <f t="shared" si="1"/>
        <v xml:space="preserve"> </v>
      </c>
      <c r="M48" s="93">
        <f>VLOOKUP(A48,Amoedo!$3:$229,8,0)</f>
        <v>0</v>
      </c>
      <c r="N48" s="99" t="str">
        <f t="shared" si="2"/>
        <v xml:space="preserve"> </v>
      </c>
      <c r="O48" s="93">
        <f>VLOOKUP(A48,Obramax!$3:$230,8,0)</f>
        <v>0</v>
      </c>
      <c r="P48" s="99" t="str">
        <f t="shared" si="3"/>
        <v xml:space="preserve"> </v>
      </c>
      <c r="Q48" s="100"/>
      <c r="R48" s="54"/>
    </row>
    <row r="49" spans="1:19" s="55" customFormat="1" ht="15" customHeight="1" x14ac:dyDescent="0.15">
      <c r="A49" s="94">
        <f>Dados!A48</f>
        <v>20676</v>
      </c>
      <c r="B49" s="95" t="str">
        <f>Dados!B48</f>
        <v>CX ACOPLADA LIRIO PRETO 55CA77-8FB</v>
      </c>
      <c r="C49" s="94">
        <f>VLOOKUP(A49,Dados!$3:$230,3,0)</f>
        <v>0</v>
      </c>
      <c r="D49" s="96">
        <f>VLOOKUP(A49,Dados!$3:$230,4,0)</f>
        <v>142.31209999999999</v>
      </c>
      <c r="E49" s="101">
        <f>VLOOKUP(A49,Dados!$3:$230,5,0)</f>
        <v>74.260000000000005</v>
      </c>
      <c r="F49" s="97">
        <f>VLOOKUP(A49,Dados!$3:$230,6,0)</f>
        <v>247.99</v>
      </c>
      <c r="G49" s="94" t="str">
        <f>VLOOKUP(A49,Dados!$3:$230,7,0)</f>
        <v>19/07/2021</v>
      </c>
      <c r="H49" s="98"/>
      <c r="I49" s="93">
        <f>VLOOKUP(A49,Chatuba!$3:$228,8,0)</f>
        <v>0</v>
      </c>
      <c r="J49" s="99" t="str">
        <f t="shared" si="0"/>
        <v xml:space="preserve"> </v>
      </c>
      <c r="K49" s="93">
        <f>VLOOKUP(A49,Leroy!$3:$229,8,0)</f>
        <v>0</v>
      </c>
      <c r="L49" s="99" t="str">
        <f t="shared" si="1"/>
        <v xml:space="preserve"> </v>
      </c>
      <c r="M49" s="93">
        <f>VLOOKUP(A49,Amoedo!$3:$229,8,0)</f>
        <v>0</v>
      </c>
      <c r="N49" s="99" t="str">
        <f t="shared" si="2"/>
        <v xml:space="preserve"> </v>
      </c>
      <c r="O49" s="93">
        <f>VLOOKUP(A49,Obramax!$3:$230,8,0)</f>
        <v>0</v>
      </c>
      <c r="P49" s="99" t="str">
        <f t="shared" si="3"/>
        <v xml:space="preserve"> </v>
      </c>
      <c r="Q49" s="100"/>
      <c r="R49" s="54"/>
    </row>
    <row r="50" spans="1:19" s="55" customFormat="1" ht="15" customHeight="1" x14ac:dyDescent="0.15">
      <c r="A50" s="94">
        <f>Dados!A49</f>
        <v>14304</v>
      </c>
      <c r="B50" s="95" t="str">
        <f>Dados!B49</f>
        <v>LAVATORIO FLOX BRANCO 55LV44-1FB</v>
      </c>
      <c r="C50" s="94">
        <f>VLOOKUP(A50,Dados!$3:$230,3,0)</f>
        <v>0</v>
      </c>
      <c r="D50" s="96">
        <f>VLOOKUP(A50,Dados!$3:$230,4,0)</f>
        <v>121.7056</v>
      </c>
      <c r="E50" s="101">
        <f>VLOOKUP(A50,Dados!$3:$230,5,0)</f>
        <v>64.319999999999993</v>
      </c>
      <c r="F50" s="97">
        <f>VLOOKUP(A50,Dados!$3:$230,6,0)</f>
        <v>199.99</v>
      </c>
      <c r="G50" s="94" t="str">
        <f>VLOOKUP(A50,Dados!$3:$230,7,0)</f>
        <v>10/03/2022</v>
      </c>
      <c r="H50" s="98"/>
      <c r="I50" s="93">
        <f>VLOOKUP(A50,Chatuba!$3:$228,8,0)</f>
        <v>0</v>
      </c>
      <c r="J50" s="99" t="str">
        <f t="shared" si="0"/>
        <v xml:space="preserve"> </v>
      </c>
      <c r="K50" s="93">
        <f>VLOOKUP(A50,Leroy!$3:$229,8,0)</f>
        <v>0</v>
      </c>
      <c r="L50" s="99" t="str">
        <f t="shared" si="1"/>
        <v xml:space="preserve"> </v>
      </c>
      <c r="M50" s="93">
        <f>VLOOKUP(A50,Amoedo!$3:$229,8,0)</f>
        <v>0</v>
      </c>
      <c r="N50" s="99" t="str">
        <f t="shared" si="2"/>
        <v xml:space="preserve"> </v>
      </c>
      <c r="O50" s="93">
        <f>VLOOKUP(A50,Obramax!$3:$230,8,0)</f>
        <v>0</v>
      </c>
      <c r="P50" s="99" t="str">
        <f t="shared" si="3"/>
        <v xml:space="preserve"> </v>
      </c>
      <c r="Q50" s="100"/>
      <c r="R50" s="54"/>
    </row>
    <row r="51" spans="1:19" s="55" customFormat="1" ht="15" customHeight="1" x14ac:dyDescent="0.15">
      <c r="A51" s="94">
        <f>Dados!A50</f>
        <v>14246</v>
      </c>
      <c r="B51" s="95" t="str">
        <f>Dados!B50</f>
        <v>LAVATORIO FLOX MARFIM 55LV44-2FB</v>
      </c>
      <c r="C51" s="94">
        <f>VLOOKUP(A51,Dados!$3:$230,3,0)</f>
        <v>1</v>
      </c>
      <c r="D51" s="96">
        <f>VLOOKUP(A51,Dados!$3:$230,4,0)</f>
        <v>133.8681</v>
      </c>
      <c r="E51" s="101">
        <f>VLOOKUP(A51,Dados!$3:$230,5,0)</f>
        <v>68.069999999999993</v>
      </c>
      <c r="F51" s="97">
        <f>VLOOKUP(A51,Dados!$3:$230,6,0)</f>
        <v>224.99</v>
      </c>
      <c r="G51" s="94" t="str">
        <f>VLOOKUP(A51,Dados!$3:$230,7,0)</f>
        <v>19/07/2021</v>
      </c>
      <c r="H51" s="98"/>
      <c r="I51" s="93">
        <f>VLOOKUP(A51,Chatuba!$3:$228,8,0)</f>
        <v>0</v>
      </c>
      <c r="J51" s="99" t="str">
        <f t="shared" si="0"/>
        <v xml:space="preserve"> </v>
      </c>
      <c r="K51" s="93">
        <f>VLOOKUP(A51,Leroy!$3:$229,8,0)</f>
        <v>0</v>
      </c>
      <c r="L51" s="99" t="str">
        <f t="shared" si="1"/>
        <v xml:space="preserve"> </v>
      </c>
      <c r="M51" s="93">
        <f>VLOOKUP(A51,Amoedo!$3:$229,8,0)</f>
        <v>0</v>
      </c>
      <c r="N51" s="99" t="str">
        <f t="shared" si="2"/>
        <v xml:space="preserve"> </v>
      </c>
      <c r="O51" s="93">
        <f>VLOOKUP(A51,Obramax!$3:$230,8,0)</f>
        <v>0</v>
      </c>
      <c r="P51" s="99" t="str">
        <f t="shared" si="3"/>
        <v xml:space="preserve"> </v>
      </c>
      <c r="Q51" s="100"/>
      <c r="R51" s="54"/>
    </row>
    <row r="52" spans="1:19" s="55" customFormat="1" ht="15" customHeight="1" x14ac:dyDescent="0.15">
      <c r="A52" s="94">
        <f>Dados!A51</f>
        <v>27507</v>
      </c>
      <c r="B52" s="95" t="str">
        <f>Dados!B51</f>
        <v>LAVATORIO PRIMULA PLUS BRANCO 55LV22-1FB</v>
      </c>
      <c r="C52" s="94">
        <f>VLOOKUP(A52,Dados!$3:$230,3,0)</f>
        <v>0</v>
      </c>
      <c r="D52" s="96">
        <f>VLOOKUP(A52,Dados!$3:$230,4,0)</f>
        <v>126.48</v>
      </c>
      <c r="E52" s="101">
        <f>VLOOKUP(A52,Dados!$3:$230,5,0)</f>
        <v>58.12</v>
      </c>
      <c r="F52" s="97">
        <f>VLOOKUP(A52,Dados!$3:$230,6,0)</f>
        <v>199.99</v>
      </c>
      <c r="G52" s="94" t="str">
        <f>VLOOKUP(A52,Dados!$3:$230,7,0)</f>
        <v>24/04/2023</v>
      </c>
      <c r="H52" s="98"/>
      <c r="I52" s="93">
        <f>VLOOKUP(A52,Chatuba!$3:$228,8,0)</f>
        <v>199.5</v>
      </c>
      <c r="J52" s="99">
        <f t="shared" si="0"/>
        <v>0.57732447817836796</v>
      </c>
      <c r="K52" s="93">
        <f>VLOOKUP(A52,Leroy!$3:$229,8,0)</f>
        <v>0</v>
      </c>
      <c r="L52" s="99" t="str">
        <f t="shared" si="1"/>
        <v xml:space="preserve"> </v>
      </c>
      <c r="M52" s="93">
        <f>VLOOKUP(A52,Amoedo!$3:$229,8,0)</f>
        <v>0</v>
      </c>
      <c r="N52" s="99" t="str">
        <f t="shared" si="2"/>
        <v xml:space="preserve"> </v>
      </c>
      <c r="O52" s="93">
        <f>VLOOKUP(A52,Obramax!$3:$230,8,0)</f>
        <v>0</v>
      </c>
      <c r="P52" s="99" t="str">
        <f t="shared" si="3"/>
        <v xml:space="preserve"> </v>
      </c>
      <c r="Q52" s="100"/>
      <c r="R52" s="54"/>
    </row>
    <row r="53" spans="1:19" s="55" customFormat="1" ht="15" customHeight="1" x14ac:dyDescent="0.15">
      <c r="A53" s="94">
        <f>Dados!A52</f>
        <v>25102</v>
      </c>
      <c r="B53" s="95" t="str">
        <f>Dados!B52</f>
        <v>MECANISMO P/MICTORIO 1266601</v>
      </c>
      <c r="C53" s="94">
        <f>VLOOKUP(A53,Dados!$3:$230,3,0)</f>
        <v>8</v>
      </c>
      <c r="D53" s="96">
        <f>VLOOKUP(A53,Dados!$3:$230,4,0)</f>
        <v>47.482599999999998</v>
      </c>
      <c r="E53" s="101">
        <f>VLOOKUP(A53,Dados!$3:$230,5,0)</f>
        <v>66.36</v>
      </c>
      <c r="F53" s="97">
        <f>VLOOKUP(A53,Dados!$3:$230,6,0)</f>
        <v>78.989999999999995</v>
      </c>
      <c r="G53" s="94" t="str">
        <f>VLOOKUP(A53,Dados!$3:$230,7,0)</f>
        <v>28/10/2022</v>
      </c>
      <c r="H53" s="98"/>
      <c r="I53" s="93">
        <f>VLOOKUP(A53,Chatuba!$3:$228,8,0)</f>
        <v>0</v>
      </c>
      <c r="J53" s="99" t="str">
        <f t="shared" si="0"/>
        <v xml:space="preserve"> </v>
      </c>
      <c r="K53" s="93">
        <f>VLOOKUP(A53,Leroy!$3:$229,8,0)</f>
        <v>0</v>
      </c>
      <c r="L53" s="99" t="str">
        <f t="shared" si="1"/>
        <v xml:space="preserve"> </v>
      </c>
      <c r="M53" s="93">
        <f>VLOOKUP(A53,Amoedo!$3:$229,8,0)</f>
        <v>0</v>
      </c>
      <c r="N53" s="99" t="str">
        <f t="shared" si="2"/>
        <v xml:space="preserve"> </v>
      </c>
      <c r="O53" s="93">
        <f>VLOOKUP(A53,Obramax!$3:$230,8,0)</f>
        <v>0</v>
      </c>
      <c r="P53" s="99" t="str">
        <f t="shared" si="3"/>
        <v xml:space="preserve"> </v>
      </c>
      <c r="Q53" s="100"/>
      <c r="R53" s="54"/>
    </row>
    <row r="54" spans="1:19" s="55" customFormat="1" ht="15" customHeight="1" x14ac:dyDescent="0.15">
      <c r="A54" s="94">
        <f>Dados!A53</f>
        <v>25105</v>
      </c>
      <c r="B54" s="95" t="str">
        <f>Dados!B53</f>
        <v>MICTORIO S/KIT INSTALACAO DALIA BR 55MC882-1FB</v>
      </c>
      <c r="C54" s="94">
        <f>VLOOKUP(A54,Dados!$3:$230,3,0)</f>
        <v>2</v>
      </c>
      <c r="D54" s="96">
        <f>VLOOKUP(A54,Dados!$3:$230,4,0)</f>
        <v>160.9751</v>
      </c>
      <c r="E54" s="101">
        <f>VLOOKUP(A54,Dados!$3:$230,5,0)</f>
        <v>86.36</v>
      </c>
      <c r="F54" s="97">
        <f>VLOOKUP(A54,Dados!$3:$230,6,0)</f>
        <v>299.99</v>
      </c>
      <c r="G54" s="94" t="str">
        <f>VLOOKUP(A54,Dados!$3:$230,7,0)</f>
        <v>18/07/2023</v>
      </c>
      <c r="H54" s="98"/>
      <c r="I54" s="93">
        <f>VLOOKUP(A54,Chatuba!$3:$228,8,0)</f>
        <v>0</v>
      </c>
      <c r="J54" s="99" t="str">
        <f t="shared" si="0"/>
        <v xml:space="preserve"> </v>
      </c>
      <c r="K54" s="93">
        <f>VLOOKUP(A54,Leroy!$3:$229,8,0)</f>
        <v>303.08999999999997</v>
      </c>
      <c r="L54" s="99">
        <f t="shared" si="1"/>
        <v>0.88283778050145623</v>
      </c>
      <c r="M54" s="93">
        <f>VLOOKUP(A54,Amoedo!$3:$229,8,0)</f>
        <v>0</v>
      </c>
      <c r="N54" s="99" t="str">
        <f t="shared" si="2"/>
        <v xml:space="preserve"> </v>
      </c>
      <c r="O54" s="93">
        <f>VLOOKUP(A54,Obramax!$3:$230,8,0)</f>
        <v>249.9</v>
      </c>
      <c r="P54" s="99">
        <f t="shared" si="3"/>
        <v>0.55241400688677955</v>
      </c>
      <c r="Q54" s="100"/>
      <c r="R54" s="54"/>
      <c r="S54" s="80"/>
    </row>
    <row r="55" spans="1:19" s="55" customFormat="1" ht="15" customHeight="1" x14ac:dyDescent="0.15">
      <c r="A55" s="94">
        <f>Dados!A54</f>
        <v>29338</v>
      </c>
      <c r="B55" s="95" t="str">
        <f>Dados!B54</f>
        <v>TAMPA CAIXA ACOPLADA SPAN (1431777BR-0) - KOHLER</v>
      </c>
      <c r="C55" s="94">
        <f>VLOOKUP(A55,Dados!$3:$230,3,0)</f>
        <v>0</v>
      </c>
      <c r="D55" s="96">
        <f>VLOOKUP(A55,Dados!$3:$230,4,0)</f>
        <v>35.527900000000002</v>
      </c>
      <c r="E55" s="101">
        <f>VLOOKUP(A55,Dados!$3:$230,5,0)</f>
        <v>181.44078315915095</v>
      </c>
      <c r="F55" s="97">
        <f>VLOOKUP(A55,Dados!$3:$230,6,0)</f>
        <v>99.99</v>
      </c>
      <c r="G55" s="94" t="str">
        <f>VLOOKUP(A55,Dados!$3:$230,7,0)</f>
        <v>04/12/2023</v>
      </c>
      <c r="H55" s="98"/>
      <c r="I55" s="93">
        <f>VLOOKUP(A55,Chatuba!$3:$228,8,0)</f>
        <v>0</v>
      </c>
      <c r="J55" s="99" t="str">
        <f t="shared" si="0"/>
        <v xml:space="preserve"> </v>
      </c>
      <c r="K55" s="93">
        <f>VLOOKUP(A55,Leroy!$3:$229,8,0)</f>
        <v>0</v>
      </c>
      <c r="L55" s="99" t="str">
        <f t="shared" si="1"/>
        <v xml:space="preserve"> </v>
      </c>
      <c r="M55" s="93">
        <f>VLOOKUP(A55,Amoedo!$3:$229,8,0)</f>
        <v>0</v>
      </c>
      <c r="N55" s="99" t="str">
        <f t="shared" si="2"/>
        <v xml:space="preserve"> </v>
      </c>
      <c r="O55" s="93">
        <f>VLOOKUP(A55,Obramax!$3:$230,8,0)</f>
        <v>0</v>
      </c>
      <c r="P55" s="99" t="str">
        <f t="shared" si="3"/>
        <v xml:space="preserve"> </v>
      </c>
      <c r="Q55" s="100"/>
      <c r="R55" s="54"/>
    </row>
    <row r="56" spans="1:19" s="55" customFormat="1" ht="15" customHeight="1" x14ac:dyDescent="0.15">
      <c r="A56" s="94">
        <f>Dados!A55</f>
        <v>14249</v>
      </c>
      <c r="B56" s="95" t="str">
        <f>Dados!B55</f>
        <v>TANQUE FIORI BRANCO 55TQ01-1FB</v>
      </c>
      <c r="C56" s="94">
        <f>VLOOKUP(A56,Dados!$3:$230,3,0)</f>
        <v>1</v>
      </c>
      <c r="D56" s="96">
        <f>VLOOKUP(A56,Dados!$3:$230,4,0)</f>
        <v>212.03299999999999</v>
      </c>
      <c r="E56" s="101">
        <f>VLOOKUP(A56,Dados!$3:$230,5,0)</f>
        <v>39.119999999999997</v>
      </c>
      <c r="F56" s="97">
        <f>VLOOKUP(A56,Dados!$3:$230,6,0)</f>
        <v>294.99</v>
      </c>
      <c r="G56" s="94" t="str">
        <f>VLOOKUP(A56,Dados!$3:$230,7,0)</f>
        <v>24/04/2023</v>
      </c>
      <c r="H56" s="98"/>
      <c r="I56" s="93">
        <f>VLOOKUP(A56,Chatuba!$3:$228,8,0)</f>
        <v>299.89999999999998</v>
      </c>
      <c r="J56" s="99">
        <f t="shared" si="0"/>
        <v>0.41440247508642525</v>
      </c>
      <c r="K56" s="93">
        <f>VLOOKUP(A56,Leroy!$3:$229,8,0)</f>
        <v>279.89999999999998</v>
      </c>
      <c r="L56" s="99">
        <f t="shared" si="1"/>
        <v>0.32007753510066816</v>
      </c>
      <c r="M56" s="93">
        <f>VLOOKUP(A56,Amoedo!$3:$229,8,0)</f>
        <v>0</v>
      </c>
      <c r="N56" s="99" t="str">
        <f t="shared" si="2"/>
        <v xml:space="preserve"> </v>
      </c>
      <c r="O56" s="93">
        <f>VLOOKUP(A56,Obramax!$3:$230,8,0)</f>
        <v>249.9</v>
      </c>
      <c r="P56" s="99">
        <f t="shared" si="3"/>
        <v>0.17859012512203298</v>
      </c>
      <c r="Q56" s="100"/>
      <c r="R56" s="54"/>
    </row>
    <row r="57" spans="1:19" s="55" customFormat="1" ht="15" hidden="1" customHeight="1" x14ac:dyDescent="0.15">
      <c r="A57" s="46">
        <f>Dados!A56</f>
        <v>0</v>
      </c>
      <c r="B57" s="47">
        <f>Dados!B56</f>
        <v>0</v>
      </c>
      <c r="C57" s="48" t="e">
        <f>VLOOKUP(A57,Dados!$3:$230,3,0)</f>
        <v>#N/A</v>
      </c>
      <c r="D57" s="49" t="e">
        <f>VLOOKUP(A57,Dados!$3:$230,4,0)</f>
        <v>#N/A</v>
      </c>
      <c r="E57" s="50" t="e">
        <f>VLOOKUP(A57,Dados!$3:$230,5,0)</f>
        <v>#N/A</v>
      </c>
      <c r="F57" s="51" t="e">
        <f>VLOOKUP(A57,Dados!$3:$230,6,0)</f>
        <v>#N/A</v>
      </c>
      <c r="G57" s="48" t="e">
        <f>VLOOKUP(A57,Dados!$3:$230,7,0)</f>
        <v>#N/A</v>
      </c>
      <c r="H57" s="52"/>
      <c r="I57" s="53">
        <f>VLOOKUP(A57,Chatuba!$3:$228,7,0)</f>
        <v>0</v>
      </c>
      <c r="J57" s="54" t="str">
        <f t="shared" si="0"/>
        <v xml:space="preserve"> </v>
      </c>
      <c r="K57" s="77">
        <f>VLOOKUP(A57,Leroy!$3:$229,8,0)</f>
        <v>0</v>
      </c>
      <c r="L57" s="54" t="str">
        <f t="shared" si="1"/>
        <v xml:space="preserve"> </v>
      </c>
      <c r="M57" s="53">
        <f>VLOOKUP(A57,Amoedo!$3:$229,7,0)</f>
        <v>0</v>
      </c>
      <c r="N57" s="54" t="str">
        <f t="shared" si="2"/>
        <v xml:space="preserve"> </v>
      </c>
      <c r="O57" s="93">
        <f>VLOOKUP(A57,Obramax!$3:$230,8,0)</f>
        <v>0</v>
      </c>
      <c r="P57" s="54" t="str">
        <f t="shared" si="3"/>
        <v xml:space="preserve"> </v>
      </c>
      <c r="Q57" s="84"/>
      <c r="R57" s="54" t="str">
        <f t="shared" ref="R57:R88" si="4">IF(Q57=0, " ",Q57/D57-1)</f>
        <v xml:space="preserve"> </v>
      </c>
    </row>
    <row r="58" spans="1:19" s="55" customFormat="1" ht="15" hidden="1" customHeight="1" x14ac:dyDescent="0.15">
      <c r="A58" s="46">
        <f>Dados!A57</f>
        <v>0</v>
      </c>
      <c r="B58" s="47">
        <f>Dados!B57</f>
        <v>0</v>
      </c>
      <c r="C58" s="48" t="e">
        <f>VLOOKUP(A58,Dados!$3:$230,3,0)</f>
        <v>#N/A</v>
      </c>
      <c r="D58" s="49" t="e">
        <f>VLOOKUP(A58,Dados!$3:$230,4,0)</f>
        <v>#N/A</v>
      </c>
      <c r="E58" s="50" t="e">
        <f>VLOOKUP(A58,Dados!$3:$230,5,0)</f>
        <v>#N/A</v>
      </c>
      <c r="F58" s="51" t="e">
        <f>VLOOKUP(A58,Dados!$3:$230,6,0)</f>
        <v>#N/A</v>
      </c>
      <c r="G58" s="48" t="e">
        <f>VLOOKUP(A58,Dados!$3:$230,7,0)</f>
        <v>#N/A</v>
      </c>
      <c r="H58" s="52"/>
      <c r="I58" s="53">
        <f>VLOOKUP(A58,Chatuba!$3:$228,7,0)</f>
        <v>0</v>
      </c>
      <c r="J58" s="54" t="str">
        <f t="shared" si="0"/>
        <v xml:space="preserve"> </v>
      </c>
      <c r="K58" s="77">
        <f>VLOOKUP(A58,Leroy!$3:$229,8,0)</f>
        <v>0</v>
      </c>
      <c r="L58" s="54" t="str">
        <f t="shared" si="1"/>
        <v xml:space="preserve"> </v>
      </c>
      <c r="M58" s="53">
        <f>VLOOKUP(A58,Amoedo!$3:$229,7,0)</f>
        <v>0</v>
      </c>
      <c r="N58" s="54" t="str">
        <f t="shared" si="2"/>
        <v xml:space="preserve"> </v>
      </c>
      <c r="O58" s="93">
        <f>VLOOKUP(A58,Obramax!$3:$230,8,0)</f>
        <v>0</v>
      </c>
      <c r="P58" s="54" t="str">
        <f t="shared" si="3"/>
        <v xml:space="preserve"> </v>
      </c>
      <c r="Q58" s="84"/>
      <c r="R58" s="54" t="str">
        <f t="shared" si="4"/>
        <v xml:space="preserve"> </v>
      </c>
    </row>
    <row r="59" spans="1:19" s="55" customFormat="1" ht="15" hidden="1" customHeight="1" x14ac:dyDescent="0.15">
      <c r="A59" s="46">
        <f>Dados!A58</f>
        <v>0</v>
      </c>
      <c r="B59" s="47">
        <f>Dados!B58</f>
        <v>0</v>
      </c>
      <c r="C59" s="48" t="e">
        <f>VLOOKUP(A59,Dados!$3:$230,3,0)</f>
        <v>#N/A</v>
      </c>
      <c r="D59" s="49" t="e">
        <f>VLOOKUP(A59,Dados!$3:$230,4,0)</f>
        <v>#N/A</v>
      </c>
      <c r="E59" s="50" t="e">
        <f>VLOOKUP(A59,Dados!$3:$230,5,0)</f>
        <v>#N/A</v>
      </c>
      <c r="F59" s="51" t="e">
        <f>VLOOKUP(A59,Dados!$3:$230,6,0)</f>
        <v>#N/A</v>
      </c>
      <c r="G59" s="48" t="e">
        <f>VLOOKUP(A59,Dados!$3:$230,7,0)</f>
        <v>#N/A</v>
      </c>
      <c r="H59" s="52"/>
      <c r="I59" s="53">
        <f>VLOOKUP(A59,Chatuba!$3:$228,7,0)</f>
        <v>0</v>
      </c>
      <c r="J59" s="54" t="str">
        <f t="shared" si="0"/>
        <v xml:space="preserve"> </v>
      </c>
      <c r="K59" s="77">
        <f>VLOOKUP(A59,Leroy!$3:$229,8,0)</f>
        <v>0</v>
      </c>
      <c r="L59" s="54" t="str">
        <f t="shared" si="1"/>
        <v xml:space="preserve"> </v>
      </c>
      <c r="M59" s="53">
        <f>VLOOKUP(A59,Amoedo!$3:$229,7,0)</f>
        <v>0</v>
      </c>
      <c r="N59" s="54" t="str">
        <f t="shared" si="2"/>
        <v xml:space="preserve"> </v>
      </c>
      <c r="O59" s="93">
        <f>VLOOKUP(A59,Obramax!$3:$230,8,0)</f>
        <v>0</v>
      </c>
      <c r="P59" s="54" t="str">
        <f t="shared" si="3"/>
        <v xml:space="preserve"> </v>
      </c>
      <c r="Q59" s="84"/>
      <c r="R59" s="54" t="str">
        <f t="shared" si="4"/>
        <v xml:space="preserve"> </v>
      </c>
    </row>
    <row r="60" spans="1:19" s="55" customFormat="1" ht="15" hidden="1" customHeight="1" x14ac:dyDescent="0.15">
      <c r="A60" s="46">
        <f>Dados!A59</f>
        <v>0</v>
      </c>
      <c r="B60" s="47">
        <f>Dados!B59</f>
        <v>0</v>
      </c>
      <c r="C60" s="48" t="e">
        <f>VLOOKUP(A60,Dados!$3:$230,3,0)</f>
        <v>#N/A</v>
      </c>
      <c r="D60" s="49" t="e">
        <f>VLOOKUP(A60,Dados!$3:$230,4,0)</f>
        <v>#N/A</v>
      </c>
      <c r="E60" s="50" t="e">
        <f>VLOOKUP(A60,Dados!$3:$230,5,0)</f>
        <v>#N/A</v>
      </c>
      <c r="F60" s="51" t="e">
        <f>VLOOKUP(A60,Dados!$3:$230,6,0)</f>
        <v>#N/A</v>
      </c>
      <c r="G60" s="48" t="e">
        <f>VLOOKUP(A60,Dados!$3:$230,7,0)</f>
        <v>#N/A</v>
      </c>
      <c r="H60" s="52"/>
      <c r="I60" s="53">
        <f>VLOOKUP(A60,Chatuba!$3:$228,7,0)</f>
        <v>0</v>
      </c>
      <c r="J60" s="54" t="str">
        <f t="shared" si="0"/>
        <v xml:space="preserve"> </v>
      </c>
      <c r="K60" s="77">
        <f>VLOOKUP(A60,Leroy!$3:$229,8,0)</f>
        <v>0</v>
      </c>
      <c r="L60" s="54" t="str">
        <f t="shared" si="1"/>
        <v xml:space="preserve"> </v>
      </c>
      <c r="M60" s="53">
        <f>VLOOKUP(A60,Amoedo!$3:$229,7,0)</f>
        <v>0</v>
      </c>
      <c r="N60" s="54" t="str">
        <f t="shared" si="2"/>
        <v xml:space="preserve"> </v>
      </c>
      <c r="O60" s="93">
        <f>VLOOKUP(A60,Obramax!$3:$230,8,0)</f>
        <v>0</v>
      </c>
      <c r="P60" s="54" t="str">
        <f t="shared" si="3"/>
        <v xml:space="preserve"> </v>
      </c>
      <c r="Q60" s="84"/>
      <c r="R60" s="54" t="str">
        <f t="shared" si="4"/>
        <v xml:space="preserve"> </v>
      </c>
    </row>
    <row r="61" spans="1:19" s="55" customFormat="1" ht="15" hidden="1" customHeight="1" x14ac:dyDescent="0.15">
      <c r="A61" s="46">
        <f>Dados!A60</f>
        <v>0</v>
      </c>
      <c r="B61" s="47">
        <f>Dados!B60</f>
        <v>0</v>
      </c>
      <c r="C61" s="48" t="e">
        <f>VLOOKUP(A61,Dados!$3:$230,3,0)</f>
        <v>#N/A</v>
      </c>
      <c r="D61" s="49" t="e">
        <f>VLOOKUP(A61,Dados!$3:$230,4,0)</f>
        <v>#N/A</v>
      </c>
      <c r="E61" s="50" t="e">
        <f>VLOOKUP(A61,Dados!$3:$230,5,0)</f>
        <v>#N/A</v>
      </c>
      <c r="F61" s="51" t="e">
        <f>VLOOKUP(A61,Dados!$3:$230,6,0)</f>
        <v>#N/A</v>
      </c>
      <c r="G61" s="48" t="e">
        <f>VLOOKUP(A61,Dados!$3:$230,7,0)</f>
        <v>#N/A</v>
      </c>
      <c r="H61" s="52"/>
      <c r="I61" s="53">
        <f>VLOOKUP(A61,Chatuba!$3:$228,7,0)</f>
        <v>0</v>
      </c>
      <c r="J61" s="54" t="str">
        <f t="shared" si="0"/>
        <v xml:space="preserve"> </v>
      </c>
      <c r="K61" s="77">
        <f>VLOOKUP(A61,Leroy!$3:$229,8,0)</f>
        <v>0</v>
      </c>
      <c r="L61" s="54" t="str">
        <f t="shared" si="1"/>
        <v xml:space="preserve"> </v>
      </c>
      <c r="M61" s="53">
        <f>VLOOKUP(A61,Amoedo!$3:$229,7,0)</f>
        <v>0</v>
      </c>
      <c r="N61" s="54" t="str">
        <f t="shared" si="2"/>
        <v xml:space="preserve"> </v>
      </c>
      <c r="O61" s="93">
        <f>VLOOKUP(A61,Obramax!$3:$230,8,0)</f>
        <v>0</v>
      </c>
      <c r="P61" s="54" t="str">
        <f t="shared" si="3"/>
        <v xml:space="preserve"> </v>
      </c>
      <c r="Q61" s="84"/>
      <c r="R61" s="54" t="str">
        <f t="shared" si="4"/>
        <v xml:space="preserve"> </v>
      </c>
    </row>
    <row r="62" spans="1:19" s="55" customFormat="1" ht="15" hidden="1" customHeight="1" x14ac:dyDescent="0.15">
      <c r="A62" s="46">
        <f>Dados!A61</f>
        <v>0</v>
      </c>
      <c r="B62" s="47">
        <f>Dados!B61</f>
        <v>0</v>
      </c>
      <c r="C62" s="48" t="e">
        <f>VLOOKUP(A62,Dados!$3:$230,3,0)</f>
        <v>#N/A</v>
      </c>
      <c r="D62" s="49" t="e">
        <f>VLOOKUP(A62,Dados!$3:$230,4,0)</f>
        <v>#N/A</v>
      </c>
      <c r="E62" s="50" t="e">
        <f>VLOOKUP(A62,Dados!$3:$230,5,0)</f>
        <v>#N/A</v>
      </c>
      <c r="F62" s="51" t="e">
        <f>VLOOKUP(A62,Dados!$3:$230,6,0)</f>
        <v>#N/A</v>
      </c>
      <c r="G62" s="48" t="e">
        <f>VLOOKUP(A62,Dados!$3:$230,7,0)</f>
        <v>#N/A</v>
      </c>
      <c r="H62" s="52"/>
      <c r="I62" s="53">
        <f>VLOOKUP(A62,Chatuba!$3:$228,7,0)</f>
        <v>0</v>
      </c>
      <c r="J62" s="54" t="str">
        <f t="shared" si="0"/>
        <v xml:space="preserve"> </v>
      </c>
      <c r="K62" s="77">
        <f>VLOOKUP(A62,Leroy!$3:$229,8,0)</f>
        <v>0</v>
      </c>
      <c r="L62" s="54" t="str">
        <f t="shared" si="1"/>
        <v xml:space="preserve"> </v>
      </c>
      <c r="M62" s="53">
        <f>VLOOKUP(A62,Amoedo!$3:$229,7,0)</f>
        <v>0</v>
      </c>
      <c r="N62" s="54" t="str">
        <f t="shared" si="2"/>
        <v xml:space="preserve"> </v>
      </c>
      <c r="O62" s="93">
        <f>VLOOKUP(A62,Obramax!$3:$230,8,0)</f>
        <v>0</v>
      </c>
      <c r="P62" s="54" t="str">
        <f t="shared" si="3"/>
        <v xml:space="preserve"> </v>
      </c>
      <c r="Q62" s="84"/>
      <c r="R62" s="54" t="str">
        <f t="shared" si="4"/>
        <v xml:space="preserve"> </v>
      </c>
    </row>
    <row r="63" spans="1:19" s="55" customFormat="1" ht="15" hidden="1" customHeight="1" x14ac:dyDescent="0.15">
      <c r="A63" s="46">
        <f>Dados!A62</f>
        <v>0</v>
      </c>
      <c r="B63" s="47">
        <f>Dados!B62</f>
        <v>0</v>
      </c>
      <c r="C63" s="48" t="e">
        <f>VLOOKUP(A63,Dados!$3:$230,3,0)</f>
        <v>#N/A</v>
      </c>
      <c r="D63" s="49" t="e">
        <f>VLOOKUP(A63,Dados!$3:$230,4,0)</f>
        <v>#N/A</v>
      </c>
      <c r="E63" s="50" t="e">
        <f>VLOOKUP(A63,Dados!$3:$230,5,0)</f>
        <v>#N/A</v>
      </c>
      <c r="F63" s="51" t="e">
        <f>VLOOKUP(A63,Dados!$3:$230,6,0)</f>
        <v>#N/A</v>
      </c>
      <c r="G63" s="48" t="e">
        <f>VLOOKUP(A63,Dados!$3:$230,7,0)</f>
        <v>#N/A</v>
      </c>
      <c r="H63" s="52"/>
      <c r="I63" s="53">
        <f>VLOOKUP(A63,Chatuba!$3:$228,7,0)</f>
        <v>0</v>
      </c>
      <c r="J63" s="54" t="str">
        <f t="shared" si="0"/>
        <v xml:space="preserve"> </v>
      </c>
      <c r="K63" s="77">
        <f>VLOOKUP(A63,Leroy!$3:$229,8,0)</f>
        <v>0</v>
      </c>
      <c r="L63" s="54" t="str">
        <f t="shared" si="1"/>
        <v xml:space="preserve"> </v>
      </c>
      <c r="M63" s="53">
        <f>VLOOKUP(A63,Amoedo!$3:$229,7,0)</f>
        <v>0</v>
      </c>
      <c r="N63" s="54" t="str">
        <f t="shared" si="2"/>
        <v xml:space="preserve"> </v>
      </c>
      <c r="O63" s="93">
        <f>VLOOKUP(A63,Obramax!$3:$230,8,0)</f>
        <v>0</v>
      </c>
      <c r="P63" s="54" t="str">
        <f t="shared" si="3"/>
        <v xml:space="preserve"> </v>
      </c>
      <c r="Q63" s="84"/>
      <c r="R63" s="54" t="str">
        <f t="shared" si="4"/>
        <v xml:space="preserve"> </v>
      </c>
    </row>
    <row r="64" spans="1:19" s="55" customFormat="1" ht="15" hidden="1" customHeight="1" x14ac:dyDescent="0.15">
      <c r="A64" s="46">
        <f>Dados!A63</f>
        <v>0</v>
      </c>
      <c r="B64" s="47">
        <f>Dados!B63</f>
        <v>0</v>
      </c>
      <c r="C64" s="48" t="e">
        <f>VLOOKUP(A64,Dados!$3:$230,3,0)</f>
        <v>#N/A</v>
      </c>
      <c r="D64" s="49" t="e">
        <f>VLOOKUP(A64,Dados!$3:$230,4,0)</f>
        <v>#N/A</v>
      </c>
      <c r="E64" s="50" t="e">
        <f>VLOOKUP(A64,Dados!$3:$230,5,0)</f>
        <v>#N/A</v>
      </c>
      <c r="F64" s="51" t="e">
        <f>VLOOKUP(A64,Dados!$3:$230,6,0)</f>
        <v>#N/A</v>
      </c>
      <c r="G64" s="48" t="e">
        <f>VLOOKUP(A64,Dados!$3:$230,7,0)</f>
        <v>#N/A</v>
      </c>
      <c r="H64" s="52"/>
      <c r="I64" s="53">
        <f>VLOOKUP(A64,Chatuba!$3:$228,7,0)</f>
        <v>0</v>
      </c>
      <c r="J64" s="54" t="str">
        <f t="shared" si="0"/>
        <v xml:space="preserve"> </v>
      </c>
      <c r="K64" s="77">
        <f>VLOOKUP(A64,Leroy!$3:$229,8,0)</f>
        <v>0</v>
      </c>
      <c r="L64" s="54" t="str">
        <f t="shared" si="1"/>
        <v xml:space="preserve"> </v>
      </c>
      <c r="M64" s="53">
        <f>VLOOKUP(A64,Amoedo!$3:$229,7,0)</f>
        <v>0</v>
      </c>
      <c r="N64" s="54" t="str">
        <f t="shared" si="2"/>
        <v xml:space="preserve"> </v>
      </c>
      <c r="O64" s="93">
        <f>VLOOKUP(A64,Obramax!$3:$230,8,0)</f>
        <v>0</v>
      </c>
      <c r="P64" s="54" t="str">
        <f t="shared" si="3"/>
        <v xml:space="preserve"> </v>
      </c>
      <c r="Q64" s="84"/>
      <c r="R64" s="54" t="str">
        <f t="shared" si="4"/>
        <v xml:space="preserve"> </v>
      </c>
    </row>
    <row r="65" spans="1:18" s="55" customFormat="1" ht="15" hidden="1" customHeight="1" x14ac:dyDescent="0.15">
      <c r="A65" s="46">
        <f>Dados!A64</f>
        <v>0</v>
      </c>
      <c r="B65" s="47">
        <f>Dados!B64</f>
        <v>0</v>
      </c>
      <c r="C65" s="48" t="e">
        <f>VLOOKUP(A65,Dados!$3:$230,3,0)</f>
        <v>#N/A</v>
      </c>
      <c r="D65" s="49" t="e">
        <f>VLOOKUP(A65,Dados!$3:$230,4,0)</f>
        <v>#N/A</v>
      </c>
      <c r="E65" s="50" t="e">
        <f>VLOOKUP(A65,Dados!$3:$230,5,0)</f>
        <v>#N/A</v>
      </c>
      <c r="F65" s="51" t="e">
        <f>VLOOKUP(A65,Dados!$3:$230,6,0)</f>
        <v>#N/A</v>
      </c>
      <c r="G65" s="48" t="e">
        <f>VLOOKUP(A65,Dados!$3:$230,7,0)</f>
        <v>#N/A</v>
      </c>
      <c r="H65" s="52"/>
      <c r="I65" s="53">
        <f>VLOOKUP(A65,Chatuba!$3:$228,7,0)</f>
        <v>0</v>
      </c>
      <c r="J65" s="54" t="str">
        <f t="shared" si="0"/>
        <v xml:space="preserve"> </v>
      </c>
      <c r="K65" s="77">
        <f>VLOOKUP(A65,Leroy!$3:$229,8,0)</f>
        <v>0</v>
      </c>
      <c r="L65" s="54" t="str">
        <f t="shared" si="1"/>
        <v xml:space="preserve"> </v>
      </c>
      <c r="M65" s="53">
        <f>VLOOKUP(A65,Amoedo!$3:$229,7,0)</f>
        <v>0</v>
      </c>
      <c r="N65" s="54" t="str">
        <f t="shared" si="2"/>
        <v xml:space="preserve"> </v>
      </c>
      <c r="O65" s="93">
        <f>VLOOKUP(A65,Obramax!$3:$230,8,0)</f>
        <v>0</v>
      </c>
      <c r="P65" s="54" t="str">
        <f t="shared" si="3"/>
        <v xml:space="preserve"> </v>
      </c>
      <c r="Q65" s="84"/>
      <c r="R65" s="54" t="str">
        <f t="shared" si="4"/>
        <v xml:space="preserve"> </v>
      </c>
    </row>
    <row r="66" spans="1:18" s="55" customFormat="1" ht="15" hidden="1" customHeight="1" x14ac:dyDescent="0.15">
      <c r="A66" s="46">
        <f>Dados!A65</f>
        <v>0</v>
      </c>
      <c r="B66" s="47">
        <f>Dados!B65</f>
        <v>0</v>
      </c>
      <c r="C66" s="48" t="e">
        <f>VLOOKUP(A66,Dados!$3:$230,3,0)</f>
        <v>#N/A</v>
      </c>
      <c r="D66" s="49" t="e">
        <f>VLOOKUP(A66,Dados!$3:$230,4,0)</f>
        <v>#N/A</v>
      </c>
      <c r="E66" s="50" t="e">
        <f>VLOOKUP(A66,Dados!$3:$230,5,0)</f>
        <v>#N/A</v>
      </c>
      <c r="F66" s="51" t="e">
        <f>VLOOKUP(A66,Dados!$3:$230,6,0)</f>
        <v>#N/A</v>
      </c>
      <c r="G66" s="48" t="e">
        <f>VLOOKUP(A66,Dados!$3:$230,7,0)</f>
        <v>#N/A</v>
      </c>
      <c r="H66" s="52"/>
      <c r="I66" s="53">
        <f>VLOOKUP(A66,Chatuba!$3:$228,7,0)</f>
        <v>0</v>
      </c>
      <c r="J66" s="54" t="str">
        <f t="shared" si="0"/>
        <v xml:space="preserve"> </v>
      </c>
      <c r="K66" s="77">
        <f>VLOOKUP(A66,Leroy!$3:$229,8,0)</f>
        <v>0</v>
      </c>
      <c r="L66" s="54" t="str">
        <f t="shared" si="1"/>
        <v xml:space="preserve"> </v>
      </c>
      <c r="M66" s="53">
        <f>VLOOKUP(A66,Amoedo!$3:$229,7,0)</f>
        <v>0</v>
      </c>
      <c r="N66" s="54" t="str">
        <f t="shared" si="2"/>
        <v xml:space="preserve"> </v>
      </c>
      <c r="O66" s="93">
        <f>VLOOKUP(A66,Obramax!$3:$230,8,0)</f>
        <v>0</v>
      </c>
      <c r="P66" s="54" t="str">
        <f t="shared" si="3"/>
        <v xml:space="preserve"> </v>
      </c>
      <c r="Q66" s="84"/>
      <c r="R66" s="54" t="str">
        <f t="shared" si="4"/>
        <v xml:space="preserve"> </v>
      </c>
    </row>
    <row r="67" spans="1:18" s="55" customFormat="1" ht="15" hidden="1" customHeight="1" x14ac:dyDescent="0.15">
      <c r="A67" s="46">
        <f>Dados!A66</f>
        <v>0</v>
      </c>
      <c r="B67" s="47">
        <f>Dados!B66</f>
        <v>0</v>
      </c>
      <c r="C67" s="48" t="e">
        <f>VLOOKUP(A67,Dados!$3:$230,3,0)</f>
        <v>#N/A</v>
      </c>
      <c r="D67" s="49" t="e">
        <f>VLOOKUP(A67,Dados!$3:$230,4,0)</f>
        <v>#N/A</v>
      </c>
      <c r="E67" s="50" t="e">
        <f>VLOOKUP(A67,Dados!$3:$230,5,0)</f>
        <v>#N/A</v>
      </c>
      <c r="F67" s="51" t="e">
        <f>VLOOKUP(A67,Dados!$3:$230,6,0)</f>
        <v>#N/A</v>
      </c>
      <c r="G67" s="48" t="e">
        <f>VLOOKUP(A67,Dados!$3:$230,7,0)</f>
        <v>#N/A</v>
      </c>
      <c r="H67" s="52"/>
      <c r="I67" s="53">
        <f>VLOOKUP(A67,Chatuba!$3:$228,7,0)</f>
        <v>0</v>
      </c>
      <c r="J67" s="54" t="str">
        <f t="shared" si="0"/>
        <v xml:space="preserve"> </v>
      </c>
      <c r="K67" s="77">
        <f>VLOOKUP(A67,Leroy!$3:$229,8,0)</f>
        <v>0</v>
      </c>
      <c r="L67" s="54" t="str">
        <f t="shared" si="1"/>
        <v xml:space="preserve"> </v>
      </c>
      <c r="M67" s="53">
        <f>VLOOKUP(A67,Amoedo!$3:$229,7,0)</f>
        <v>0</v>
      </c>
      <c r="N67" s="54" t="str">
        <f t="shared" si="2"/>
        <v xml:space="preserve"> </v>
      </c>
      <c r="O67" s="93">
        <f>VLOOKUP(A67,Obramax!$3:$230,8,0)</f>
        <v>0</v>
      </c>
      <c r="P67" s="54" t="str">
        <f t="shared" si="3"/>
        <v xml:space="preserve"> </v>
      </c>
      <c r="Q67" s="84"/>
      <c r="R67" s="54" t="str">
        <f t="shared" si="4"/>
        <v xml:space="preserve"> </v>
      </c>
    </row>
    <row r="68" spans="1:18" s="55" customFormat="1" ht="15" hidden="1" customHeight="1" x14ac:dyDescent="0.15">
      <c r="A68" s="46">
        <f>Dados!A67</f>
        <v>0</v>
      </c>
      <c r="B68" s="47">
        <f>Dados!B67</f>
        <v>0</v>
      </c>
      <c r="C68" s="48" t="e">
        <f>VLOOKUP(A68,Dados!$3:$230,3,0)</f>
        <v>#N/A</v>
      </c>
      <c r="D68" s="49" t="e">
        <f>VLOOKUP(A68,Dados!$3:$230,4,0)</f>
        <v>#N/A</v>
      </c>
      <c r="E68" s="50" t="e">
        <f>VLOOKUP(A68,Dados!$3:$230,5,0)</f>
        <v>#N/A</v>
      </c>
      <c r="F68" s="51" t="e">
        <f>VLOOKUP(A68,Dados!$3:$230,6,0)</f>
        <v>#N/A</v>
      </c>
      <c r="G68" s="48" t="e">
        <f>VLOOKUP(A68,Dados!$3:$230,7,0)</f>
        <v>#N/A</v>
      </c>
      <c r="H68" s="52"/>
      <c r="I68" s="53">
        <f>VLOOKUP(A68,Chatuba!$3:$228,7,0)</f>
        <v>0</v>
      </c>
      <c r="J68" s="54" t="str">
        <f t="shared" si="0"/>
        <v xml:space="preserve"> </v>
      </c>
      <c r="K68" s="77">
        <f>VLOOKUP(A68,Leroy!$3:$229,8,0)</f>
        <v>0</v>
      </c>
      <c r="L68" s="54" t="str">
        <f t="shared" si="1"/>
        <v xml:space="preserve"> </v>
      </c>
      <c r="M68" s="53">
        <f>VLOOKUP(A68,Amoedo!$3:$229,7,0)</f>
        <v>0</v>
      </c>
      <c r="N68" s="54" t="str">
        <f t="shared" si="2"/>
        <v xml:space="preserve"> </v>
      </c>
      <c r="O68" s="93">
        <f>VLOOKUP(A68,Obramax!$3:$230,8,0)</f>
        <v>0</v>
      </c>
      <c r="P68" s="54" t="str">
        <f t="shared" si="3"/>
        <v xml:space="preserve"> </v>
      </c>
      <c r="Q68" s="84"/>
      <c r="R68" s="54" t="str">
        <f t="shared" si="4"/>
        <v xml:space="preserve"> </v>
      </c>
    </row>
    <row r="69" spans="1:18" s="55" customFormat="1" ht="15" hidden="1" customHeight="1" x14ac:dyDescent="0.15">
      <c r="A69" s="46">
        <f>Dados!A68</f>
        <v>0</v>
      </c>
      <c r="B69" s="47">
        <f>Dados!B68</f>
        <v>0</v>
      </c>
      <c r="C69" s="48" t="e">
        <f>VLOOKUP(A69,Dados!$3:$230,3,0)</f>
        <v>#N/A</v>
      </c>
      <c r="D69" s="49" t="e">
        <f>VLOOKUP(A69,Dados!$3:$230,4,0)</f>
        <v>#N/A</v>
      </c>
      <c r="E69" s="50" t="e">
        <f>VLOOKUP(A69,Dados!$3:$230,5,0)</f>
        <v>#N/A</v>
      </c>
      <c r="F69" s="51" t="e">
        <f>VLOOKUP(A69,Dados!$3:$230,6,0)</f>
        <v>#N/A</v>
      </c>
      <c r="G69" s="48" t="e">
        <f>VLOOKUP(A69,Dados!$3:$230,7,0)</f>
        <v>#N/A</v>
      </c>
      <c r="H69" s="52"/>
      <c r="I69" s="53">
        <f>VLOOKUP(A69,Chatuba!$3:$228,7,0)</f>
        <v>0</v>
      </c>
      <c r="J69" s="54" t="str">
        <f t="shared" ref="J69:J132" si="5">IF(I69=0, " ",I69/D69-1)</f>
        <v xml:space="preserve"> </v>
      </c>
      <c r="K69" s="77">
        <f>VLOOKUP(A69,Leroy!$3:$229,8,0)</f>
        <v>0</v>
      </c>
      <c r="L69" s="54" t="str">
        <f t="shared" ref="L69:L132" si="6">IF(K69=0, " ",K69/D69-1)</f>
        <v xml:space="preserve"> </v>
      </c>
      <c r="M69" s="53">
        <f>VLOOKUP(A69,Amoedo!$3:$229,7,0)</f>
        <v>0</v>
      </c>
      <c r="N69" s="54" t="str">
        <f t="shared" ref="N69:N132" si="7">IF(M69=0, " ",M69/D69-1)</f>
        <v xml:space="preserve"> </v>
      </c>
      <c r="O69" s="93">
        <f>VLOOKUP(A69,Obramax!$3:$230,8,0)</f>
        <v>0</v>
      </c>
      <c r="P69" s="54" t="str">
        <f t="shared" ref="P69:P132" si="8">IF(O69=0, " ",O69/D69-1)</f>
        <v xml:space="preserve"> </v>
      </c>
      <c r="Q69" s="84"/>
      <c r="R69" s="54" t="str">
        <f t="shared" si="4"/>
        <v xml:space="preserve"> </v>
      </c>
    </row>
    <row r="70" spans="1:18" s="55" customFormat="1" ht="15" hidden="1" customHeight="1" x14ac:dyDescent="0.15">
      <c r="A70" s="46">
        <f>Dados!A69</f>
        <v>0</v>
      </c>
      <c r="B70" s="47">
        <f>Dados!B69</f>
        <v>0</v>
      </c>
      <c r="C70" s="48" t="e">
        <f>VLOOKUP(A70,Dados!$3:$230,3,0)</f>
        <v>#N/A</v>
      </c>
      <c r="D70" s="49" t="e">
        <f>VLOOKUP(A70,Dados!$3:$230,4,0)</f>
        <v>#N/A</v>
      </c>
      <c r="E70" s="50" t="e">
        <f>VLOOKUP(A70,Dados!$3:$230,5,0)</f>
        <v>#N/A</v>
      </c>
      <c r="F70" s="51" t="e">
        <f>VLOOKUP(A70,Dados!$3:$230,6,0)</f>
        <v>#N/A</v>
      </c>
      <c r="G70" s="48" t="e">
        <f>VLOOKUP(A70,Dados!$3:$230,7,0)</f>
        <v>#N/A</v>
      </c>
      <c r="H70" s="52"/>
      <c r="I70" s="53">
        <f>VLOOKUP(A70,Chatuba!$3:$228,7,0)</f>
        <v>0</v>
      </c>
      <c r="J70" s="54" t="str">
        <f t="shared" si="5"/>
        <v xml:space="preserve"> </v>
      </c>
      <c r="K70" s="77">
        <f>VLOOKUP(A70,Leroy!$3:$229,8,0)</f>
        <v>0</v>
      </c>
      <c r="L70" s="54" t="str">
        <f t="shared" si="6"/>
        <v xml:space="preserve"> </v>
      </c>
      <c r="M70" s="53">
        <f>VLOOKUP(A70,Amoedo!$3:$229,7,0)</f>
        <v>0</v>
      </c>
      <c r="N70" s="54" t="str">
        <f t="shared" si="7"/>
        <v xml:space="preserve"> </v>
      </c>
      <c r="O70" s="93">
        <f>VLOOKUP(A70,Obramax!$3:$230,8,0)</f>
        <v>0</v>
      </c>
      <c r="P70" s="54" t="str">
        <f t="shared" si="8"/>
        <v xml:space="preserve"> </v>
      </c>
      <c r="Q70" s="84"/>
      <c r="R70" s="54" t="str">
        <f t="shared" si="4"/>
        <v xml:space="preserve"> </v>
      </c>
    </row>
    <row r="71" spans="1:18" s="55" customFormat="1" ht="15" hidden="1" customHeight="1" x14ac:dyDescent="0.15">
      <c r="A71" s="46">
        <f>Dados!A70</f>
        <v>0</v>
      </c>
      <c r="B71" s="47">
        <f>Dados!B70</f>
        <v>0</v>
      </c>
      <c r="C71" s="48" t="e">
        <f>VLOOKUP(A71,Dados!$3:$230,3,0)</f>
        <v>#N/A</v>
      </c>
      <c r="D71" s="49" t="e">
        <f>VLOOKUP(A71,Dados!$3:$230,4,0)</f>
        <v>#N/A</v>
      </c>
      <c r="E71" s="50" t="e">
        <f>VLOOKUP(A71,Dados!$3:$230,5,0)</f>
        <v>#N/A</v>
      </c>
      <c r="F71" s="51" t="e">
        <f>VLOOKUP(A71,Dados!$3:$230,6,0)</f>
        <v>#N/A</v>
      </c>
      <c r="G71" s="48" t="e">
        <f>VLOOKUP(A71,Dados!$3:$230,7,0)</f>
        <v>#N/A</v>
      </c>
      <c r="H71" s="52"/>
      <c r="I71" s="53">
        <f>VLOOKUP(A71,Chatuba!$3:$228,7,0)</f>
        <v>0</v>
      </c>
      <c r="J71" s="54" t="str">
        <f t="shared" si="5"/>
        <v xml:space="preserve"> </v>
      </c>
      <c r="K71" s="77">
        <f>VLOOKUP(A71,Leroy!$3:$229,8,0)</f>
        <v>0</v>
      </c>
      <c r="L71" s="54" t="str">
        <f t="shared" si="6"/>
        <v xml:space="preserve"> </v>
      </c>
      <c r="M71" s="53">
        <f>VLOOKUP(A71,Amoedo!$3:$229,7,0)</f>
        <v>0</v>
      </c>
      <c r="N71" s="54" t="str">
        <f t="shared" si="7"/>
        <v xml:space="preserve"> </v>
      </c>
      <c r="O71" s="93">
        <f>VLOOKUP(A71,Obramax!$3:$230,8,0)</f>
        <v>0</v>
      </c>
      <c r="P71" s="54" t="str">
        <f t="shared" si="8"/>
        <v xml:space="preserve"> </v>
      </c>
      <c r="Q71" s="84"/>
      <c r="R71" s="54" t="str">
        <f t="shared" si="4"/>
        <v xml:space="preserve"> </v>
      </c>
    </row>
    <row r="72" spans="1:18" s="55" customFormat="1" ht="15" hidden="1" customHeight="1" x14ac:dyDescent="0.15">
      <c r="A72" s="46">
        <f>Dados!A71</f>
        <v>0</v>
      </c>
      <c r="B72" s="47">
        <f>Dados!B71</f>
        <v>0</v>
      </c>
      <c r="C72" s="48" t="e">
        <f>VLOOKUP(A72,Dados!$3:$230,3,0)</f>
        <v>#N/A</v>
      </c>
      <c r="D72" s="49" t="e">
        <f>VLOOKUP(A72,Dados!$3:$230,4,0)</f>
        <v>#N/A</v>
      </c>
      <c r="E72" s="50" t="e">
        <f>VLOOKUP(A72,Dados!$3:$230,5,0)</f>
        <v>#N/A</v>
      </c>
      <c r="F72" s="51" t="e">
        <f>VLOOKUP(A72,Dados!$3:$230,6,0)</f>
        <v>#N/A</v>
      </c>
      <c r="G72" s="48" t="e">
        <f>VLOOKUP(A72,Dados!$3:$230,7,0)</f>
        <v>#N/A</v>
      </c>
      <c r="H72" s="52"/>
      <c r="I72" s="53">
        <f>VLOOKUP(A72,Chatuba!$3:$228,7,0)</f>
        <v>0</v>
      </c>
      <c r="J72" s="54" t="str">
        <f t="shared" si="5"/>
        <v xml:space="preserve"> </v>
      </c>
      <c r="K72" s="77">
        <f>VLOOKUP(A72,Leroy!$3:$229,8,0)</f>
        <v>0</v>
      </c>
      <c r="L72" s="54" t="str">
        <f t="shared" si="6"/>
        <v xml:space="preserve"> </v>
      </c>
      <c r="M72" s="53">
        <f>VLOOKUP(A72,Amoedo!$3:$229,7,0)</f>
        <v>0</v>
      </c>
      <c r="N72" s="54" t="str">
        <f t="shared" si="7"/>
        <v xml:space="preserve"> </v>
      </c>
      <c r="O72" s="93">
        <f>VLOOKUP(A72,Obramax!$3:$230,8,0)</f>
        <v>0</v>
      </c>
      <c r="P72" s="54" t="str">
        <f t="shared" si="8"/>
        <v xml:space="preserve"> </v>
      </c>
      <c r="Q72" s="84"/>
      <c r="R72" s="54" t="str">
        <f t="shared" si="4"/>
        <v xml:space="preserve"> </v>
      </c>
    </row>
    <row r="73" spans="1:18" s="55" customFormat="1" ht="15" hidden="1" customHeight="1" x14ac:dyDescent="0.15">
      <c r="A73" s="46">
        <f>Dados!A72</f>
        <v>0</v>
      </c>
      <c r="B73" s="47">
        <f>Dados!B72</f>
        <v>0</v>
      </c>
      <c r="C73" s="48" t="e">
        <f>VLOOKUP(A73,Dados!$3:$230,3,0)</f>
        <v>#N/A</v>
      </c>
      <c r="D73" s="49" t="e">
        <f>VLOOKUP(A73,Dados!$3:$230,4,0)</f>
        <v>#N/A</v>
      </c>
      <c r="E73" s="50" t="e">
        <f>VLOOKUP(A73,Dados!$3:$230,5,0)</f>
        <v>#N/A</v>
      </c>
      <c r="F73" s="51" t="e">
        <f>VLOOKUP(A73,Dados!$3:$230,6,0)</f>
        <v>#N/A</v>
      </c>
      <c r="G73" s="48" t="e">
        <f>VLOOKUP(A73,Dados!$3:$230,7,0)</f>
        <v>#N/A</v>
      </c>
      <c r="H73" s="52"/>
      <c r="I73" s="53">
        <f>VLOOKUP(A73,Chatuba!$3:$228,7,0)</f>
        <v>0</v>
      </c>
      <c r="J73" s="54" t="str">
        <f t="shared" si="5"/>
        <v xml:space="preserve"> </v>
      </c>
      <c r="K73" s="77">
        <f>VLOOKUP(A73,Leroy!$3:$229,8,0)</f>
        <v>0</v>
      </c>
      <c r="L73" s="54" t="str">
        <f t="shared" si="6"/>
        <v xml:space="preserve"> </v>
      </c>
      <c r="M73" s="53">
        <f>VLOOKUP(A73,Amoedo!$3:$229,7,0)</f>
        <v>0</v>
      </c>
      <c r="N73" s="54" t="str">
        <f t="shared" si="7"/>
        <v xml:space="preserve"> </v>
      </c>
      <c r="O73" s="93">
        <f>VLOOKUP(A73,Obramax!$3:$230,8,0)</f>
        <v>0</v>
      </c>
      <c r="P73" s="54" t="str">
        <f t="shared" si="8"/>
        <v xml:space="preserve"> </v>
      </c>
      <c r="Q73" s="84"/>
      <c r="R73" s="54" t="str">
        <f t="shared" si="4"/>
        <v xml:space="preserve"> </v>
      </c>
    </row>
    <row r="74" spans="1:18" s="55" customFormat="1" ht="15" hidden="1" customHeight="1" x14ac:dyDescent="0.15">
      <c r="A74" s="46">
        <f>Dados!A73</f>
        <v>0</v>
      </c>
      <c r="B74" s="47">
        <f>Dados!B73</f>
        <v>0</v>
      </c>
      <c r="C74" s="48" t="e">
        <f>VLOOKUP(A74,Dados!$3:$230,3,0)</f>
        <v>#N/A</v>
      </c>
      <c r="D74" s="49" t="e">
        <f>VLOOKUP(A74,Dados!$3:$230,4,0)</f>
        <v>#N/A</v>
      </c>
      <c r="E74" s="50" t="e">
        <f>VLOOKUP(A74,Dados!$3:$230,5,0)</f>
        <v>#N/A</v>
      </c>
      <c r="F74" s="51" t="e">
        <f>VLOOKUP(A74,Dados!$3:$230,6,0)</f>
        <v>#N/A</v>
      </c>
      <c r="G74" s="48" t="e">
        <f>VLOOKUP(A74,Dados!$3:$230,7,0)</f>
        <v>#N/A</v>
      </c>
      <c r="H74" s="52"/>
      <c r="I74" s="53">
        <f>VLOOKUP(A74,Chatuba!$3:$228,7,0)</f>
        <v>0</v>
      </c>
      <c r="J74" s="54" t="str">
        <f t="shared" si="5"/>
        <v xml:space="preserve"> </v>
      </c>
      <c r="K74" s="77">
        <f>VLOOKUP(A74,Leroy!$3:$229,8,0)</f>
        <v>0</v>
      </c>
      <c r="L74" s="54" t="str">
        <f t="shared" si="6"/>
        <v xml:space="preserve"> </v>
      </c>
      <c r="M74" s="53">
        <f>VLOOKUP(A74,Amoedo!$3:$229,7,0)</f>
        <v>0</v>
      </c>
      <c r="N74" s="54" t="str">
        <f t="shared" si="7"/>
        <v xml:space="preserve"> </v>
      </c>
      <c r="O74" s="93">
        <f>VLOOKUP(A74,Obramax!$3:$230,8,0)</f>
        <v>0</v>
      </c>
      <c r="P74" s="54" t="str">
        <f t="shared" si="8"/>
        <v xml:space="preserve"> </v>
      </c>
      <c r="Q74" s="84"/>
      <c r="R74" s="54" t="str">
        <f t="shared" si="4"/>
        <v xml:space="preserve"> </v>
      </c>
    </row>
    <row r="75" spans="1:18" s="55" customFormat="1" ht="15" hidden="1" customHeight="1" x14ac:dyDescent="0.15">
      <c r="A75" s="46">
        <f>Dados!A74</f>
        <v>0</v>
      </c>
      <c r="B75" s="47">
        <f>Dados!B74</f>
        <v>0</v>
      </c>
      <c r="C75" s="48" t="e">
        <f>VLOOKUP(A75,Dados!$3:$230,3,0)</f>
        <v>#N/A</v>
      </c>
      <c r="D75" s="49" t="e">
        <f>VLOOKUP(A75,Dados!$3:$230,4,0)</f>
        <v>#N/A</v>
      </c>
      <c r="E75" s="50" t="e">
        <f>VLOOKUP(A75,Dados!$3:$230,5,0)</f>
        <v>#N/A</v>
      </c>
      <c r="F75" s="51" t="e">
        <f>VLOOKUP(A75,Dados!$3:$230,6,0)</f>
        <v>#N/A</v>
      </c>
      <c r="G75" s="48" t="e">
        <f>VLOOKUP(A75,Dados!$3:$230,7,0)</f>
        <v>#N/A</v>
      </c>
      <c r="H75" s="52"/>
      <c r="I75" s="53">
        <f>VLOOKUP(A75,Chatuba!$3:$228,7,0)</f>
        <v>0</v>
      </c>
      <c r="J75" s="54" t="str">
        <f t="shared" si="5"/>
        <v xml:space="preserve"> </v>
      </c>
      <c r="K75" s="77">
        <f>VLOOKUP(A75,Leroy!$3:$229,8,0)</f>
        <v>0</v>
      </c>
      <c r="L75" s="54" t="str">
        <f t="shared" si="6"/>
        <v xml:space="preserve"> </v>
      </c>
      <c r="M75" s="53">
        <f>VLOOKUP(A75,Amoedo!$3:$229,7,0)</f>
        <v>0</v>
      </c>
      <c r="N75" s="54" t="str">
        <f t="shared" si="7"/>
        <v xml:space="preserve"> </v>
      </c>
      <c r="O75" s="93">
        <f>VLOOKUP(A75,Obramax!$3:$230,8,0)</f>
        <v>0</v>
      </c>
      <c r="P75" s="54" t="str">
        <f t="shared" si="8"/>
        <v xml:space="preserve"> </v>
      </c>
      <c r="Q75" s="84"/>
      <c r="R75" s="54" t="str">
        <f t="shared" si="4"/>
        <v xml:space="preserve"> </v>
      </c>
    </row>
    <row r="76" spans="1:18" s="55" customFormat="1" ht="15" hidden="1" customHeight="1" x14ac:dyDescent="0.15">
      <c r="A76" s="46">
        <f>Dados!A75</f>
        <v>0</v>
      </c>
      <c r="B76" s="47">
        <f>Dados!B75</f>
        <v>0</v>
      </c>
      <c r="C76" s="48" t="e">
        <f>VLOOKUP(A76,Dados!$3:$230,3,0)</f>
        <v>#N/A</v>
      </c>
      <c r="D76" s="49" t="e">
        <f>VLOOKUP(A76,Dados!$3:$230,4,0)</f>
        <v>#N/A</v>
      </c>
      <c r="E76" s="50" t="e">
        <f>VLOOKUP(A76,Dados!$3:$230,5,0)</f>
        <v>#N/A</v>
      </c>
      <c r="F76" s="51" t="e">
        <f>VLOOKUP(A76,Dados!$3:$230,6,0)</f>
        <v>#N/A</v>
      </c>
      <c r="G76" s="48" t="e">
        <f>VLOOKUP(A76,Dados!$3:$230,7,0)</f>
        <v>#N/A</v>
      </c>
      <c r="H76" s="52"/>
      <c r="I76" s="53">
        <f>VLOOKUP(A76,Chatuba!$3:$228,7,0)</f>
        <v>0</v>
      </c>
      <c r="J76" s="54" t="str">
        <f t="shared" si="5"/>
        <v xml:space="preserve"> </v>
      </c>
      <c r="K76" s="77">
        <f>VLOOKUP(A76,Leroy!$3:$229,8,0)</f>
        <v>0</v>
      </c>
      <c r="L76" s="54" t="str">
        <f t="shared" si="6"/>
        <v xml:space="preserve"> </v>
      </c>
      <c r="M76" s="53">
        <f>VLOOKUP(A76,Amoedo!$3:$229,7,0)</f>
        <v>0</v>
      </c>
      <c r="N76" s="54" t="str">
        <f t="shared" si="7"/>
        <v xml:space="preserve"> </v>
      </c>
      <c r="O76" s="93">
        <f>VLOOKUP(A76,Obramax!$3:$230,8,0)</f>
        <v>0</v>
      </c>
      <c r="P76" s="54" t="str">
        <f t="shared" si="8"/>
        <v xml:space="preserve"> </v>
      </c>
      <c r="Q76" s="84"/>
      <c r="R76" s="54" t="str">
        <f t="shared" si="4"/>
        <v xml:space="preserve"> </v>
      </c>
    </row>
    <row r="77" spans="1:18" s="55" customFormat="1" ht="15" hidden="1" customHeight="1" x14ac:dyDescent="0.15">
      <c r="A77" s="46">
        <f>Dados!A76</f>
        <v>0</v>
      </c>
      <c r="B77" s="47">
        <f>Dados!B76</f>
        <v>0</v>
      </c>
      <c r="C77" s="48" t="e">
        <f>VLOOKUP(A77,Dados!$3:$230,3,0)</f>
        <v>#N/A</v>
      </c>
      <c r="D77" s="49" t="e">
        <f>VLOOKUP(A77,Dados!$3:$230,4,0)</f>
        <v>#N/A</v>
      </c>
      <c r="E77" s="50" t="e">
        <f>VLOOKUP(A77,Dados!$3:$230,5,0)</f>
        <v>#N/A</v>
      </c>
      <c r="F77" s="51" t="e">
        <f>VLOOKUP(A77,Dados!$3:$230,6,0)</f>
        <v>#N/A</v>
      </c>
      <c r="G77" s="48" t="e">
        <f>VLOOKUP(A77,Dados!$3:$230,7,0)</f>
        <v>#N/A</v>
      </c>
      <c r="H77" s="52"/>
      <c r="I77" s="53">
        <f>VLOOKUP(A77,Chatuba!$3:$228,7,0)</f>
        <v>0</v>
      </c>
      <c r="J77" s="54" t="str">
        <f t="shared" si="5"/>
        <v xml:space="preserve"> </v>
      </c>
      <c r="K77" s="77">
        <f>VLOOKUP(A77,Leroy!$3:$229,8,0)</f>
        <v>0</v>
      </c>
      <c r="L77" s="54" t="str">
        <f t="shared" si="6"/>
        <v xml:space="preserve"> </v>
      </c>
      <c r="M77" s="53">
        <f>VLOOKUP(A77,Amoedo!$3:$229,7,0)</f>
        <v>0</v>
      </c>
      <c r="N77" s="54" t="str">
        <f t="shared" si="7"/>
        <v xml:space="preserve"> </v>
      </c>
      <c r="O77" s="93">
        <f>VLOOKUP(A77,Obramax!$3:$230,8,0)</f>
        <v>0</v>
      </c>
      <c r="P77" s="54" t="str">
        <f t="shared" si="8"/>
        <v xml:space="preserve"> </v>
      </c>
      <c r="Q77" s="84"/>
      <c r="R77" s="54" t="str">
        <f t="shared" si="4"/>
        <v xml:space="preserve"> </v>
      </c>
    </row>
    <row r="78" spans="1:18" s="55" customFormat="1" ht="15" hidden="1" customHeight="1" x14ac:dyDescent="0.15">
      <c r="A78" s="46">
        <f>Dados!A77</f>
        <v>0</v>
      </c>
      <c r="B78" s="47">
        <f>Dados!B77</f>
        <v>0</v>
      </c>
      <c r="C78" s="48" t="e">
        <f>VLOOKUP(A78,Dados!$3:$230,3,0)</f>
        <v>#N/A</v>
      </c>
      <c r="D78" s="49" t="e">
        <f>VLOOKUP(A78,Dados!$3:$230,4,0)</f>
        <v>#N/A</v>
      </c>
      <c r="E78" s="50" t="e">
        <f>VLOOKUP(A78,Dados!$3:$230,5,0)</f>
        <v>#N/A</v>
      </c>
      <c r="F78" s="51" t="e">
        <f>VLOOKUP(A78,Dados!$3:$230,6,0)</f>
        <v>#N/A</v>
      </c>
      <c r="G78" s="48" t="e">
        <f>VLOOKUP(A78,Dados!$3:$230,7,0)</f>
        <v>#N/A</v>
      </c>
      <c r="H78" s="52"/>
      <c r="I78" s="53">
        <f>VLOOKUP(A78,Chatuba!$3:$228,7,0)</f>
        <v>0</v>
      </c>
      <c r="J78" s="54" t="str">
        <f t="shared" si="5"/>
        <v xml:space="preserve"> </v>
      </c>
      <c r="K78" s="77">
        <f>VLOOKUP(A78,Leroy!$3:$229,8,0)</f>
        <v>0</v>
      </c>
      <c r="L78" s="54" t="str">
        <f t="shared" si="6"/>
        <v xml:space="preserve"> </v>
      </c>
      <c r="M78" s="53">
        <f>VLOOKUP(A78,Amoedo!$3:$229,7,0)</f>
        <v>0</v>
      </c>
      <c r="N78" s="54" t="str">
        <f t="shared" si="7"/>
        <v xml:space="preserve"> </v>
      </c>
      <c r="O78" s="93">
        <f>VLOOKUP(A78,Obramax!$3:$230,8,0)</f>
        <v>0</v>
      </c>
      <c r="P78" s="54" t="str">
        <f t="shared" si="8"/>
        <v xml:space="preserve"> </v>
      </c>
      <c r="Q78" s="84"/>
      <c r="R78" s="54" t="str">
        <f t="shared" si="4"/>
        <v xml:space="preserve"> </v>
      </c>
    </row>
    <row r="79" spans="1:18" s="55" customFormat="1" ht="15" hidden="1" customHeight="1" x14ac:dyDescent="0.15">
      <c r="A79" s="46">
        <f>Dados!A78</f>
        <v>0</v>
      </c>
      <c r="B79" s="47">
        <f>Dados!B78</f>
        <v>0</v>
      </c>
      <c r="C79" s="48" t="e">
        <f>VLOOKUP(A79,Dados!$3:$230,3,0)</f>
        <v>#N/A</v>
      </c>
      <c r="D79" s="49" t="e">
        <f>VLOOKUP(A79,Dados!$3:$230,4,0)</f>
        <v>#N/A</v>
      </c>
      <c r="E79" s="50" t="e">
        <f>VLOOKUP(A79,Dados!$3:$230,5,0)</f>
        <v>#N/A</v>
      </c>
      <c r="F79" s="51" t="e">
        <f>VLOOKUP(A79,Dados!$3:$230,6,0)</f>
        <v>#N/A</v>
      </c>
      <c r="G79" s="48" t="e">
        <f>VLOOKUP(A79,Dados!$3:$230,7,0)</f>
        <v>#N/A</v>
      </c>
      <c r="H79" s="52"/>
      <c r="I79" s="53">
        <f>VLOOKUP(A79,Chatuba!$3:$228,7,0)</f>
        <v>0</v>
      </c>
      <c r="J79" s="54" t="str">
        <f t="shared" si="5"/>
        <v xml:space="preserve"> </v>
      </c>
      <c r="K79" s="77">
        <f>VLOOKUP(A79,Leroy!$3:$229,8,0)</f>
        <v>0</v>
      </c>
      <c r="L79" s="54" t="str">
        <f t="shared" si="6"/>
        <v xml:space="preserve"> </v>
      </c>
      <c r="M79" s="53">
        <f>VLOOKUP(A79,Amoedo!$3:$229,7,0)</f>
        <v>0</v>
      </c>
      <c r="N79" s="54" t="str">
        <f t="shared" si="7"/>
        <v xml:space="preserve"> </v>
      </c>
      <c r="O79" s="93">
        <f>VLOOKUP(A79,Obramax!$3:$230,8,0)</f>
        <v>0</v>
      </c>
      <c r="P79" s="54" t="str">
        <f t="shared" si="8"/>
        <v xml:space="preserve"> </v>
      </c>
      <c r="Q79" s="84"/>
      <c r="R79" s="54" t="str">
        <f t="shared" si="4"/>
        <v xml:space="preserve"> </v>
      </c>
    </row>
    <row r="80" spans="1:18" s="55" customFormat="1" ht="15" hidden="1" customHeight="1" x14ac:dyDescent="0.15">
      <c r="A80" s="46">
        <f>Dados!A79</f>
        <v>0</v>
      </c>
      <c r="B80" s="47">
        <f>Dados!B79</f>
        <v>0</v>
      </c>
      <c r="C80" s="48" t="e">
        <f>VLOOKUP(A80,Dados!$3:$230,3,0)</f>
        <v>#N/A</v>
      </c>
      <c r="D80" s="49" t="e">
        <f>VLOOKUP(A80,Dados!$3:$230,4,0)</f>
        <v>#N/A</v>
      </c>
      <c r="E80" s="50" t="e">
        <f>VLOOKUP(A80,Dados!$3:$230,5,0)</f>
        <v>#N/A</v>
      </c>
      <c r="F80" s="51" t="e">
        <f>VLOOKUP(A80,Dados!$3:$230,6,0)</f>
        <v>#N/A</v>
      </c>
      <c r="G80" s="48" t="e">
        <f>VLOOKUP(A80,Dados!$3:$230,7,0)</f>
        <v>#N/A</v>
      </c>
      <c r="H80" s="52"/>
      <c r="I80" s="53">
        <f>VLOOKUP(A80,Chatuba!$3:$228,7,0)</f>
        <v>0</v>
      </c>
      <c r="J80" s="54" t="str">
        <f t="shared" si="5"/>
        <v xml:space="preserve"> </v>
      </c>
      <c r="K80" s="77">
        <f>VLOOKUP(A80,Leroy!$3:$229,8,0)</f>
        <v>0</v>
      </c>
      <c r="L80" s="54" t="str">
        <f t="shared" si="6"/>
        <v xml:space="preserve"> </v>
      </c>
      <c r="M80" s="53">
        <f>VLOOKUP(A80,Amoedo!$3:$229,7,0)</f>
        <v>0</v>
      </c>
      <c r="N80" s="54" t="str">
        <f t="shared" si="7"/>
        <v xml:space="preserve"> </v>
      </c>
      <c r="O80" s="93">
        <f>VLOOKUP(A80,Obramax!$3:$230,8,0)</f>
        <v>0</v>
      </c>
      <c r="P80" s="54" t="str">
        <f t="shared" si="8"/>
        <v xml:space="preserve"> </v>
      </c>
      <c r="Q80" s="84"/>
      <c r="R80" s="54" t="str">
        <f t="shared" si="4"/>
        <v xml:space="preserve"> </v>
      </c>
    </row>
    <row r="81" spans="1:18" s="55" customFormat="1" ht="15" hidden="1" customHeight="1" x14ac:dyDescent="0.15">
      <c r="A81" s="46">
        <f>Dados!A80</f>
        <v>0</v>
      </c>
      <c r="B81" s="47">
        <f>Dados!B80</f>
        <v>0</v>
      </c>
      <c r="C81" s="48" t="e">
        <f>VLOOKUP(A81,Dados!$3:$230,3,0)</f>
        <v>#N/A</v>
      </c>
      <c r="D81" s="49" t="e">
        <f>VLOOKUP(A81,Dados!$3:$230,4,0)</f>
        <v>#N/A</v>
      </c>
      <c r="E81" s="50" t="e">
        <f>VLOOKUP(A81,Dados!$3:$230,5,0)</f>
        <v>#N/A</v>
      </c>
      <c r="F81" s="51" t="e">
        <f>VLOOKUP(A81,Dados!$3:$230,6,0)</f>
        <v>#N/A</v>
      </c>
      <c r="G81" s="48" t="e">
        <f>VLOOKUP(A81,Dados!$3:$230,7,0)</f>
        <v>#N/A</v>
      </c>
      <c r="H81" s="52"/>
      <c r="I81" s="53">
        <f>VLOOKUP(A81,Chatuba!$3:$228,7,0)</f>
        <v>0</v>
      </c>
      <c r="J81" s="54" t="str">
        <f t="shared" si="5"/>
        <v xml:space="preserve"> </v>
      </c>
      <c r="K81" s="77">
        <f>VLOOKUP(A81,Leroy!$3:$229,8,0)</f>
        <v>0</v>
      </c>
      <c r="L81" s="54" t="str">
        <f t="shared" si="6"/>
        <v xml:space="preserve"> </v>
      </c>
      <c r="M81" s="53">
        <f>VLOOKUP(A81,Amoedo!$3:$229,7,0)</f>
        <v>0</v>
      </c>
      <c r="N81" s="54" t="str">
        <f t="shared" si="7"/>
        <v xml:space="preserve"> </v>
      </c>
      <c r="O81" s="93">
        <f>VLOOKUP(A81,Obramax!$3:$230,8,0)</f>
        <v>0</v>
      </c>
      <c r="P81" s="54" t="str">
        <f t="shared" si="8"/>
        <v xml:space="preserve"> </v>
      </c>
      <c r="Q81" s="84"/>
      <c r="R81" s="54" t="str">
        <f t="shared" si="4"/>
        <v xml:space="preserve"> </v>
      </c>
    </row>
    <row r="82" spans="1:18" s="55" customFormat="1" ht="15" hidden="1" customHeight="1" x14ac:dyDescent="0.15">
      <c r="A82" s="46">
        <f>Dados!A81</f>
        <v>0</v>
      </c>
      <c r="B82" s="47">
        <f>Dados!B81</f>
        <v>0</v>
      </c>
      <c r="C82" s="48" t="e">
        <f>VLOOKUP(A82,Dados!$3:$230,3,0)</f>
        <v>#N/A</v>
      </c>
      <c r="D82" s="49" t="e">
        <f>VLOOKUP(A82,Dados!$3:$230,4,0)</f>
        <v>#N/A</v>
      </c>
      <c r="E82" s="50" t="e">
        <f>VLOOKUP(A82,Dados!$3:$230,5,0)</f>
        <v>#N/A</v>
      </c>
      <c r="F82" s="51" t="e">
        <f>VLOOKUP(A82,Dados!$3:$230,6,0)</f>
        <v>#N/A</v>
      </c>
      <c r="G82" s="48" t="e">
        <f>VLOOKUP(A82,Dados!$3:$230,7,0)</f>
        <v>#N/A</v>
      </c>
      <c r="H82" s="52"/>
      <c r="I82" s="53">
        <f>VLOOKUP(A82,Chatuba!$3:$228,7,0)</f>
        <v>0</v>
      </c>
      <c r="J82" s="54" t="str">
        <f t="shared" si="5"/>
        <v xml:space="preserve"> </v>
      </c>
      <c r="K82" s="77">
        <f>VLOOKUP(A82,Leroy!$3:$229,8,0)</f>
        <v>0</v>
      </c>
      <c r="L82" s="54" t="str">
        <f t="shared" si="6"/>
        <v xml:space="preserve"> </v>
      </c>
      <c r="M82" s="53">
        <f>VLOOKUP(A82,Amoedo!$3:$229,7,0)</f>
        <v>0</v>
      </c>
      <c r="N82" s="54" t="str">
        <f t="shared" si="7"/>
        <v xml:space="preserve"> </v>
      </c>
      <c r="O82" s="93">
        <f>VLOOKUP(A82,Obramax!$3:$230,8,0)</f>
        <v>0</v>
      </c>
      <c r="P82" s="54" t="str">
        <f t="shared" si="8"/>
        <v xml:space="preserve"> </v>
      </c>
      <c r="Q82" s="84"/>
      <c r="R82" s="54" t="str">
        <f t="shared" si="4"/>
        <v xml:space="preserve"> </v>
      </c>
    </row>
    <row r="83" spans="1:18" s="55" customFormat="1" ht="15" hidden="1" customHeight="1" x14ac:dyDescent="0.15">
      <c r="A83" s="46">
        <f>Dados!A82</f>
        <v>0</v>
      </c>
      <c r="B83" s="47">
        <f>Dados!B82</f>
        <v>0</v>
      </c>
      <c r="C83" s="48" t="e">
        <f>VLOOKUP(A83,Dados!$3:$230,3,0)</f>
        <v>#N/A</v>
      </c>
      <c r="D83" s="49" t="e">
        <f>VLOOKUP(A83,Dados!$3:$230,4,0)</f>
        <v>#N/A</v>
      </c>
      <c r="E83" s="50" t="e">
        <f>VLOOKUP(A83,Dados!$3:$230,5,0)</f>
        <v>#N/A</v>
      </c>
      <c r="F83" s="51" t="e">
        <f>VLOOKUP(A83,Dados!$3:$230,6,0)</f>
        <v>#N/A</v>
      </c>
      <c r="G83" s="48" t="e">
        <f>VLOOKUP(A83,Dados!$3:$230,7,0)</f>
        <v>#N/A</v>
      </c>
      <c r="H83" s="52"/>
      <c r="I83" s="53">
        <f>VLOOKUP(A83,Chatuba!$3:$228,7,0)</f>
        <v>0</v>
      </c>
      <c r="J83" s="54" t="str">
        <f t="shared" si="5"/>
        <v xml:space="preserve"> </v>
      </c>
      <c r="K83" s="77">
        <f>VLOOKUP(A83,Leroy!$3:$229,8,0)</f>
        <v>0</v>
      </c>
      <c r="L83" s="54" t="str">
        <f t="shared" si="6"/>
        <v xml:space="preserve"> </v>
      </c>
      <c r="M83" s="53">
        <f>VLOOKUP(A83,Amoedo!$3:$229,7,0)</f>
        <v>0</v>
      </c>
      <c r="N83" s="54" t="str">
        <f t="shared" si="7"/>
        <v xml:space="preserve"> </v>
      </c>
      <c r="O83" s="93">
        <f>VLOOKUP(A83,Obramax!$3:$230,8,0)</f>
        <v>0</v>
      </c>
      <c r="P83" s="54" t="str">
        <f t="shared" si="8"/>
        <v xml:space="preserve"> </v>
      </c>
      <c r="Q83" s="84"/>
      <c r="R83" s="54" t="str">
        <f t="shared" si="4"/>
        <v xml:space="preserve"> </v>
      </c>
    </row>
    <row r="84" spans="1:18" s="55" customFormat="1" ht="15" hidden="1" customHeight="1" x14ac:dyDescent="0.15">
      <c r="A84" s="46">
        <f>Dados!A83</f>
        <v>0</v>
      </c>
      <c r="B84" s="47">
        <f>Dados!B83</f>
        <v>0</v>
      </c>
      <c r="C84" s="48" t="e">
        <f>VLOOKUP(A84,Dados!$3:$230,3,0)</f>
        <v>#N/A</v>
      </c>
      <c r="D84" s="49" t="e">
        <f>VLOOKUP(A84,Dados!$3:$230,4,0)</f>
        <v>#N/A</v>
      </c>
      <c r="E84" s="50" t="e">
        <f>VLOOKUP(A84,Dados!$3:$230,5,0)</f>
        <v>#N/A</v>
      </c>
      <c r="F84" s="51" t="e">
        <f>VLOOKUP(A84,Dados!$3:$230,6,0)</f>
        <v>#N/A</v>
      </c>
      <c r="G84" s="48" t="e">
        <f>VLOOKUP(A84,Dados!$3:$230,7,0)</f>
        <v>#N/A</v>
      </c>
      <c r="H84" s="52"/>
      <c r="I84" s="53">
        <f>VLOOKUP(A84,Chatuba!$3:$228,7,0)</f>
        <v>0</v>
      </c>
      <c r="J84" s="54" t="str">
        <f t="shared" si="5"/>
        <v xml:space="preserve"> </v>
      </c>
      <c r="K84" s="77">
        <f>VLOOKUP(A84,Leroy!$3:$229,8,0)</f>
        <v>0</v>
      </c>
      <c r="L84" s="54" t="str">
        <f t="shared" si="6"/>
        <v xml:space="preserve"> </v>
      </c>
      <c r="M84" s="53">
        <f>VLOOKUP(A84,Amoedo!$3:$229,7,0)</f>
        <v>0</v>
      </c>
      <c r="N84" s="54" t="str">
        <f t="shared" si="7"/>
        <v xml:space="preserve"> </v>
      </c>
      <c r="O84" s="93">
        <f>VLOOKUP(A84,Obramax!$3:$230,8,0)</f>
        <v>0</v>
      </c>
      <c r="P84" s="54" t="str">
        <f t="shared" si="8"/>
        <v xml:space="preserve"> </v>
      </c>
      <c r="Q84" s="84"/>
      <c r="R84" s="54" t="str">
        <f t="shared" si="4"/>
        <v xml:space="preserve"> </v>
      </c>
    </row>
    <row r="85" spans="1:18" s="55" customFormat="1" ht="15" hidden="1" customHeight="1" x14ac:dyDescent="0.15">
      <c r="A85" s="46">
        <f>Dados!A84</f>
        <v>0</v>
      </c>
      <c r="B85" s="47">
        <f>Dados!B84</f>
        <v>0</v>
      </c>
      <c r="C85" s="48" t="e">
        <f>VLOOKUP(A85,Dados!$3:$230,3,0)</f>
        <v>#N/A</v>
      </c>
      <c r="D85" s="49" t="e">
        <f>VLOOKUP(A85,Dados!$3:$230,4,0)</f>
        <v>#N/A</v>
      </c>
      <c r="E85" s="50" t="e">
        <f>VLOOKUP(A85,Dados!$3:$230,5,0)</f>
        <v>#N/A</v>
      </c>
      <c r="F85" s="51" t="e">
        <f>VLOOKUP(A85,Dados!$3:$230,6,0)</f>
        <v>#N/A</v>
      </c>
      <c r="G85" s="48" t="e">
        <f>VLOOKUP(A85,Dados!$3:$230,7,0)</f>
        <v>#N/A</v>
      </c>
      <c r="H85" s="52"/>
      <c r="I85" s="53">
        <f>VLOOKUP(A85,Chatuba!$3:$228,7,0)</f>
        <v>0</v>
      </c>
      <c r="J85" s="54" t="str">
        <f t="shared" si="5"/>
        <v xml:space="preserve"> </v>
      </c>
      <c r="K85" s="77">
        <f>VLOOKUP(A85,Leroy!$3:$229,8,0)</f>
        <v>0</v>
      </c>
      <c r="L85" s="54" t="str">
        <f t="shared" si="6"/>
        <v xml:space="preserve"> </v>
      </c>
      <c r="M85" s="53">
        <f>VLOOKUP(A85,Amoedo!$3:$229,7,0)</f>
        <v>0</v>
      </c>
      <c r="N85" s="54" t="str">
        <f t="shared" si="7"/>
        <v xml:space="preserve"> </v>
      </c>
      <c r="O85" s="93">
        <f>VLOOKUP(A85,Obramax!$3:$230,8,0)</f>
        <v>0</v>
      </c>
      <c r="P85" s="54" t="str">
        <f t="shared" si="8"/>
        <v xml:space="preserve"> </v>
      </c>
      <c r="Q85" s="84"/>
      <c r="R85" s="54" t="str">
        <f t="shared" si="4"/>
        <v xml:space="preserve"> </v>
      </c>
    </row>
    <row r="86" spans="1:18" s="55" customFormat="1" ht="15" hidden="1" customHeight="1" x14ac:dyDescent="0.15">
      <c r="A86" s="46">
        <f>Dados!A85</f>
        <v>0</v>
      </c>
      <c r="B86" s="47">
        <f>Dados!B85</f>
        <v>0</v>
      </c>
      <c r="C86" s="48" t="e">
        <f>VLOOKUP(A86,Dados!$3:$230,3,0)</f>
        <v>#N/A</v>
      </c>
      <c r="D86" s="49" t="e">
        <f>VLOOKUP(A86,Dados!$3:$230,4,0)</f>
        <v>#N/A</v>
      </c>
      <c r="E86" s="50" t="e">
        <f>VLOOKUP(A86,Dados!$3:$230,5,0)</f>
        <v>#N/A</v>
      </c>
      <c r="F86" s="51" t="e">
        <f>VLOOKUP(A86,Dados!$3:$230,6,0)</f>
        <v>#N/A</v>
      </c>
      <c r="G86" s="48" t="e">
        <f>VLOOKUP(A86,Dados!$3:$230,7,0)</f>
        <v>#N/A</v>
      </c>
      <c r="H86" s="52"/>
      <c r="I86" s="53">
        <f>VLOOKUP(A86,Chatuba!$3:$228,7,0)</f>
        <v>0</v>
      </c>
      <c r="J86" s="54" t="str">
        <f t="shared" si="5"/>
        <v xml:space="preserve"> </v>
      </c>
      <c r="K86" s="77">
        <f>VLOOKUP(A86,Leroy!$3:$229,8,0)</f>
        <v>0</v>
      </c>
      <c r="L86" s="54" t="str">
        <f t="shared" si="6"/>
        <v xml:space="preserve"> </v>
      </c>
      <c r="M86" s="53">
        <f>VLOOKUP(A86,Amoedo!$3:$229,7,0)</f>
        <v>0</v>
      </c>
      <c r="N86" s="54" t="str">
        <f t="shared" si="7"/>
        <v xml:space="preserve"> </v>
      </c>
      <c r="O86" s="93">
        <f>VLOOKUP(A86,Obramax!$3:$230,8,0)</f>
        <v>0</v>
      </c>
      <c r="P86" s="54" t="str">
        <f t="shared" si="8"/>
        <v xml:space="preserve"> </v>
      </c>
      <c r="Q86" s="84"/>
      <c r="R86" s="54" t="str">
        <f t="shared" si="4"/>
        <v xml:space="preserve"> </v>
      </c>
    </row>
    <row r="87" spans="1:18" s="55" customFormat="1" ht="15" hidden="1" customHeight="1" x14ac:dyDescent="0.15">
      <c r="A87" s="46">
        <f>Dados!A86</f>
        <v>0</v>
      </c>
      <c r="B87" s="47">
        <f>Dados!B86</f>
        <v>0</v>
      </c>
      <c r="C87" s="48" t="e">
        <f>VLOOKUP(A87,Dados!$3:$230,3,0)</f>
        <v>#N/A</v>
      </c>
      <c r="D87" s="49" t="e">
        <f>VLOOKUP(A87,Dados!$3:$230,4,0)</f>
        <v>#N/A</v>
      </c>
      <c r="E87" s="50" t="e">
        <f>VLOOKUP(A87,Dados!$3:$230,5,0)</f>
        <v>#N/A</v>
      </c>
      <c r="F87" s="51" t="e">
        <f>VLOOKUP(A87,Dados!$3:$230,6,0)</f>
        <v>#N/A</v>
      </c>
      <c r="G87" s="48" t="e">
        <f>VLOOKUP(A87,Dados!$3:$230,7,0)</f>
        <v>#N/A</v>
      </c>
      <c r="H87" s="52"/>
      <c r="I87" s="53">
        <f>VLOOKUP(A87,Chatuba!$3:$228,7,0)</f>
        <v>0</v>
      </c>
      <c r="J87" s="54" t="str">
        <f t="shared" si="5"/>
        <v xml:space="preserve"> </v>
      </c>
      <c r="K87" s="77">
        <f>VLOOKUP(A87,Leroy!$3:$229,8,0)</f>
        <v>0</v>
      </c>
      <c r="L87" s="54" t="str">
        <f t="shared" si="6"/>
        <v xml:space="preserve"> </v>
      </c>
      <c r="M87" s="53">
        <f>VLOOKUP(A87,Amoedo!$3:$229,7,0)</f>
        <v>0</v>
      </c>
      <c r="N87" s="54" t="str">
        <f t="shared" si="7"/>
        <v xml:space="preserve"> </v>
      </c>
      <c r="O87" s="93">
        <f>VLOOKUP(A87,Obramax!$3:$230,8,0)</f>
        <v>0</v>
      </c>
      <c r="P87" s="54" t="str">
        <f t="shared" si="8"/>
        <v xml:space="preserve"> </v>
      </c>
      <c r="Q87" s="84"/>
      <c r="R87" s="54" t="str">
        <f t="shared" si="4"/>
        <v xml:space="preserve"> </v>
      </c>
    </row>
    <row r="88" spans="1:18" s="55" customFormat="1" ht="15" hidden="1" customHeight="1" x14ac:dyDescent="0.15">
      <c r="A88" s="46">
        <f>Dados!A87</f>
        <v>0</v>
      </c>
      <c r="B88" s="47">
        <f>Dados!B87</f>
        <v>0</v>
      </c>
      <c r="C88" s="48" t="e">
        <f>VLOOKUP(A88,Dados!$3:$230,3,0)</f>
        <v>#N/A</v>
      </c>
      <c r="D88" s="49" t="e">
        <f>VLOOKUP(A88,Dados!$3:$230,4,0)</f>
        <v>#N/A</v>
      </c>
      <c r="E88" s="50" t="e">
        <f>VLOOKUP(A88,Dados!$3:$230,5,0)</f>
        <v>#N/A</v>
      </c>
      <c r="F88" s="51" t="e">
        <f>VLOOKUP(A88,Dados!$3:$230,6,0)</f>
        <v>#N/A</v>
      </c>
      <c r="G88" s="48" t="e">
        <f>VLOOKUP(A88,Dados!$3:$230,7,0)</f>
        <v>#N/A</v>
      </c>
      <c r="H88" s="52"/>
      <c r="I88" s="53">
        <f>VLOOKUP(A88,Chatuba!$3:$228,7,0)</f>
        <v>0</v>
      </c>
      <c r="J88" s="54" t="str">
        <f t="shared" si="5"/>
        <v xml:space="preserve"> </v>
      </c>
      <c r="K88" s="77">
        <f>VLOOKUP(A88,Leroy!$3:$229,8,0)</f>
        <v>0</v>
      </c>
      <c r="L88" s="54" t="str">
        <f t="shared" si="6"/>
        <v xml:space="preserve"> </v>
      </c>
      <c r="M88" s="53">
        <f>VLOOKUP(A88,Amoedo!$3:$229,7,0)</f>
        <v>0</v>
      </c>
      <c r="N88" s="54" t="str">
        <f t="shared" si="7"/>
        <v xml:space="preserve"> </v>
      </c>
      <c r="O88" s="93">
        <f>VLOOKUP(A88,Obramax!$3:$230,8,0)</f>
        <v>0</v>
      </c>
      <c r="P88" s="54" t="str">
        <f t="shared" si="8"/>
        <v xml:space="preserve"> </v>
      </c>
      <c r="Q88" s="84"/>
      <c r="R88" s="54" t="str">
        <f t="shared" si="4"/>
        <v xml:space="preserve"> </v>
      </c>
    </row>
    <row r="89" spans="1:18" s="55" customFormat="1" ht="15" hidden="1" customHeight="1" x14ac:dyDescent="0.15">
      <c r="A89" s="46">
        <f>Dados!A88</f>
        <v>0</v>
      </c>
      <c r="B89" s="47">
        <f>Dados!B88</f>
        <v>0</v>
      </c>
      <c r="C89" s="48" t="e">
        <f>VLOOKUP(A89,Dados!$3:$230,3,0)</f>
        <v>#N/A</v>
      </c>
      <c r="D89" s="49" t="e">
        <f>VLOOKUP(A89,Dados!$3:$230,4,0)</f>
        <v>#N/A</v>
      </c>
      <c r="E89" s="50" t="e">
        <f>VLOOKUP(A89,Dados!$3:$230,5,0)</f>
        <v>#N/A</v>
      </c>
      <c r="F89" s="51" t="e">
        <f>VLOOKUP(A89,Dados!$3:$230,6,0)</f>
        <v>#N/A</v>
      </c>
      <c r="G89" s="48" t="e">
        <f>VLOOKUP(A89,Dados!$3:$230,7,0)</f>
        <v>#N/A</v>
      </c>
      <c r="H89" s="52"/>
      <c r="I89" s="53">
        <f>VLOOKUP(A89,Chatuba!$3:$228,7,0)</f>
        <v>0</v>
      </c>
      <c r="J89" s="54" t="str">
        <f t="shared" si="5"/>
        <v xml:space="preserve"> </v>
      </c>
      <c r="K89" s="77">
        <f>VLOOKUP(A89,Leroy!$3:$229,8,0)</f>
        <v>0</v>
      </c>
      <c r="L89" s="54" t="str">
        <f t="shared" si="6"/>
        <v xml:space="preserve"> </v>
      </c>
      <c r="M89" s="53">
        <f>VLOOKUP(A89,Amoedo!$3:$229,7,0)</f>
        <v>0</v>
      </c>
      <c r="N89" s="54" t="str">
        <f t="shared" si="7"/>
        <v xml:space="preserve"> </v>
      </c>
      <c r="O89" s="93">
        <f>VLOOKUP(A89,Obramax!$3:$230,8,0)</f>
        <v>0</v>
      </c>
      <c r="P89" s="54" t="str">
        <f t="shared" si="8"/>
        <v xml:space="preserve"> </v>
      </c>
      <c r="Q89" s="84"/>
      <c r="R89" s="54" t="str">
        <f t="shared" ref="R89:R120" si="9">IF(Q89=0, " ",Q89/D89-1)</f>
        <v xml:space="preserve"> </v>
      </c>
    </row>
    <row r="90" spans="1:18" s="55" customFormat="1" ht="15" hidden="1" customHeight="1" x14ac:dyDescent="0.15">
      <c r="A90" s="46">
        <f>Dados!A89</f>
        <v>0</v>
      </c>
      <c r="B90" s="47">
        <f>Dados!B89</f>
        <v>0</v>
      </c>
      <c r="C90" s="48" t="e">
        <f>VLOOKUP(A90,Dados!$3:$230,3,0)</f>
        <v>#N/A</v>
      </c>
      <c r="D90" s="49" t="e">
        <f>VLOOKUP(A90,Dados!$3:$230,4,0)</f>
        <v>#N/A</v>
      </c>
      <c r="E90" s="50" t="e">
        <f>VLOOKUP(A90,Dados!$3:$230,5,0)</f>
        <v>#N/A</v>
      </c>
      <c r="F90" s="51" t="e">
        <f>VLOOKUP(A90,Dados!$3:$230,6,0)</f>
        <v>#N/A</v>
      </c>
      <c r="G90" s="48" t="e">
        <f>VLOOKUP(A90,Dados!$3:$230,7,0)</f>
        <v>#N/A</v>
      </c>
      <c r="H90" s="52"/>
      <c r="I90" s="53">
        <f>VLOOKUP(A90,Chatuba!$3:$228,7,0)</f>
        <v>0</v>
      </c>
      <c r="J90" s="54" t="str">
        <f t="shared" si="5"/>
        <v xml:space="preserve"> </v>
      </c>
      <c r="K90" s="77">
        <f>VLOOKUP(A90,Leroy!$3:$229,8,0)</f>
        <v>0</v>
      </c>
      <c r="L90" s="54" t="str">
        <f t="shared" si="6"/>
        <v xml:space="preserve"> </v>
      </c>
      <c r="M90" s="53">
        <f>VLOOKUP(A90,Amoedo!$3:$229,7,0)</f>
        <v>0</v>
      </c>
      <c r="N90" s="54" t="str">
        <f t="shared" si="7"/>
        <v xml:space="preserve"> </v>
      </c>
      <c r="O90" s="93">
        <f>VLOOKUP(A90,Obramax!$3:$230,8,0)</f>
        <v>0</v>
      </c>
      <c r="P90" s="54" t="str">
        <f t="shared" si="8"/>
        <v xml:space="preserve"> </v>
      </c>
      <c r="Q90" s="84"/>
      <c r="R90" s="54" t="str">
        <f t="shared" si="9"/>
        <v xml:space="preserve"> </v>
      </c>
    </row>
    <row r="91" spans="1:18" s="55" customFormat="1" ht="15" hidden="1" customHeight="1" x14ac:dyDescent="0.15">
      <c r="A91" s="46">
        <f>Dados!A90</f>
        <v>0</v>
      </c>
      <c r="B91" s="47">
        <f>Dados!B90</f>
        <v>0</v>
      </c>
      <c r="C91" s="48" t="e">
        <f>VLOOKUP(A91,Dados!$3:$230,3,0)</f>
        <v>#N/A</v>
      </c>
      <c r="D91" s="49" t="e">
        <f>VLOOKUP(A91,Dados!$3:$230,4,0)</f>
        <v>#N/A</v>
      </c>
      <c r="E91" s="50" t="e">
        <f>VLOOKUP(A91,Dados!$3:$230,5,0)</f>
        <v>#N/A</v>
      </c>
      <c r="F91" s="51" t="e">
        <f>VLOOKUP(A91,Dados!$3:$230,6,0)</f>
        <v>#N/A</v>
      </c>
      <c r="G91" s="48" t="e">
        <f>VLOOKUP(A91,Dados!$3:$230,7,0)</f>
        <v>#N/A</v>
      </c>
      <c r="H91" s="52"/>
      <c r="I91" s="53">
        <f>VLOOKUP(A91,Chatuba!$3:$228,7,0)</f>
        <v>0</v>
      </c>
      <c r="J91" s="54" t="str">
        <f t="shared" si="5"/>
        <v xml:space="preserve"> </v>
      </c>
      <c r="K91" s="77">
        <f>VLOOKUP(A91,Leroy!$3:$229,8,0)</f>
        <v>0</v>
      </c>
      <c r="L91" s="54" t="str">
        <f t="shared" si="6"/>
        <v xml:space="preserve"> </v>
      </c>
      <c r="M91" s="53">
        <f>VLOOKUP(A91,Amoedo!$3:$229,7,0)</f>
        <v>0</v>
      </c>
      <c r="N91" s="54" t="str">
        <f t="shared" si="7"/>
        <v xml:space="preserve"> </v>
      </c>
      <c r="O91" s="93">
        <f>VLOOKUP(A91,Obramax!$3:$230,8,0)</f>
        <v>0</v>
      </c>
      <c r="P91" s="54" t="str">
        <f t="shared" si="8"/>
        <v xml:space="preserve"> </v>
      </c>
      <c r="Q91" s="84"/>
      <c r="R91" s="54" t="str">
        <f t="shared" si="9"/>
        <v xml:space="preserve"> </v>
      </c>
    </row>
    <row r="92" spans="1:18" s="55" customFormat="1" ht="15" hidden="1" customHeight="1" x14ac:dyDescent="0.15">
      <c r="A92" s="46">
        <f>Dados!A91</f>
        <v>0</v>
      </c>
      <c r="B92" s="47">
        <f>Dados!B91</f>
        <v>0</v>
      </c>
      <c r="C92" s="48" t="e">
        <f>VLOOKUP(A92,Dados!$3:$230,3,0)</f>
        <v>#N/A</v>
      </c>
      <c r="D92" s="49" t="e">
        <f>VLOOKUP(A92,Dados!$3:$230,4,0)</f>
        <v>#N/A</v>
      </c>
      <c r="E92" s="50" t="e">
        <f>VLOOKUP(A92,Dados!$3:$230,5,0)</f>
        <v>#N/A</v>
      </c>
      <c r="F92" s="51" t="e">
        <f>VLOOKUP(A92,Dados!$3:$230,6,0)</f>
        <v>#N/A</v>
      </c>
      <c r="G92" s="48" t="e">
        <f>VLOOKUP(A92,Dados!$3:$230,7,0)</f>
        <v>#N/A</v>
      </c>
      <c r="H92" s="52"/>
      <c r="I92" s="53">
        <f>VLOOKUP(A92,Chatuba!$3:$228,7,0)</f>
        <v>0</v>
      </c>
      <c r="J92" s="54" t="str">
        <f t="shared" si="5"/>
        <v xml:space="preserve"> </v>
      </c>
      <c r="K92" s="77">
        <f>VLOOKUP(A92,Leroy!$3:$229,8,0)</f>
        <v>0</v>
      </c>
      <c r="L92" s="54" t="str">
        <f t="shared" si="6"/>
        <v xml:space="preserve"> </v>
      </c>
      <c r="M92" s="53">
        <f>VLOOKUP(A92,Amoedo!$3:$229,7,0)</f>
        <v>0</v>
      </c>
      <c r="N92" s="54" t="str">
        <f t="shared" si="7"/>
        <v xml:space="preserve"> </v>
      </c>
      <c r="O92" s="93">
        <f>VLOOKUP(A92,Obramax!$3:$230,8,0)</f>
        <v>0</v>
      </c>
      <c r="P92" s="54" t="str">
        <f t="shared" si="8"/>
        <v xml:space="preserve"> </v>
      </c>
      <c r="Q92" s="84"/>
      <c r="R92" s="54" t="str">
        <f t="shared" si="9"/>
        <v xml:space="preserve"> </v>
      </c>
    </row>
    <row r="93" spans="1:18" s="55" customFormat="1" ht="15" hidden="1" customHeight="1" x14ac:dyDescent="0.15">
      <c r="A93" s="46">
        <f>Dados!A92</f>
        <v>0</v>
      </c>
      <c r="B93" s="47">
        <f>Dados!B92</f>
        <v>0</v>
      </c>
      <c r="C93" s="48" t="e">
        <f>VLOOKUP(A93,Dados!$3:$230,3,0)</f>
        <v>#N/A</v>
      </c>
      <c r="D93" s="49" t="e">
        <f>VLOOKUP(A93,Dados!$3:$230,4,0)</f>
        <v>#N/A</v>
      </c>
      <c r="E93" s="50" t="e">
        <f>VLOOKUP(A93,Dados!$3:$230,5,0)</f>
        <v>#N/A</v>
      </c>
      <c r="F93" s="51" t="e">
        <f>VLOOKUP(A93,Dados!$3:$230,6,0)</f>
        <v>#N/A</v>
      </c>
      <c r="G93" s="48" t="e">
        <f>VLOOKUP(A93,Dados!$3:$230,7,0)</f>
        <v>#N/A</v>
      </c>
      <c r="H93" s="52"/>
      <c r="I93" s="53">
        <f>VLOOKUP(A93,Chatuba!$3:$228,7,0)</f>
        <v>0</v>
      </c>
      <c r="J93" s="54" t="str">
        <f t="shared" si="5"/>
        <v xml:space="preserve"> </v>
      </c>
      <c r="K93" s="77">
        <f>VLOOKUP(A93,Leroy!$3:$229,8,0)</f>
        <v>0</v>
      </c>
      <c r="L93" s="54" t="str">
        <f t="shared" si="6"/>
        <v xml:space="preserve"> </v>
      </c>
      <c r="M93" s="53">
        <f>VLOOKUP(A93,Amoedo!$3:$229,7,0)</f>
        <v>0</v>
      </c>
      <c r="N93" s="54" t="str">
        <f t="shared" si="7"/>
        <v xml:space="preserve"> </v>
      </c>
      <c r="O93" s="93">
        <f>VLOOKUP(A93,Obramax!$3:$230,8,0)</f>
        <v>0</v>
      </c>
      <c r="P93" s="54" t="str">
        <f t="shared" si="8"/>
        <v xml:space="preserve"> </v>
      </c>
      <c r="Q93" s="84"/>
      <c r="R93" s="54" t="str">
        <f t="shared" si="9"/>
        <v xml:space="preserve"> </v>
      </c>
    </row>
    <row r="94" spans="1:18" s="55" customFormat="1" ht="15" hidden="1" customHeight="1" x14ac:dyDescent="0.15">
      <c r="A94" s="46">
        <f>Dados!A93</f>
        <v>0</v>
      </c>
      <c r="B94" s="47">
        <f>Dados!B93</f>
        <v>0</v>
      </c>
      <c r="C94" s="48" t="e">
        <f>VLOOKUP(A94,Dados!$3:$230,3,0)</f>
        <v>#N/A</v>
      </c>
      <c r="D94" s="49" t="e">
        <f>VLOOKUP(A94,Dados!$3:$230,4,0)</f>
        <v>#N/A</v>
      </c>
      <c r="E94" s="50" t="e">
        <f>VLOOKUP(A94,Dados!$3:$230,5,0)</f>
        <v>#N/A</v>
      </c>
      <c r="F94" s="51" t="e">
        <f>VLOOKUP(A94,Dados!$3:$230,6,0)</f>
        <v>#N/A</v>
      </c>
      <c r="G94" s="48" t="e">
        <f>VLOOKUP(A94,Dados!$3:$230,7,0)</f>
        <v>#N/A</v>
      </c>
      <c r="H94" s="52"/>
      <c r="I94" s="53">
        <f>VLOOKUP(A94,Chatuba!$3:$228,7,0)</f>
        <v>0</v>
      </c>
      <c r="J94" s="54" t="str">
        <f t="shared" si="5"/>
        <v xml:space="preserve"> </v>
      </c>
      <c r="K94" s="77">
        <f>VLOOKUP(A94,Leroy!$3:$229,8,0)</f>
        <v>0</v>
      </c>
      <c r="L94" s="54" t="str">
        <f t="shared" si="6"/>
        <v xml:space="preserve"> </v>
      </c>
      <c r="M94" s="53">
        <f>VLOOKUP(A94,Amoedo!$3:$229,7,0)</f>
        <v>0</v>
      </c>
      <c r="N94" s="54" t="str">
        <f t="shared" si="7"/>
        <v xml:space="preserve"> </v>
      </c>
      <c r="O94" s="93">
        <f>VLOOKUP(A94,Obramax!$3:$230,8,0)</f>
        <v>0</v>
      </c>
      <c r="P94" s="54" t="str">
        <f t="shared" si="8"/>
        <v xml:space="preserve"> </v>
      </c>
      <c r="Q94" s="84"/>
      <c r="R94" s="54" t="str">
        <f t="shared" si="9"/>
        <v xml:space="preserve"> </v>
      </c>
    </row>
    <row r="95" spans="1:18" s="55" customFormat="1" ht="15" hidden="1" customHeight="1" x14ac:dyDescent="0.15">
      <c r="A95" s="46">
        <f>Dados!A94</f>
        <v>0</v>
      </c>
      <c r="B95" s="47">
        <f>Dados!B94</f>
        <v>0</v>
      </c>
      <c r="C95" s="48" t="e">
        <f>VLOOKUP(A95,Dados!$3:$230,3,0)</f>
        <v>#N/A</v>
      </c>
      <c r="D95" s="49" t="e">
        <f>VLOOKUP(A95,Dados!$3:$230,4,0)</f>
        <v>#N/A</v>
      </c>
      <c r="E95" s="50" t="e">
        <f>VLOOKUP(A95,Dados!$3:$230,5,0)</f>
        <v>#N/A</v>
      </c>
      <c r="F95" s="51" t="e">
        <f>VLOOKUP(A95,Dados!$3:$230,6,0)</f>
        <v>#N/A</v>
      </c>
      <c r="G95" s="48" t="e">
        <f>VLOOKUP(A95,Dados!$3:$230,7,0)</f>
        <v>#N/A</v>
      </c>
      <c r="H95" s="52"/>
      <c r="I95" s="53">
        <f>VLOOKUP(A95,Chatuba!$3:$228,7,0)</f>
        <v>0</v>
      </c>
      <c r="J95" s="54" t="str">
        <f t="shared" si="5"/>
        <v xml:space="preserve"> </v>
      </c>
      <c r="K95" s="77">
        <f>VLOOKUP(A95,Leroy!$3:$229,8,0)</f>
        <v>0</v>
      </c>
      <c r="L95" s="54" t="str">
        <f t="shared" si="6"/>
        <v xml:space="preserve"> </v>
      </c>
      <c r="M95" s="53">
        <f>VLOOKUP(A95,Amoedo!$3:$229,7,0)</f>
        <v>0</v>
      </c>
      <c r="N95" s="54" t="str">
        <f t="shared" si="7"/>
        <v xml:space="preserve"> </v>
      </c>
      <c r="O95" s="93">
        <f>VLOOKUP(A95,Obramax!$3:$230,8,0)</f>
        <v>0</v>
      </c>
      <c r="P95" s="54" t="str">
        <f t="shared" si="8"/>
        <v xml:space="preserve"> </v>
      </c>
      <c r="Q95" s="84"/>
      <c r="R95" s="54" t="str">
        <f t="shared" si="9"/>
        <v xml:space="preserve"> </v>
      </c>
    </row>
    <row r="96" spans="1:18" s="55" customFormat="1" ht="15" hidden="1" customHeight="1" x14ac:dyDescent="0.15">
      <c r="A96" s="46">
        <f>Dados!A95</f>
        <v>0</v>
      </c>
      <c r="B96" s="47">
        <f>Dados!B95</f>
        <v>0</v>
      </c>
      <c r="C96" s="48" t="e">
        <f>VLOOKUP(A96,Dados!$3:$230,3,0)</f>
        <v>#N/A</v>
      </c>
      <c r="D96" s="49" t="e">
        <f>VLOOKUP(A96,Dados!$3:$230,4,0)</f>
        <v>#N/A</v>
      </c>
      <c r="E96" s="50" t="e">
        <f>VLOOKUP(A96,Dados!$3:$230,5,0)</f>
        <v>#N/A</v>
      </c>
      <c r="F96" s="51" t="e">
        <f>VLOOKUP(A96,Dados!$3:$230,6,0)</f>
        <v>#N/A</v>
      </c>
      <c r="G96" s="48" t="e">
        <f>VLOOKUP(A96,Dados!$3:$230,7,0)</f>
        <v>#N/A</v>
      </c>
      <c r="H96" s="52"/>
      <c r="I96" s="53">
        <f>VLOOKUP(A96,Chatuba!$3:$228,7,0)</f>
        <v>0</v>
      </c>
      <c r="J96" s="54" t="str">
        <f t="shared" si="5"/>
        <v xml:space="preserve"> </v>
      </c>
      <c r="K96" s="77">
        <f>VLOOKUP(A96,Leroy!$3:$229,8,0)</f>
        <v>0</v>
      </c>
      <c r="L96" s="54" t="str">
        <f t="shared" si="6"/>
        <v xml:space="preserve"> </v>
      </c>
      <c r="M96" s="53">
        <f>VLOOKUP(A96,Amoedo!$3:$229,7,0)</f>
        <v>0</v>
      </c>
      <c r="N96" s="54" t="str">
        <f t="shared" si="7"/>
        <v xml:space="preserve"> </v>
      </c>
      <c r="O96" s="93">
        <f>VLOOKUP(A96,Obramax!$3:$230,8,0)</f>
        <v>0</v>
      </c>
      <c r="P96" s="54" t="str">
        <f t="shared" si="8"/>
        <v xml:space="preserve"> </v>
      </c>
      <c r="Q96" s="84"/>
      <c r="R96" s="54" t="str">
        <f t="shared" si="9"/>
        <v xml:space="preserve"> </v>
      </c>
    </row>
    <row r="97" spans="1:18" s="55" customFormat="1" ht="15" hidden="1" customHeight="1" x14ac:dyDescent="0.15">
      <c r="A97" s="46">
        <f>Dados!A96</f>
        <v>0</v>
      </c>
      <c r="B97" s="47">
        <f>Dados!B96</f>
        <v>0</v>
      </c>
      <c r="C97" s="48" t="e">
        <f>VLOOKUP(A97,Dados!$3:$230,3,0)</f>
        <v>#N/A</v>
      </c>
      <c r="D97" s="49" t="e">
        <f>VLOOKUP(A97,Dados!$3:$230,4,0)</f>
        <v>#N/A</v>
      </c>
      <c r="E97" s="50" t="e">
        <f>VLOOKUP(A97,Dados!$3:$230,5,0)</f>
        <v>#N/A</v>
      </c>
      <c r="F97" s="51" t="e">
        <f>VLOOKUP(A97,Dados!$3:$230,6,0)</f>
        <v>#N/A</v>
      </c>
      <c r="G97" s="48" t="e">
        <f>VLOOKUP(A97,Dados!$3:$230,7,0)</f>
        <v>#N/A</v>
      </c>
      <c r="H97" s="52"/>
      <c r="I97" s="53">
        <f>VLOOKUP(A97,Chatuba!$3:$228,7,0)</f>
        <v>0</v>
      </c>
      <c r="J97" s="54" t="str">
        <f t="shared" si="5"/>
        <v xml:space="preserve"> </v>
      </c>
      <c r="K97" s="77">
        <f>VLOOKUP(A97,Leroy!$3:$229,8,0)</f>
        <v>0</v>
      </c>
      <c r="L97" s="54" t="str">
        <f t="shared" si="6"/>
        <v xml:space="preserve"> </v>
      </c>
      <c r="M97" s="53">
        <f>VLOOKUP(A97,Amoedo!$3:$229,7,0)</f>
        <v>0</v>
      </c>
      <c r="N97" s="54" t="str">
        <f t="shared" si="7"/>
        <v xml:space="preserve"> </v>
      </c>
      <c r="O97" s="93">
        <f>VLOOKUP(A97,Obramax!$3:$230,8,0)</f>
        <v>0</v>
      </c>
      <c r="P97" s="54" t="str">
        <f t="shared" si="8"/>
        <v xml:space="preserve"> </v>
      </c>
      <c r="Q97" s="84"/>
      <c r="R97" s="54" t="str">
        <f t="shared" si="9"/>
        <v xml:space="preserve"> </v>
      </c>
    </row>
    <row r="98" spans="1:18" s="55" customFormat="1" ht="15" hidden="1" customHeight="1" x14ac:dyDescent="0.15">
      <c r="A98" s="46">
        <f>Dados!A97</f>
        <v>0</v>
      </c>
      <c r="B98" s="47">
        <f>Dados!B97</f>
        <v>0</v>
      </c>
      <c r="C98" s="48" t="e">
        <f>VLOOKUP(A98,Dados!$3:$230,3,0)</f>
        <v>#N/A</v>
      </c>
      <c r="D98" s="49" t="e">
        <f>VLOOKUP(A98,Dados!$3:$230,4,0)</f>
        <v>#N/A</v>
      </c>
      <c r="E98" s="50" t="e">
        <f>VLOOKUP(A98,Dados!$3:$230,5,0)</f>
        <v>#N/A</v>
      </c>
      <c r="F98" s="51" t="e">
        <f>VLOOKUP(A98,Dados!$3:$230,6,0)</f>
        <v>#N/A</v>
      </c>
      <c r="G98" s="48" t="e">
        <f>VLOOKUP(A98,Dados!$3:$230,7,0)</f>
        <v>#N/A</v>
      </c>
      <c r="H98" s="52"/>
      <c r="I98" s="53">
        <f>VLOOKUP(A98,Chatuba!$3:$228,7,0)</f>
        <v>0</v>
      </c>
      <c r="J98" s="54" t="str">
        <f t="shared" si="5"/>
        <v xml:space="preserve"> </v>
      </c>
      <c r="K98" s="77">
        <f>VLOOKUP(A98,Leroy!$3:$229,8,0)</f>
        <v>0</v>
      </c>
      <c r="L98" s="54" t="str">
        <f t="shared" si="6"/>
        <v xml:space="preserve"> </v>
      </c>
      <c r="M98" s="53">
        <f>VLOOKUP(A98,Amoedo!$3:$229,7,0)</f>
        <v>0</v>
      </c>
      <c r="N98" s="54" t="str">
        <f t="shared" si="7"/>
        <v xml:space="preserve"> </v>
      </c>
      <c r="O98" s="93">
        <f>VLOOKUP(A98,Obramax!$3:$230,8,0)</f>
        <v>0</v>
      </c>
      <c r="P98" s="54" t="str">
        <f t="shared" si="8"/>
        <v xml:space="preserve"> </v>
      </c>
      <c r="Q98" s="84"/>
      <c r="R98" s="54" t="str">
        <f t="shared" si="9"/>
        <v xml:space="preserve"> </v>
      </c>
    </row>
    <row r="99" spans="1:18" s="55" customFormat="1" ht="15" hidden="1" customHeight="1" x14ac:dyDescent="0.15">
      <c r="A99" s="46">
        <f>Dados!A98</f>
        <v>0</v>
      </c>
      <c r="B99" s="47">
        <f>Dados!B98</f>
        <v>0</v>
      </c>
      <c r="C99" s="48" t="e">
        <f>VLOOKUP(A99,Dados!$3:$230,3,0)</f>
        <v>#N/A</v>
      </c>
      <c r="D99" s="49" t="e">
        <f>VLOOKUP(A99,Dados!$3:$230,4,0)</f>
        <v>#N/A</v>
      </c>
      <c r="E99" s="50" t="e">
        <f>VLOOKUP(A99,Dados!$3:$230,5,0)</f>
        <v>#N/A</v>
      </c>
      <c r="F99" s="51" t="e">
        <f>VLOOKUP(A99,Dados!$3:$230,6,0)</f>
        <v>#N/A</v>
      </c>
      <c r="G99" s="48" t="e">
        <f>VLOOKUP(A99,Dados!$3:$230,7,0)</f>
        <v>#N/A</v>
      </c>
      <c r="H99" s="52"/>
      <c r="I99" s="53">
        <f>VLOOKUP(A99,Chatuba!$3:$228,7,0)</f>
        <v>0</v>
      </c>
      <c r="J99" s="54" t="str">
        <f t="shared" si="5"/>
        <v xml:space="preserve"> </v>
      </c>
      <c r="K99" s="77">
        <f>VLOOKUP(A99,Leroy!$3:$229,8,0)</f>
        <v>0</v>
      </c>
      <c r="L99" s="54" t="str">
        <f t="shared" si="6"/>
        <v xml:space="preserve"> </v>
      </c>
      <c r="M99" s="53">
        <f>VLOOKUP(A99,Amoedo!$3:$229,7,0)</f>
        <v>0</v>
      </c>
      <c r="N99" s="54" t="str">
        <f t="shared" si="7"/>
        <v xml:space="preserve"> </v>
      </c>
      <c r="O99" s="93">
        <f>VLOOKUP(A99,Obramax!$3:$230,8,0)</f>
        <v>0</v>
      </c>
      <c r="P99" s="54" t="str">
        <f t="shared" si="8"/>
        <v xml:space="preserve"> </v>
      </c>
      <c r="Q99" s="84"/>
      <c r="R99" s="54" t="str">
        <f t="shared" si="9"/>
        <v xml:space="preserve"> </v>
      </c>
    </row>
    <row r="100" spans="1:18" s="55" customFormat="1" ht="15" hidden="1" customHeight="1" x14ac:dyDescent="0.15">
      <c r="A100" s="46">
        <f>Dados!A99</f>
        <v>0</v>
      </c>
      <c r="B100" s="47">
        <f>Dados!B99</f>
        <v>0</v>
      </c>
      <c r="C100" s="48" t="e">
        <f>VLOOKUP(A100,Dados!$3:$230,3,0)</f>
        <v>#N/A</v>
      </c>
      <c r="D100" s="49" t="e">
        <f>VLOOKUP(A100,Dados!$3:$230,4,0)</f>
        <v>#N/A</v>
      </c>
      <c r="E100" s="50" t="e">
        <f>VLOOKUP(A100,Dados!$3:$230,5,0)</f>
        <v>#N/A</v>
      </c>
      <c r="F100" s="51" t="e">
        <f>VLOOKUP(A100,Dados!$3:$230,6,0)</f>
        <v>#N/A</v>
      </c>
      <c r="G100" s="48" t="e">
        <f>VLOOKUP(A100,Dados!$3:$230,7,0)</f>
        <v>#N/A</v>
      </c>
      <c r="H100" s="52"/>
      <c r="I100" s="53">
        <f>VLOOKUP(A100,Chatuba!$3:$228,7,0)</f>
        <v>0</v>
      </c>
      <c r="J100" s="54" t="str">
        <f t="shared" si="5"/>
        <v xml:space="preserve"> </v>
      </c>
      <c r="K100" s="77">
        <f>VLOOKUP(A100,Leroy!$3:$229,8,0)</f>
        <v>0</v>
      </c>
      <c r="L100" s="54" t="str">
        <f t="shared" si="6"/>
        <v xml:space="preserve"> </v>
      </c>
      <c r="M100" s="53">
        <f>VLOOKUP(A100,Amoedo!$3:$229,7,0)</f>
        <v>0</v>
      </c>
      <c r="N100" s="54" t="str">
        <f t="shared" si="7"/>
        <v xml:space="preserve"> </v>
      </c>
      <c r="O100" s="93">
        <f>VLOOKUP(A100,Obramax!$3:$230,8,0)</f>
        <v>0</v>
      </c>
      <c r="P100" s="54" t="str">
        <f t="shared" si="8"/>
        <v xml:space="preserve"> </v>
      </c>
      <c r="Q100" s="84"/>
      <c r="R100" s="54" t="str">
        <f t="shared" si="9"/>
        <v xml:space="preserve"> </v>
      </c>
    </row>
    <row r="101" spans="1:18" s="55" customFormat="1" ht="15" hidden="1" customHeight="1" x14ac:dyDescent="0.15">
      <c r="A101" s="46">
        <f>Dados!A100</f>
        <v>0</v>
      </c>
      <c r="B101" s="47">
        <f>Dados!B100</f>
        <v>0</v>
      </c>
      <c r="C101" s="48" t="e">
        <f>VLOOKUP(A101,Dados!$3:$230,3,0)</f>
        <v>#N/A</v>
      </c>
      <c r="D101" s="49" t="e">
        <f>VLOOKUP(A101,Dados!$3:$230,4,0)</f>
        <v>#N/A</v>
      </c>
      <c r="E101" s="50" t="e">
        <f>VLOOKUP(A101,Dados!$3:$230,5,0)</f>
        <v>#N/A</v>
      </c>
      <c r="F101" s="51" t="e">
        <f>VLOOKUP(A101,Dados!$3:$230,6,0)</f>
        <v>#N/A</v>
      </c>
      <c r="G101" s="48" t="e">
        <f>VLOOKUP(A101,Dados!$3:$230,7,0)</f>
        <v>#N/A</v>
      </c>
      <c r="H101" s="52"/>
      <c r="I101" s="53">
        <f>VLOOKUP(A101,Chatuba!$3:$228,7,0)</f>
        <v>0</v>
      </c>
      <c r="J101" s="54" t="str">
        <f t="shared" si="5"/>
        <v xml:space="preserve"> </v>
      </c>
      <c r="K101" s="77">
        <f>VLOOKUP(A101,Leroy!$3:$229,8,0)</f>
        <v>0</v>
      </c>
      <c r="L101" s="54" t="str">
        <f t="shared" si="6"/>
        <v xml:space="preserve"> </v>
      </c>
      <c r="M101" s="53">
        <f>VLOOKUP(A101,Amoedo!$3:$229,7,0)</f>
        <v>0</v>
      </c>
      <c r="N101" s="54" t="str">
        <f t="shared" si="7"/>
        <v xml:space="preserve"> </v>
      </c>
      <c r="O101" s="93">
        <f>VLOOKUP(A101,Obramax!$3:$230,8,0)</f>
        <v>0</v>
      </c>
      <c r="P101" s="54" t="str">
        <f t="shared" si="8"/>
        <v xml:space="preserve"> </v>
      </c>
      <c r="Q101" s="84"/>
      <c r="R101" s="54" t="str">
        <f t="shared" si="9"/>
        <v xml:space="preserve"> </v>
      </c>
    </row>
    <row r="102" spans="1:18" s="55" customFormat="1" ht="15" hidden="1" customHeight="1" x14ac:dyDescent="0.15">
      <c r="A102" s="46">
        <f>Dados!A101</f>
        <v>0</v>
      </c>
      <c r="B102" s="47">
        <f>Dados!B101</f>
        <v>0</v>
      </c>
      <c r="C102" s="48" t="e">
        <f>VLOOKUP(A102,Dados!$3:$230,3,0)</f>
        <v>#N/A</v>
      </c>
      <c r="D102" s="49" t="e">
        <f>VLOOKUP(A102,Dados!$3:$230,4,0)</f>
        <v>#N/A</v>
      </c>
      <c r="E102" s="50" t="e">
        <f>VLOOKUP(A102,Dados!$3:$230,5,0)</f>
        <v>#N/A</v>
      </c>
      <c r="F102" s="51" t="e">
        <f>VLOOKUP(A102,Dados!$3:$230,6,0)</f>
        <v>#N/A</v>
      </c>
      <c r="G102" s="48" t="e">
        <f>VLOOKUP(A102,Dados!$3:$230,7,0)</f>
        <v>#N/A</v>
      </c>
      <c r="H102" s="52"/>
      <c r="I102" s="53">
        <f>VLOOKUP(A102,Chatuba!$3:$228,7,0)</f>
        <v>0</v>
      </c>
      <c r="J102" s="54" t="str">
        <f t="shared" si="5"/>
        <v xml:space="preserve"> </v>
      </c>
      <c r="K102" s="77">
        <f>VLOOKUP(A102,Leroy!$3:$229,8,0)</f>
        <v>0</v>
      </c>
      <c r="L102" s="54" t="str">
        <f t="shared" si="6"/>
        <v xml:space="preserve"> </v>
      </c>
      <c r="M102" s="53">
        <f>VLOOKUP(A102,Amoedo!$3:$229,7,0)</f>
        <v>0</v>
      </c>
      <c r="N102" s="54" t="str">
        <f t="shared" si="7"/>
        <v xml:space="preserve"> </v>
      </c>
      <c r="O102" s="93">
        <f>VLOOKUP(A102,Obramax!$3:$230,8,0)</f>
        <v>0</v>
      </c>
      <c r="P102" s="54" t="str">
        <f t="shared" si="8"/>
        <v xml:space="preserve"> </v>
      </c>
      <c r="Q102" s="84"/>
      <c r="R102" s="54" t="str">
        <f t="shared" si="9"/>
        <v xml:space="preserve"> </v>
      </c>
    </row>
    <row r="103" spans="1:18" s="55" customFormat="1" ht="15" hidden="1" customHeight="1" x14ac:dyDescent="0.15">
      <c r="A103" s="46">
        <f>Dados!A102</f>
        <v>0</v>
      </c>
      <c r="B103" s="47">
        <f>Dados!B102</f>
        <v>0</v>
      </c>
      <c r="C103" s="48" t="e">
        <f>VLOOKUP(A103,Dados!$3:$230,3,0)</f>
        <v>#N/A</v>
      </c>
      <c r="D103" s="49" t="e">
        <f>VLOOKUP(A103,Dados!$3:$230,4,0)</f>
        <v>#N/A</v>
      </c>
      <c r="E103" s="50" t="e">
        <f>VLOOKUP(A103,Dados!$3:$230,5,0)</f>
        <v>#N/A</v>
      </c>
      <c r="F103" s="51" t="e">
        <f>VLOOKUP(A103,Dados!$3:$230,6,0)</f>
        <v>#N/A</v>
      </c>
      <c r="G103" s="48" t="e">
        <f>VLOOKUP(A103,Dados!$3:$230,7,0)</f>
        <v>#N/A</v>
      </c>
      <c r="H103" s="52"/>
      <c r="I103" s="53">
        <f>VLOOKUP(A103,Chatuba!$3:$228,7,0)</f>
        <v>0</v>
      </c>
      <c r="J103" s="54" t="str">
        <f t="shared" si="5"/>
        <v xml:space="preserve"> </v>
      </c>
      <c r="K103" s="77">
        <f>VLOOKUP(A103,Leroy!$3:$229,8,0)</f>
        <v>0</v>
      </c>
      <c r="L103" s="54" t="str">
        <f t="shared" si="6"/>
        <v xml:space="preserve"> </v>
      </c>
      <c r="M103" s="53">
        <f>VLOOKUP(A103,Amoedo!$3:$229,7,0)</f>
        <v>0</v>
      </c>
      <c r="N103" s="54" t="str">
        <f t="shared" si="7"/>
        <v xml:space="preserve"> </v>
      </c>
      <c r="O103" s="93">
        <f>VLOOKUP(A103,Obramax!$3:$230,8,0)</f>
        <v>0</v>
      </c>
      <c r="P103" s="54" t="str">
        <f t="shared" si="8"/>
        <v xml:space="preserve"> </v>
      </c>
      <c r="Q103" s="84"/>
      <c r="R103" s="54" t="str">
        <f t="shared" si="9"/>
        <v xml:space="preserve"> </v>
      </c>
    </row>
    <row r="104" spans="1:18" s="55" customFormat="1" ht="15" hidden="1" customHeight="1" x14ac:dyDescent="0.15">
      <c r="A104" s="46">
        <f>Dados!A103</f>
        <v>0</v>
      </c>
      <c r="B104" s="47">
        <f>Dados!B103</f>
        <v>0</v>
      </c>
      <c r="C104" s="48" t="e">
        <f>VLOOKUP(A104,Dados!$3:$230,3,0)</f>
        <v>#N/A</v>
      </c>
      <c r="D104" s="49" t="e">
        <f>VLOOKUP(A104,Dados!$3:$230,4,0)</f>
        <v>#N/A</v>
      </c>
      <c r="E104" s="50" t="e">
        <f>VLOOKUP(A104,Dados!$3:$230,5,0)</f>
        <v>#N/A</v>
      </c>
      <c r="F104" s="51" t="e">
        <f>VLOOKUP(A104,Dados!$3:$230,6,0)</f>
        <v>#N/A</v>
      </c>
      <c r="G104" s="48" t="e">
        <f>VLOOKUP(A104,Dados!$3:$230,7,0)</f>
        <v>#N/A</v>
      </c>
      <c r="H104" s="52"/>
      <c r="I104" s="53">
        <f>VLOOKUP(A104,Chatuba!$3:$228,7,0)</f>
        <v>0</v>
      </c>
      <c r="J104" s="54" t="str">
        <f t="shared" si="5"/>
        <v xml:space="preserve"> </v>
      </c>
      <c r="K104" s="77">
        <f>VLOOKUP(A104,Leroy!$3:$229,8,0)</f>
        <v>0</v>
      </c>
      <c r="L104" s="54" t="str">
        <f t="shared" si="6"/>
        <v xml:space="preserve"> </v>
      </c>
      <c r="M104" s="53">
        <f>VLOOKUP(A104,Amoedo!$3:$229,7,0)</f>
        <v>0</v>
      </c>
      <c r="N104" s="54" t="str">
        <f t="shared" si="7"/>
        <v xml:space="preserve"> </v>
      </c>
      <c r="O104" s="93">
        <f>VLOOKUP(A104,Obramax!$3:$230,8,0)</f>
        <v>0</v>
      </c>
      <c r="P104" s="54" t="str">
        <f t="shared" si="8"/>
        <v xml:space="preserve"> </v>
      </c>
      <c r="Q104" s="84"/>
      <c r="R104" s="54" t="str">
        <f t="shared" si="9"/>
        <v xml:space="preserve"> </v>
      </c>
    </row>
    <row r="105" spans="1:18" s="55" customFormat="1" ht="15" hidden="1" customHeight="1" x14ac:dyDescent="0.15">
      <c r="A105" s="46">
        <f>Dados!A104</f>
        <v>0</v>
      </c>
      <c r="B105" s="47">
        <f>Dados!B104</f>
        <v>0</v>
      </c>
      <c r="C105" s="48" t="e">
        <f>VLOOKUP(A105,Dados!$3:$230,3,0)</f>
        <v>#N/A</v>
      </c>
      <c r="D105" s="49" t="e">
        <f>VLOOKUP(A105,Dados!$3:$230,4,0)</f>
        <v>#N/A</v>
      </c>
      <c r="E105" s="50" t="e">
        <f>VLOOKUP(A105,Dados!$3:$230,5,0)</f>
        <v>#N/A</v>
      </c>
      <c r="F105" s="51" t="e">
        <f>VLOOKUP(A105,Dados!$3:$230,6,0)</f>
        <v>#N/A</v>
      </c>
      <c r="G105" s="48" t="e">
        <f>VLOOKUP(A105,Dados!$3:$230,7,0)</f>
        <v>#N/A</v>
      </c>
      <c r="H105" s="52"/>
      <c r="I105" s="53">
        <f>VLOOKUP(A105,Chatuba!$3:$228,7,0)</f>
        <v>0</v>
      </c>
      <c r="J105" s="54" t="str">
        <f t="shared" si="5"/>
        <v xml:space="preserve"> </v>
      </c>
      <c r="K105" s="77">
        <f>VLOOKUP(A105,Leroy!$3:$229,8,0)</f>
        <v>0</v>
      </c>
      <c r="L105" s="54" t="str">
        <f t="shared" si="6"/>
        <v xml:space="preserve"> </v>
      </c>
      <c r="M105" s="53">
        <f>VLOOKUP(A105,Amoedo!$3:$229,7,0)</f>
        <v>0</v>
      </c>
      <c r="N105" s="54" t="str">
        <f t="shared" si="7"/>
        <v xml:space="preserve"> </v>
      </c>
      <c r="O105" s="93">
        <f>VLOOKUP(A105,Obramax!$3:$230,8,0)</f>
        <v>0</v>
      </c>
      <c r="P105" s="54" t="str">
        <f t="shared" si="8"/>
        <v xml:space="preserve"> </v>
      </c>
      <c r="Q105" s="84"/>
      <c r="R105" s="54" t="str">
        <f t="shared" si="9"/>
        <v xml:space="preserve"> </v>
      </c>
    </row>
    <row r="106" spans="1:18" s="55" customFormat="1" ht="15" hidden="1" customHeight="1" x14ac:dyDescent="0.15">
      <c r="A106" s="46">
        <f>Dados!A105</f>
        <v>0</v>
      </c>
      <c r="B106" s="47">
        <f>Dados!B105</f>
        <v>0</v>
      </c>
      <c r="C106" s="48" t="e">
        <f>VLOOKUP(A106,Dados!$3:$230,3,0)</f>
        <v>#N/A</v>
      </c>
      <c r="D106" s="49" t="e">
        <f>VLOOKUP(A106,Dados!$3:$230,4,0)</f>
        <v>#N/A</v>
      </c>
      <c r="E106" s="50" t="e">
        <f>VLOOKUP(A106,Dados!$3:$230,5,0)</f>
        <v>#N/A</v>
      </c>
      <c r="F106" s="51" t="e">
        <f>VLOOKUP(A106,Dados!$3:$230,6,0)</f>
        <v>#N/A</v>
      </c>
      <c r="G106" s="48" t="e">
        <f>VLOOKUP(A106,Dados!$3:$230,7,0)</f>
        <v>#N/A</v>
      </c>
      <c r="H106" s="52"/>
      <c r="I106" s="53">
        <f>VLOOKUP(A106,Chatuba!$3:$228,7,0)</f>
        <v>0</v>
      </c>
      <c r="J106" s="54" t="str">
        <f t="shared" si="5"/>
        <v xml:space="preserve"> </v>
      </c>
      <c r="K106" s="77">
        <f>VLOOKUP(A106,Leroy!$3:$229,8,0)</f>
        <v>0</v>
      </c>
      <c r="L106" s="54" t="str">
        <f t="shared" si="6"/>
        <v xml:space="preserve"> </v>
      </c>
      <c r="M106" s="53">
        <f>VLOOKUP(A106,Amoedo!$3:$229,7,0)</f>
        <v>0</v>
      </c>
      <c r="N106" s="54" t="str">
        <f t="shared" si="7"/>
        <v xml:space="preserve"> </v>
      </c>
      <c r="O106" s="93">
        <f>VLOOKUP(A106,Obramax!$3:$230,8,0)</f>
        <v>0</v>
      </c>
      <c r="P106" s="54" t="str">
        <f t="shared" si="8"/>
        <v xml:space="preserve"> </v>
      </c>
      <c r="Q106" s="84"/>
      <c r="R106" s="54" t="str">
        <f t="shared" si="9"/>
        <v xml:space="preserve"> </v>
      </c>
    </row>
    <row r="107" spans="1:18" s="55" customFormat="1" ht="15" hidden="1" customHeight="1" x14ac:dyDescent="0.15">
      <c r="A107" s="46">
        <f>Dados!A106</f>
        <v>0</v>
      </c>
      <c r="B107" s="47">
        <f>Dados!B106</f>
        <v>0</v>
      </c>
      <c r="C107" s="48" t="e">
        <f>VLOOKUP(A107,Dados!$3:$230,3,0)</f>
        <v>#N/A</v>
      </c>
      <c r="D107" s="49" t="e">
        <f>VLOOKUP(A107,Dados!$3:$230,4,0)</f>
        <v>#N/A</v>
      </c>
      <c r="E107" s="50" t="e">
        <f>VLOOKUP(A107,Dados!$3:$230,5,0)</f>
        <v>#N/A</v>
      </c>
      <c r="F107" s="51" t="e">
        <f>VLOOKUP(A107,Dados!$3:$230,6,0)</f>
        <v>#N/A</v>
      </c>
      <c r="G107" s="48" t="e">
        <f>VLOOKUP(A107,Dados!$3:$230,7,0)</f>
        <v>#N/A</v>
      </c>
      <c r="H107" s="52"/>
      <c r="I107" s="53">
        <f>VLOOKUP(A107,Chatuba!$3:$228,7,0)</f>
        <v>0</v>
      </c>
      <c r="J107" s="54" t="str">
        <f t="shared" si="5"/>
        <v xml:space="preserve"> </v>
      </c>
      <c r="K107" s="77">
        <f>VLOOKUP(A107,Leroy!$3:$229,8,0)</f>
        <v>0</v>
      </c>
      <c r="L107" s="54" t="str">
        <f t="shared" si="6"/>
        <v xml:space="preserve"> </v>
      </c>
      <c r="M107" s="53">
        <f>VLOOKUP(A107,Amoedo!$3:$229,7,0)</f>
        <v>0</v>
      </c>
      <c r="N107" s="54" t="str">
        <f t="shared" si="7"/>
        <v xml:space="preserve"> </v>
      </c>
      <c r="O107" s="93">
        <f>VLOOKUP(A107,Obramax!$3:$230,8,0)</f>
        <v>0</v>
      </c>
      <c r="P107" s="54" t="str">
        <f t="shared" si="8"/>
        <v xml:space="preserve"> </v>
      </c>
      <c r="Q107" s="84"/>
      <c r="R107" s="54" t="str">
        <f t="shared" si="9"/>
        <v xml:space="preserve"> </v>
      </c>
    </row>
    <row r="108" spans="1:18" s="55" customFormat="1" ht="15" hidden="1" customHeight="1" x14ac:dyDescent="0.15">
      <c r="A108" s="46">
        <f>Dados!A107</f>
        <v>0</v>
      </c>
      <c r="B108" s="47">
        <f>Dados!B107</f>
        <v>0</v>
      </c>
      <c r="C108" s="48" t="e">
        <f>VLOOKUP(A108,Dados!$3:$230,3,0)</f>
        <v>#N/A</v>
      </c>
      <c r="D108" s="49" t="e">
        <f>VLOOKUP(A108,Dados!$3:$230,4,0)</f>
        <v>#N/A</v>
      </c>
      <c r="E108" s="50" t="e">
        <f>VLOOKUP(A108,Dados!$3:$230,5,0)</f>
        <v>#N/A</v>
      </c>
      <c r="F108" s="51" t="e">
        <f>VLOOKUP(A108,Dados!$3:$230,6,0)</f>
        <v>#N/A</v>
      </c>
      <c r="G108" s="48" t="e">
        <f>VLOOKUP(A108,Dados!$3:$230,7,0)</f>
        <v>#N/A</v>
      </c>
      <c r="H108" s="52"/>
      <c r="I108" s="53">
        <f>VLOOKUP(A108,Chatuba!$3:$228,7,0)</f>
        <v>0</v>
      </c>
      <c r="J108" s="54" t="str">
        <f t="shared" si="5"/>
        <v xml:space="preserve"> </v>
      </c>
      <c r="K108" s="77">
        <f>VLOOKUP(A108,Leroy!$3:$229,8,0)</f>
        <v>0</v>
      </c>
      <c r="L108" s="54" t="str">
        <f t="shared" si="6"/>
        <v xml:space="preserve"> </v>
      </c>
      <c r="M108" s="53">
        <f>VLOOKUP(A108,Amoedo!$3:$229,7,0)</f>
        <v>0</v>
      </c>
      <c r="N108" s="54" t="str">
        <f t="shared" si="7"/>
        <v xml:space="preserve"> </v>
      </c>
      <c r="O108" s="93">
        <f>VLOOKUP(A108,Obramax!$3:$230,8,0)</f>
        <v>0</v>
      </c>
      <c r="P108" s="54" t="str">
        <f t="shared" si="8"/>
        <v xml:space="preserve"> </v>
      </c>
      <c r="Q108" s="84"/>
      <c r="R108" s="54" t="str">
        <f t="shared" si="9"/>
        <v xml:space="preserve"> </v>
      </c>
    </row>
    <row r="109" spans="1:18" s="55" customFormat="1" ht="15" hidden="1" customHeight="1" x14ac:dyDescent="0.15">
      <c r="A109" s="46">
        <f>Dados!A108</f>
        <v>0</v>
      </c>
      <c r="B109" s="47">
        <f>Dados!B108</f>
        <v>0</v>
      </c>
      <c r="C109" s="48" t="e">
        <f>VLOOKUP(A109,Dados!$3:$230,3,0)</f>
        <v>#N/A</v>
      </c>
      <c r="D109" s="49" t="e">
        <f>VLOOKUP(A109,Dados!$3:$230,4,0)</f>
        <v>#N/A</v>
      </c>
      <c r="E109" s="50" t="e">
        <f>VLOOKUP(A109,Dados!$3:$230,5,0)</f>
        <v>#N/A</v>
      </c>
      <c r="F109" s="51" t="e">
        <f>VLOOKUP(A109,Dados!$3:$230,6,0)</f>
        <v>#N/A</v>
      </c>
      <c r="G109" s="48" t="e">
        <f>VLOOKUP(A109,Dados!$3:$230,7,0)</f>
        <v>#N/A</v>
      </c>
      <c r="H109" s="52"/>
      <c r="I109" s="53">
        <f>VLOOKUP(A109,Chatuba!$3:$228,7,0)</f>
        <v>0</v>
      </c>
      <c r="J109" s="54" t="str">
        <f t="shared" si="5"/>
        <v xml:space="preserve"> </v>
      </c>
      <c r="K109" s="77">
        <f>VLOOKUP(A109,Leroy!$3:$229,8,0)</f>
        <v>0</v>
      </c>
      <c r="L109" s="54" t="str">
        <f t="shared" si="6"/>
        <v xml:space="preserve"> </v>
      </c>
      <c r="M109" s="53">
        <f>VLOOKUP(A109,Amoedo!$3:$229,7,0)</f>
        <v>0</v>
      </c>
      <c r="N109" s="54" t="str">
        <f t="shared" si="7"/>
        <v xml:space="preserve"> </v>
      </c>
      <c r="O109" s="93">
        <f>VLOOKUP(A109,Obramax!$3:$230,8,0)</f>
        <v>0</v>
      </c>
      <c r="P109" s="54" t="str">
        <f t="shared" si="8"/>
        <v xml:space="preserve"> </v>
      </c>
      <c r="Q109" s="84"/>
      <c r="R109" s="54" t="str">
        <f t="shared" si="9"/>
        <v xml:space="preserve"> </v>
      </c>
    </row>
    <row r="110" spans="1:18" s="55" customFormat="1" ht="15" hidden="1" customHeight="1" x14ac:dyDescent="0.15">
      <c r="A110" s="46">
        <f>Dados!A109</f>
        <v>0</v>
      </c>
      <c r="B110" s="47">
        <f>Dados!B109</f>
        <v>0</v>
      </c>
      <c r="C110" s="48" t="e">
        <f>VLOOKUP(A110,Dados!$3:$230,3,0)</f>
        <v>#N/A</v>
      </c>
      <c r="D110" s="49" t="e">
        <f>VLOOKUP(A110,Dados!$3:$230,4,0)</f>
        <v>#N/A</v>
      </c>
      <c r="E110" s="50" t="e">
        <f>VLOOKUP(A110,Dados!$3:$230,5,0)</f>
        <v>#N/A</v>
      </c>
      <c r="F110" s="51" t="e">
        <f>VLOOKUP(A110,Dados!$3:$230,6,0)</f>
        <v>#N/A</v>
      </c>
      <c r="G110" s="48" t="e">
        <f>VLOOKUP(A110,Dados!$3:$230,7,0)</f>
        <v>#N/A</v>
      </c>
      <c r="H110" s="52"/>
      <c r="I110" s="53">
        <f>VLOOKUP(A110,Chatuba!$3:$228,7,0)</f>
        <v>0</v>
      </c>
      <c r="J110" s="54" t="str">
        <f t="shared" si="5"/>
        <v xml:space="preserve"> </v>
      </c>
      <c r="K110" s="77">
        <f>VLOOKUP(A110,Leroy!$3:$229,8,0)</f>
        <v>0</v>
      </c>
      <c r="L110" s="54" t="str">
        <f t="shared" si="6"/>
        <v xml:space="preserve"> </v>
      </c>
      <c r="M110" s="53">
        <f>VLOOKUP(A110,Amoedo!$3:$229,7,0)</f>
        <v>0</v>
      </c>
      <c r="N110" s="54" t="str">
        <f t="shared" si="7"/>
        <v xml:space="preserve"> </v>
      </c>
      <c r="O110" s="93">
        <f>VLOOKUP(A110,Obramax!$3:$230,8,0)</f>
        <v>0</v>
      </c>
      <c r="P110" s="54" t="str">
        <f t="shared" si="8"/>
        <v xml:space="preserve"> </v>
      </c>
      <c r="Q110" s="84"/>
      <c r="R110" s="54" t="str">
        <f t="shared" si="9"/>
        <v xml:space="preserve"> </v>
      </c>
    </row>
    <row r="111" spans="1:18" s="55" customFormat="1" ht="15" hidden="1" customHeight="1" x14ac:dyDescent="0.15">
      <c r="A111" s="46">
        <f>Dados!A110</f>
        <v>0</v>
      </c>
      <c r="B111" s="47">
        <f>Dados!B110</f>
        <v>0</v>
      </c>
      <c r="C111" s="48" t="e">
        <f>VLOOKUP(A111,Dados!$3:$230,3,0)</f>
        <v>#N/A</v>
      </c>
      <c r="D111" s="49" t="e">
        <f>VLOOKUP(A111,Dados!$3:$230,4,0)</f>
        <v>#N/A</v>
      </c>
      <c r="E111" s="50" t="e">
        <f>VLOOKUP(A111,Dados!$3:$230,5,0)</f>
        <v>#N/A</v>
      </c>
      <c r="F111" s="51" t="e">
        <f>VLOOKUP(A111,Dados!$3:$230,6,0)</f>
        <v>#N/A</v>
      </c>
      <c r="G111" s="48" t="e">
        <f>VLOOKUP(A111,Dados!$3:$230,7,0)</f>
        <v>#N/A</v>
      </c>
      <c r="H111" s="52"/>
      <c r="I111" s="53">
        <f>VLOOKUP(A111,Chatuba!$3:$228,7,0)</f>
        <v>0</v>
      </c>
      <c r="J111" s="54" t="str">
        <f t="shared" si="5"/>
        <v xml:space="preserve"> </v>
      </c>
      <c r="K111" s="77">
        <f>VLOOKUP(A111,Leroy!$3:$229,8,0)</f>
        <v>0</v>
      </c>
      <c r="L111" s="54" t="str">
        <f t="shared" si="6"/>
        <v xml:space="preserve"> </v>
      </c>
      <c r="M111" s="53">
        <f>VLOOKUP(A111,Amoedo!$3:$229,7,0)</f>
        <v>0</v>
      </c>
      <c r="N111" s="54" t="str">
        <f t="shared" si="7"/>
        <v xml:space="preserve"> </v>
      </c>
      <c r="O111" s="93">
        <f>VLOOKUP(A111,Obramax!$3:$230,8,0)</f>
        <v>0</v>
      </c>
      <c r="P111" s="54" t="str">
        <f t="shared" si="8"/>
        <v xml:space="preserve"> </v>
      </c>
      <c r="Q111" s="84"/>
      <c r="R111" s="54" t="str">
        <f t="shared" si="9"/>
        <v xml:space="preserve"> </v>
      </c>
    </row>
    <row r="112" spans="1:18" s="55" customFormat="1" ht="15" hidden="1" customHeight="1" x14ac:dyDescent="0.15">
      <c r="A112" s="46">
        <f>Dados!A111</f>
        <v>0</v>
      </c>
      <c r="B112" s="47">
        <f>Dados!B111</f>
        <v>0</v>
      </c>
      <c r="C112" s="48" t="e">
        <f>VLOOKUP(A112,Dados!$3:$230,3,0)</f>
        <v>#N/A</v>
      </c>
      <c r="D112" s="49" t="e">
        <f>VLOOKUP(A112,Dados!$3:$230,4,0)</f>
        <v>#N/A</v>
      </c>
      <c r="E112" s="50" t="e">
        <f>VLOOKUP(A112,Dados!$3:$230,5,0)</f>
        <v>#N/A</v>
      </c>
      <c r="F112" s="51" t="e">
        <f>VLOOKUP(A112,Dados!$3:$230,6,0)</f>
        <v>#N/A</v>
      </c>
      <c r="G112" s="48" t="e">
        <f>VLOOKUP(A112,Dados!$3:$230,7,0)</f>
        <v>#N/A</v>
      </c>
      <c r="H112" s="52"/>
      <c r="I112" s="53">
        <f>VLOOKUP(A112,Chatuba!$3:$228,7,0)</f>
        <v>0</v>
      </c>
      <c r="J112" s="54" t="str">
        <f t="shared" si="5"/>
        <v xml:space="preserve"> </v>
      </c>
      <c r="K112" s="77">
        <f>VLOOKUP(A112,Leroy!$3:$229,8,0)</f>
        <v>0</v>
      </c>
      <c r="L112" s="54" t="str">
        <f t="shared" si="6"/>
        <v xml:space="preserve"> </v>
      </c>
      <c r="M112" s="53">
        <f>VLOOKUP(A112,Amoedo!$3:$229,7,0)</f>
        <v>0</v>
      </c>
      <c r="N112" s="54" t="str">
        <f t="shared" si="7"/>
        <v xml:space="preserve"> </v>
      </c>
      <c r="O112" s="93">
        <f>VLOOKUP(A112,Obramax!$3:$230,8,0)</f>
        <v>0</v>
      </c>
      <c r="P112" s="54" t="str">
        <f t="shared" si="8"/>
        <v xml:space="preserve"> </v>
      </c>
      <c r="Q112" s="84"/>
      <c r="R112" s="54" t="str">
        <f t="shared" si="9"/>
        <v xml:space="preserve"> </v>
      </c>
    </row>
    <row r="113" spans="1:18" s="55" customFormat="1" ht="15" hidden="1" customHeight="1" x14ac:dyDescent="0.15">
      <c r="A113" s="46">
        <f>Dados!A112</f>
        <v>0</v>
      </c>
      <c r="B113" s="47">
        <f>Dados!B112</f>
        <v>0</v>
      </c>
      <c r="C113" s="48" t="e">
        <f>VLOOKUP(A113,Dados!$3:$230,3,0)</f>
        <v>#N/A</v>
      </c>
      <c r="D113" s="49" t="e">
        <f>VLOOKUP(A113,Dados!$3:$230,4,0)</f>
        <v>#N/A</v>
      </c>
      <c r="E113" s="50" t="e">
        <f>VLOOKUP(A113,Dados!$3:$230,5,0)</f>
        <v>#N/A</v>
      </c>
      <c r="F113" s="51" t="e">
        <f>VLOOKUP(A113,Dados!$3:$230,6,0)</f>
        <v>#N/A</v>
      </c>
      <c r="G113" s="48" t="e">
        <f>VLOOKUP(A113,Dados!$3:$230,7,0)</f>
        <v>#N/A</v>
      </c>
      <c r="H113" s="52"/>
      <c r="I113" s="53">
        <f>VLOOKUP(A113,Chatuba!$3:$228,7,0)</f>
        <v>0</v>
      </c>
      <c r="J113" s="54" t="str">
        <f t="shared" si="5"/>
        <v xml:space="preserve"> </v>
      </c>
      <c r="K113" s="77">
        <f>VLOOKUP(A113,Leroy!$3:$229,8,0)</f>
        <v>0</v>
      </c>
      <c r="L113" s="54" t="str">
        <f t="shared" si="6"/>
        <v xml:space="preserve"> </v>
      </c>
      <c r="M113" s="53">
        <f>VLOOKUP(A113,Amoedo!$3:$229,7,0)</f>
        <v>0</v>
      </c>
      <c r="N113" s="54" t="str">
        <f t="shared" si="7"/>
        <v xml:space="preserve"> </v>
      </c>
      <c r="O113" s="93">
        <f>VLOOKUP(A113,Obramax!$3:$230,8,0)</f>
        <v>0</v>
      </c>
      <c r="P113" s="54" t="str">
        <f t="shared" si="8"/>
        <v xml:space="preserve"> </v>
      </c>
      <c r="Q113" s="84"/>
      <c r="R113" s="54" t="str">
        <f t="shared" si="9"/>
        <v xml:space="preserve"> </v>
      </c>
    </row>
    <row r="114" spans="1:18" s="55" customFormat="1" ht="15" hidden="1" customHeight="1" x14ac:dyDescent="0.15">
      <c r="A114" s="46">
        <f>Dados!A113</f>
        <v>0</v>
      </c>
      <c r="B114" s="47">
        <f>Dados!B113</f>
        <v>0</v>
      </c>
      <c r="C114" s="48" t="e">
        <f>VLOOKUP(A114,Dados!$3:$230,3,0)</f>
        <v>#N/A</v>
      </c>
      <c r="D114" s="49" t="e">
        <f>VLOOKUP(A114,Dados!$3:$230,4,0)</f>
        <v>#N/A</v>
      </c>
      <c r="E114" s="50" t="e">
        <f>VLOOKUP(A114,Dados!$3:$230,5,0)</f>
        <v>#N/A</v>
      </c>
      <c r="F114" s="51" t="e">
        <f>VLOOKUP(A114,Dados!$3:$230,6,0)</f>
        <v>#N/A</v>
      </c>
      <c r="G114" s="48" t="e">
        <f>VLOOKUP(A114,Dados!$3:$230,7,0)</f>
        <v>#N/A</v>
      </c>
      <c r="H114" s="52"/>
      <c r="I114" s="53">
        <f>VLOOKUP(A114,Chatuba!$3:$228,7,0)</f>
        <v>0</v>
      </c>
      <c r="J114" s="54" t="str">
        <f t="shared" si="5"/>
        <v xml:space="preserve"> </v>
      </c>
      <c r="K114" s="77">
        <f>VLOOKUP(A114,Leroy!$3:$229,8,0)</f>
        <v>0</v>
      </c>
      <c r="L114" s="54" t="str">
        <f t="shared" si="6"/>
        <v xml:space="preserve"> </v>
      </c>
      <c r="M114" s="53">
        <f>VLOOKUP(A114,Amoedo!$3:$229,7,0)</f>
        <v>0</v>
      </c>
      <c r="N114" s="54" t="str">
        <f t="shared" si="7"/>
        <v xml:space="preserve"> </v>
      </c>
      <c r="O114" s="93">
        <f>VLOOKUP(A114,Obramax!$3:$230,8,0)</f>
        <v>0</v>
      </c>
      <c r="P114" s="54" t="str">
        <f t="shared" si="8"/>
        <v xml:space="preserve"> </v>
      </c>
      <c r="Q114" s="84"/>
      <c r="R114" s="54" t="str">
        <f t="shared" si="9"/>
        <v xml:space="preserve"> </v>
      </c>
    </row>
    <row r="115" spans="1:18" s="55" customFormat="1" ht="15" hidden="1" customHeight="1" x14ac:dyDescent="0.15">
      <c r="A115" s="46">
        <f>Dados!A114</f>
        <v>0</v>
      </c>
      <c r="B115" s="47">
        <f>Dados!B114</f>
        <v>0</v>
      </c>
      <c r="C115" s="48" t="e">
        <f>VLOOKUP(A115,Dados!$3:$230,3,0)</f>
        <v>#N/A</v>
      </c>
      <c r="D115" s="49" t="e">
        <f>VLOOKUP(A115,Dados!$3:$230,4,0)</f>
        <v>#N/A</v>
      </c>
      <c r="E115" s="50" t="e">
        <f>VLOOKUP(A115,Dados!$3:$230,5,0)</f>
        <v>#N/A</v>
      </c>
      <c r="F115" s="51" t="e">
        <f>VLOOKUP(A115,Dados!$3:$230,6,0)</f>
        <v>#N/A</v>
      </c>
      <c r="G115" s="48" t="e">
        <f>VLOOKUP(A115,Dados!$3:$230,7,0)</f>
        <v>#N/A</v>
      </c>
      <c r="H115" s="52"/>
      <c r="I115" s="53">
        <f>VLOOKUP(A115,Chatuba!$3:$228,7,0)</f>
        <v>0</v>
      </c>
      <c r="J115" s="54" t="str">
        <f t="shared" si="5"/>
        <v xml:space="preserve"> </v>
      </c>
      <c r="K115" s="77">
        <f>VLOOKUP(A115,Leroy!$3:$229,8,0)</f>
        <v>0</v>
      </c>
      <c r="L115" s="54" t="str">
        <f t="shared" si="6"/>
        <v xml:space="preserve"> </v>
      </c>
      <c r="M115" s="53">
        <f>VLOOKUP(A115,Amoedo!$3:$229,7,0)</f>
        <v>0</v>
      </c>
      <c r="N115" s="54" t="str">
        <f t="shared" si="7"/>
        <v xml:space="preserve"> </v>
      </c>
      <c r="O115" s="93">
        <f>VLOOKUP(A115,Obramax!$3:$230,8,0)</f>
        <v>0</v>
      </c>
      <c r="P115" s="54" t="str">
        <f t="shared" si="8"/>
        <v xml:space="preserve"> </v>
      </c>
      <c r="Q115" s="84"/>
      <c r="R115" s="54" t="str">
        <f t="shared" si="9"/>
        <v xml:space="preserve"> </v>
      </c>
    </row>
    <row r="116" spans="1:18" s="55" customFormat="1" ht="15" hidden="1" customHeight="1" x14ac:dyDescent="0.15">
      <c r="A116" s="46">
        <f>Dados!A115</f>
        <v>0</v>
      </c>
      <c r="B116" s="47">
        <f>Dados!B115</f>
        <v>0</v>
      </c>
      <c r="C116" s="48" t="e">
        <f>VLOOKUP(A116,Dados!$3:$230,3,0)</f>
        <v>#N/A</v>
      </c>
      <c r="D116" s="49" t="e">
        <f>VLOOKUP(A116,Dados!$3:$230,4,0)</f>
        <v>#N/A</v>
      </c>
      <c r="E116" s="50" t="e">
        <f>VLOOKUP(A116,Dados!$3:$230,5,0)</f>
        <v>#N/A</v>
      </c>
      <c r="F116" s="51" t="e">
        <f>VLOOKUP(A116,Dados!$3:$230,6,0)</f>
        <v>#N/A</v>
      </c>
      <c r="G116" s="48" t="e">
        <f>VLOOKUP(A116,Dados!$3:$230,7,0)</f>
        <v>#N/A</v>
      </c>
      <c r="H116" s="52"/>
      <c r="I116" s="53">
        <f>VLOOKUP(A116,Chatuba!$3:$228,7,0)</f>
        <v>0</v>
      </c>
      <c r="J116" s="54" t="str">
        <f t="shared" si="5"/>
        <v xml:space="preserve"> </v>
      </c>
      <c r="K116" s="77">
        <f>VLOOKUP(A116,Leroy!$3:$229,8,0)</f>
        <v>0</v>
      </c>
      <c r="L116" s="54" t="str">
        <f t="shared" si="6"/>
        <v xml:space="preserve"> </v>
      </c>
      <c r="M116" s="53">
        <f>VLOOKUP(A116,Amoedo!$3:$229,7,0)</f>
        <v>0</v>
      </c>
      <c r="N116" s="54" t="str">
        <f t="shared" si="7"/>
        <v xml:space="preserve"> </v>
      </c>
      <c r="O116" s="93">
        <f>VLOOKUP(A116,Obramax!$3:$230,8,0)</f>
        <v>0</v>
      </c>
      <c r="P116" s="54" t="str">
        <f t="shared" si="8"/>
        <v xml:space="preserve"> </v>
      </c>
      <c r="Q116" s="84"/>
      <c r="R116" s="54" t="str">
        <f t="shared" si="9"/>
        <v xml:space="preserve"> </v>
      </c>
    </row>
    <row r="117" spans="1:18" s="55" customFormat="1" ht="15" hidden="1" customHeight="1" x14ac:dyDescent="0.15">
      <c r="A117" s="46">
        <f>Dados!A116</f>
        <v>0</v>
      </c>
      <c r="B117" s="47">
        <f>Dados!B116</f>
        <v>0</v>
      </c>
      <c r="C117" s="48" t="e">
        <f>VLOOKUP(A117,Dados!$3:$230,3,0)</f>
        <v>#N/A</v>
      </c>
      <c r="D117" s="49" t="e">
        <f>VLOOKUP(A117,Dados!$3:$230,4,0)</f>
        <v>#N/A</v>
      </c>
      <c r="E117" s="50" t="e">
        <f>VLOOKUP(A117,Dados!$3:$230,5,0)</f>
        <v>#N/A</v>
      </c>
      <c r="F117" s="51" t="e">
        <f>VLOOKUP(A117,Dados!$3:$230,6,0)</f>
        <v>#N/A</v>
      </c>
      <c r="G117" s="48" t="e">
        <f>VLOOKUP(A117,Dados!$3:$230,7,0)</f>
        <v>#N/A</v>
      </c>
      <c r="H117" s="52"/>
      <c r="I117" s="53">
        <f>VLOOKUP(A117,Chatuba!$3:$228,7,0)</f>
        <v>0</v>
      </c>
      <c r="J117" s="54" t="str">
        <f t="shared" si="5"/>
        <v xml:space="preserve"> </v>
      </c>
      <c r="K117" s="77">
        <f>VLOOKUP(A117,Leroy!$3:$229,8,0)</f>
        <v>0</v>
      </c>
      <c r="L117" s="54" t="str">
        <f t="shared" si="6"/>
        <v xml:space="preserve"> </v>
      </c>
      <c r="M117" s="53">
        <f>VLOOKUP(A117,Amoedo!$3:$229,7,0)</f>
        <v>0</v>
      </c>
      <c r="N117" s="54" t="str">
        <f t="shared" si="7"/>
        <v xml:space="preserve"> </v>
      </c>
      <c r="O117" s="93">
        <f>VLOOKUP(A117,Obramax!$3:$230,8,0)</f>
        <v>0</v>
      </c>
      <c r="P117" s="54" t="str">
        <f t="shared" si="8"/>
        <v xml:space="preserve"> </v>
      </c>
      <c r="Q117" s="84"/>
      <c r="R117" s="54" t="str">
        <f t="shared" si="9"/>
        <v xml:space="preserve"> </v>
      </c>
    </row>
    <row r="118" spans="1:18" s="55" customFormat="1" ht="15" hidden="1" customHeight="1" x14ac:dyDescent="0.15">
      <c r="A118" s="46">
        <f>Dados!A117</f>
        <v>0</v>
      </c>
      <c r="B118" s="47">
        <f>Dados!B117</f>
        <v>0</v>
      </c>
      <c r="C118" s="48" t="e">
        <f>VLOOKUP(A118,Dados!$3:$230,3,0)</f>
        <v>#N/A</v>
      </c>
      <c r="D118" s="49" t="e">
        <f>VLOOKUP(A118,Dados!$3:$230,4,0)</f>
        <v>#N/A</v>
      </c>
      <c r="E118" s="50" t="e">
        <f>VLOOKUP(A118,Dados!$3:$230,5,0)</f>
        <v>#N/A</v>
      </c>
      <c r="F118" s="51" t="e">
        <f>VLOOKUP(A118,Dados!$3:$230,6,0)</f>
        <v>#N/A</v>
      </c>
      <c r="G118" s="48" t="e">
        <f>VLOOKUP(A118,Dados!$3:$230,7,0)</f>
        <v>#N/A</v>
      </c>
      <c r="H118" s="52"/>
      <c r="I118" s="53">
        <f>VLOOKUP(A118,Chatuba!$3:$228,7,0)</f>
        <v>0</v>
      </c>
      <c r="J118" s="54" t="str">
        <f t="shared" si="5"/>
        <v xml:space="preserve"> </v>
      </c>
      <c r="K118" s="77">
        <f>VLOOKUP(A118,Leroy!$3:$229,8,0)</f>
        <v>0</v>
      </c>
      <c r="L118" s="54" t="str">
        <f t="shared" si="6"/>
        <v xml:space="preserve"> </v>
      </c>
      <c r="M118" s="53">
        <f>VLOOKUP(A118,Amoedo!$3:$229,7,0)</f>
        <v>0</v>
      </c>
      <c r="N118" s="54" t="str">
        <f t="shared" si="7"/>
        <v xml:space="preserve"> </v>
      </c>
      <c r="O118" s="93">
        <f>VLOOKUP(A118,Obramax!$3:$230,8,0)</f>
        <v>0</v>
      </c>
      <c r="P118" s="54" t="str">
        <f t="shared" si="8"/>
        <v xml:space="preserve"> </v>
      </c>
      <c r="Q118" s="84"/>
      <c r="R118" s="54" t="str">
        <f t="shared" si="9"/>
        <v xml:space="preserve"> </v>
      </c>
    </row>
    <row r="119" spans="1:18" s="55" customFormat="1" ht="15" hidden="1" customHeight="1" x14ac:dyDescent="0.15">
      <c r="A119" s="46">
        <f>Dados!A118</f>
        <v>0</v>
      </c>
      <c r="B119" s="47">
        <f>Dados!B118</f>
        <v>0</v>
      </c>
      <c r="C119" s="48" t="e">
        <f>VLOOKUP(A119,Dados!$3:$230,3,0)</f>
        <v>#N/A</v>
      </c>
      <c r="D119" s="49" t="e">
        <f>VLOOKUP(A119,Dados!$3:$230,4,0)</f>
        <v>#N/A</v>
      </c>
      <c r="E119" s="50" t="e">
        <f>VLOOKUP(A119,Dados!$3:$230,5,0)</f>
        <v>#N/A</v>
      </c>
      <c r="F119" s="51" t="e">
        <f>VLOOKUP(A119,Dados!$3:$230,6,0)</f>
        <v>#N/A</v>
      </c>
      <c r="G119" s="48" t="e">
        <f>VLOOKUP(A119,Dados!$3:$230,7,0)</f>
        <v>#N/A</v>
      </c>
      <c r="H119" s="52"/>
      <c r="I119" s="53">
        <f>VLOOKUP(A119,Chatuba!$3:$228,7,0)</f>
        <v>0</v>
      </c>
      <c r="J119" s="54" t="str">
        <f t="shared" si="5"/>
        <v xml:space="preserve"> </v>
      </c>
      <c r="K119" s="77">
        <f>VLOOKUP(A119,Leroy!$3:$229,8,0)</f>
        <v>0</v>
      </c>
      <c r="L119" s="54" t="str">
        <f t="shared" si="6"/>
        <v xml:space="preserve"> </v>
      </c>
      <c r="M119" s="53">
        <f>VLOOKUP(A119,Amoedo!$3:$229,7,0)</f>
        <v>0</v>
      </c>
      <c r="N119" s="54" t="str">
        <f t="shared" si="7"/>
        <v xml:space="preserve"> </v>
      </c>
      <c r="O119" s="93">
        <f>VLOOKUP(A119,Obramax!$3:$230,8,0)</f>
        <v>0</v>
      </c>
      <c r="P119" s="54" t="str">
        <f t="shared" si="8"/>
        <v xml:space="preserve"> </v>
      </c>
      <c r="Q119" s="84"/>
      <c r="R119" s="54" t="str">
        <f t="shared" si="9"/>
        <v xml:space="preserve"> </v>
      </c>
    </row>
    <row r="120" spans="1:18" s="55" customFormat="1" ht="15" hidden="1" customHeight="1" x14ac:dyDescent="0.15">
      <c r="A120" s="46">
        <f>Dados!A119</f>
        <v>0</v>
      </c>
      <c r="B120" s="47">
        <f>Dados!B119</f>
        <v>0</v>
      </c>
      <c r="C120" s="48" t="e">
        <f>VLOOKUP(A120,Dados!$3:$230,3,0)</f>
        <v>#N/A</v>
      </c>
      <c r="D120" s="49" t="e">
        <f>VLOOKUP(A120,Dados!$3:$230,4,0)</f>
        <v>#N/A</v>
      </c>
      <c r="E120" s="50" t="e">
        <f>VLOOKUP(A120,Dados!$3:$230,5,0)</f>
        <v>#N/A</v>
      </c>
      <c r="F120" s="51" t="e">
        <f>VLOOKUP(A120,Dados!$3:$230,6,0)</f>
        <v>#N/A</v>
      </c>
      <c r="G120" s="48" t="e">
        <f>VLOOKUP(A120,Dados!$3:$230,7,0)</f>
        <v>#N/A</v>
      </c>
      <c r="H120" s="52"/>
      <c r="I120" s="53">
        <f>VLOOKUP(A120,Chatuba!$3:$228,7,0)</f>
        <v>0</v>
      </c>
      <c r="J120" s="54" t="str">
        <f t="shared" si="5"/>
        <v xml:space="preserve"> </v>
      </c>
      <c r="K120" s="77">
        <f>VLOOKUP(A120,Leroy!$3:$229,8,0)</f>
        <v>0</v>
      </c>
      <c r="L120" s="54" t="str">
        <f t="shared" si="6"/>
        <v xml:space="preserve"> </v>
      </c>
      <c r="M120" s="53">
        <f>VLOOKUP(A120,Amoedo!$3:$229,7,0)</f>
        <v>0</v>
      </c>
      <c r="N120" s="54" t="str">
        <f t="shared" si="7"/>
        <v xml:space="preserve"> </v>
      </c>
      <c r="O120" s="93">
        <f>VLOOKUP(A120,Obramax!$3:$230,8,0)</f>
        <v>0</v>
      </c>
      <c r="P120" s="54" t="str">
        <f t="shared" si="8"/>
        <v xml:space="preserve"> </v>
      </c>
      <c r="Q120" s="84"/>
      <c r="R120" s="54" t="str">
        <f t="shared" si="9"/>
        <v xml:space="preserve"> </v>
      </c>
    </row>
    <row r="121" spans="1:18" s="55" customFormat="1" ht="15" hidden="1" customHeight="1" x14ac:dyDescent="0.15">
      <c r="A121" s="46">
        <f>Dados!A120</f>
        <v>0</v>
      </c>
      <c r="B121" s="47">
        <f>Dados!B120</f>
        <v>0</v>
      </c>
      <c r="C121" s="48" t="e">
        <f>VLOOKUP(A121,Dados!$3:$230,3,0)</f>
        <v>#N/A</v>
      </c>
      <c r="D121" s="49" t="e">
        <f>VLOOKUP(A121,Dados!$3:$230,4,0)</f>
        <v>#N/A</v>
      </c>
      <c r="E121" s="50" t="e">
        <f>VLOOKUP(A121,Dados!$3:$230,5,0)</f>
        <v>#N/A</v>
      </c>
      <c r="F121" s="51" t="e">
        <f>VLOOKUP(A121,Dados!$3:$230,6,0)</f>
        <v>#N/A</v>
      </c>
      <c r="G121" s="48" t="e">
        <f>VLOOKUP(A121,Dados!$3:$230,7,0)</f>
        <v>#N/A</v>
      </c>
      <c r="H121" s="52"/>
      <c r="I121" s="53">
        <f>VLOOKUP(A121,Chatuba!$3:$228,7,0)</f>
        <v>0</v>
      </c>
      <c r="J121" s="54" t="str">
        <f t="shared" si="5"/>
        <v xml:space="preserve"> </v>
      </c>
      <c r="K121" s="77">
        <f>VLOOKUP(A121,Leroy!$3:$229,8,0)</f>
        <v>0</v>
      </c>
      <c r="L121" s="54" t="str">
        <f t="shared" si="6"/>
        <v xml:space="preserve"> </v>
      </c>
      <c r="M121" s="53">
        <f>VLOOKUP(A121,Amoedo!$3:$229,7,0)</f>
        <v>0</v>
      </c>
      <c r="N121" s="54" t="str">
        <f t="shared" si="7"/>
        <v xml:space="preserve"> </v>
      </c>
      <c r="O121" s="93">
        <f>VLOOKUP(A121,Obramax!$3:$230,8,0)</f>
        <v>0</v>
      </c>
      <c r="P121" s="54" t="str">
        <f t="shared" si="8"/>
        <v xml:space="preserve"> </v>
      </c>
      <c r="Q121" s="84"/>
      <c r="R121" s="54" t="str">
        <f t="shared" ref="R121:R152" si="10">IF(Q121=0, " ",Q121/D121-1)</f>
        <v xml:space="preserve"> </v>
      </c>
    </row>
    <row r="122" spans="1:18" s="55" customFormat="1" ht="15" hidden="1" customHeight="1" x14ac:dyDescent="0.15">
      <c r="A122" s="46">
        <f>Dados!A121</f>
        <v>0</v>
      </c>
      <c r="B122" s="47">
        <f>Dados!B121</f>
        <v>0</v>
      </c>
      <c r="C122" s="48" t="e">
        <f>VLOOKUP(A122,Dados!$3:$230,3,0)</f>
        <v>#N/A</v>
      </c>
      <c r="D122" s="49" t="e">
        <f>VLOOKUP(A122,Dados!$3:$230,4,0)</f>
        <v>#N/A</v>
      </c>
      <c r="E122" s="50" t="e">
        <f>VLOOKUP(A122,Dados!$3:$230,5,0)</f>
        <v>#N/A</v>
      </c>
      <c r="F122" s="51" t="e">
        <f>VLOOKUP(A122,Dados!$3:$230,6,0)</f>
        <v>#N/A</v>
      </c>
      <c r="G122" s="48" t="e">
        <f>VLOOKUP(A122,Dados!$3:$230,7,0)</f>
        <v>#N/A</v>
      </c>
      <c r="H122" s="52"/>
      <c r="I122" s="53">
        <f>VLOOKUP(A122,Chatuba!$3:$228,7,0)</f>
        <v>0</v>
      </c>
      <c r="J122" s="54" t="str">
        <f t="shared" si="5"/>
        <v xml:space="preserve"> </v>
      </c>
      <c r="K122" s="77">
        <f>VLOOKUP(A122,Leroy!$3:$229,8,0)</f>
        <v>0</v>
      </c>
      <c r="L122" s="54" t="str">
        <f t="shared" si="6"/>
        <v xml:space="preserve"> </v>
      </c>
      <c r="M122" s="53">
        <f>VLOOKUP(A122,Amoedo!$3:$229,7,0)</f>
        <v>0</v>
      </c>
      <c r="N122" s="54" t="str">
        <f t="shared" si="7"/>
        <v xml:space="preserve"> </v>
      </c>
      <c r="O122" s="93">
        <f>VLOOKUP(A122,Obramax!$3:$230,8,0)</f>
        <v>0</v>
      </c>
      <c r="P122" s="54" t="str">
        <f t="shared" si="8"/>
        <v xml:space="preserve"> </v>
      </c>
      <c r="Q122" s="84"/>
      <c r="R122" s="54" t="str">
        <f t="shared" si="10"/>
        <v xml:space="preserve"> </v>
      </c>
    </row>
    <row r="123" spans="1:18" s="55" customFormat="1" ht="15" hidden="1" customHeight="1" x14ac:dyDescent="0.15">
      <c r="A123" s="46">
        <f>Dados!A122</f>
        <v>0</v>
      </c>
      <c r="B123" s="47">
        <f>Dados!B122</f>
        <v>0</v>
      </c>
      <c r="C123" s="48" t="e">
        <f>VLOOKUP(A123,Dados!$3:$230,3,0)</f>
        <v>#N/A</v>
      </c>
      <c r="D123" s="49" t="e">
        <f>VLOOKUP(A123,Dados!$3:$230,4,0)</f>
        <v>#N/A</v>
      </c>
      <c r="E123" s="50" t="e">
        <f>VLOOKUP(A123,Dados!$3:$230,5,0)</f>
        <v>#N/A</v>
      </c>
      <c r="F123" s="51" t="e">
        <f>VLOOKUP(A123,Dados!$3:$230,6,0)</f>
        <v>#N/A</v>
      </c>
      <c r="G123" s="48" t="e">
        <f>VLOOKUP(A123,Dados!$3:$230,7,0)</f>
        <v>#N/A</v>
      </c>
      <c r="H123" s="52"/>
      <c r="I123" s="53">
        <f>VLOOKUP(A123,Chatuba!$3:$228,7,0)</f>
        <v>0</v>
      </c>
      <c r="J123" s="54" t="str">
        <f t="shared" si="5"/>
        <v xml:space="preserve"> </v>
      </c>
      <c r="K123" s="77">
        <f>VLOOKUP(A123,Leroy!$3:$229,8,0)</f>
        <v>0</v>
      </c>
      <c r="L123" s="54" t="str">
        <f t="shared" si="6"/>
        <v xml:space="preserve"> </v>
      </c>
      <c r="M123" s="53">
        <f>VLOOKUP(A123,Amoedo!$3:$229,7,0)</f>
        <v>0</v>
      </c>
      <c r="N123" s="54" t="str">
        <f t="shared" si="7"/>
        <v xml:space="preserve"> </v>
      </c>
      <c r="O123" s="93">
        <f>VLOOKUP(A123,Obramax!$3:$230,8,0)</f>
        <v>0</v>
      </c>
      <c r="P123" s="54" t="str">
        <f t="shared" si="8"/>
        <v xml:space="preserve"> </v>
      </c>
      <c r="Q123" s="84"/>
      <c r="R123" s="54" t="str">
        <f t="shared" si="10"/>
        <v xml:space="preserve"> </v>
      </c>
    </row>
    <row r="124" spans="1:18" s="55" customFormat="1" ht="15" hidden="1" customHeight="1" x14ac:dyDescent="0.15">
      <c r="A124" s="46">
        <f>Dados!A123</f>
        <v>0</v>
      </c>
      <c r="B124" s="47">
        <f>Dados!B123</f>
        <v>0</v>
      </c>
      <c r="C124" s="48" t="e">
        <f>VLOOKUP(A124,Dados!$3:$230,3,0)</f>
        <v>#N/A</v>
      </c>
      <c r="D124" s="49" t="e">
        <f>VLOOKUP(A124,Dados!$3:$230,4,0)</f>
        <v>#N/A</v>
      </c>
      <c r="E124" s="50" t="e">
        <f>VLOOKUP(A124,Dados!$3:$230,5,0)</f>
        <v>#N/A</v>
      </c>
      <c r="F124" s="51" t="e">
        <f>VLOOKUP(A124,Dados!$3:$230,6,0)</f>
        <v>#N/A</v>
      </c>
      <c r="G124" s="48" t="e">
        <f>VLOOKUP(A124,Dados!$3:$230,7,0)</f>
        <v>#N/A</v>
      </c>
      <c r="H124" s="52"/>
      <c r="I124" s="53">
        <f>VLOOKUP(A124,Chatuba!$3:$228,7,0)</f>
        <v>0</v>
      </c>
      <c r="J124" s="54" t="str">
        <f t="shared" si="5"/>
        <v xml:space="preserve"> </v>
      </c>
      <c r="K124" s="77">
        <f>VLOOKUP(A124,Leroy!$3:$229,8,0)</f>
        <v>0</v>
      </c>
      <c r="L124" s="54" t="str">
        <f t="shared" si="6"/>
        <v xml:space="preserve"> </v>
      </c>
      <c r="M124" s="53">
        <f>VLOOKUP(A124,Amoedo!$3:$229,7,0)</f>
        <v>0</v>
      </c>
      <c r="N124" s="54" t="str">
        <f t="shared" si="7"/>
        <v xml:space="preserve"> </v>
      </c>
      <c r="O124" s="93">
        <f>VLOOKUP(A124,Obramax!$3:$230,8,0)</f>
        <v>0</v>
      </c>
      <c r="P124" s="54" t="str">
        <f t="shared" si="8"/>
        <v xml:space="preserve"> </v>
      </c>
      <c r="Q124" s="84"/>
      <c r="R124" s="54" t="str">
        <f t="shared" si="10"/>
        <v xml:space="preserve"> </v>
      </c>
    </row>
    <row r="125" spans="1:18" s="55" customFormat="1" ht="15" hidden="1" customHeight="1" x14ac:dyDescent="0.15">
      <c r="A125" s="46">
        <f>Dados!A124</f>
        <v>0</v>
      </c>
      <c r="B125" s="47">
        <f>Dados!B124</f>
        <v>0</v>
      </c>
      <c r="C125" s="48" t="e">
        <f>VLOOKUP(A125,Dados!$3:$230,3,0)</f>
        <v>#N/A</v>
      </c>
      <c r="D125" s="49" t="e">
        <f>VLOOKUP(A125,Dados!$3:$230,4,0)</f>
        <v>#N/A</v>
      </c>
      <c r="E125" s="50" t="e">
        <f>VLOOKUP(A125,Dados!$3:$230,5,0)</f>
        <v>#N/A</v>
      </c>
      <c r="F125" s="51" t="e">
        <f>VLOOKUP(A125,Dados!$3:$230,6,0)</f>
        <v>#N/A</v>
      </c>
      <c r="G125" s="48" t="e">
        <f>VLOOKUP(A125,Dados!$3:$230,7,0)</f>
        <v>#N/A</v>
      </c>
      <c r="H125" s="52"/>
      <c r="I125" s="53">
        <f>VLOOKUP(A125,Chatuba!$3:$228,7,0)</f>
        <v>0</v>
      </c>
      <c r="J125" s="54" t="str">
        <f t="shared" si="5"/>
        <v xml:space="preserve"> </v>
      </c>
      <c r="K125" s="77">
        <f>VLOOKUP(A125,Leroy!$3:$229,8,0)</f>
        <v>0</v>
      </c>
      <c r="L125" s="54" t="str">
        <f t="shared" si="6"/>
        <v xml:space="preserve"> </v>
      </c>
      <c r="M125" s="53">
        <f>VLOOKUP(A125,Amoedo!$3:$229,7,0)</f>
        <v>0</v>
      </c>
      <c r="N125" s="54" t="str">
        <f t="shared" si="7"/>
        <v xml:space="preserve"> </v>
      </c>
      <c r="O125" s="93">
        <f>VLOOKUP(A125,Obramax!$3:$230,8,0)</f>
        <v>0</v>
      </c>
      <c r="P125" s="54" t="str">
        <f t="shared" si="8"/>
        <v xml:space="preserve"> </v>
      </c>
      <c r="Q125" s="84"/>
      <c r="R125" s="54" t="str">
        <f t="shared" si="10"/>
        <v xml:space="preserve"> </v>
      </c>
    </row>
    <row r="126" spans="1:18" s="55" customFormat="1" ht="15" hidden="1" customHeight="1" x14ac:dyDescent="0.15">
      <c r="A126" s="46">
        <f>Dados!A125</f>
        <v>0</v>
      </c>
      <c r="B126" s="47">
        <f>Dados!B125</f>
        <v>0</v>
      </c>
      <c r="C126" s="48" t="e">
        <f>VLOOKUP(A126,Dados!$3:$230,3,0)</f>
        <v>#N/A</v>
      </c>
      <c r="D126" s="49" t="e">
        <f>VLOOKUP(A126,Dados!$3:$230,4,0)</f>
        <v>#N/A</v>
      </c>
      <c r="E126" s="50" t="e">
        <f>VLOOKUP(A126,Dados!$3:$230,5,0)</f>
        <v>#N/A</v>
      </c>
      <c r="F126" s="51" t="e">
        <f>VLOOKUP(A126,Dados!$3:$230,6,0)</f>
        <v>#N/A</v>
      </c>
      <c r="G126" s="48" t="e">
        <f>VLOOKUP(A126,Dados!$3:$230,7,0)</f>
        <v>#N/A</v>
      </c>
      <c r="H126" s="52"/>
      <c r="I126" s="53">
        <f>VLOOKUP(A126,Chatuba!$3:$228,7,0)</f>
        <v>0</v>
      </c>
      <c r="J126" s="54" t="str">
        <f t="shared" si="5"/>
        <v xml:space="preserve"> </v>
      </c>
      <c r="K126" s="77">
        <f>VLOOKUP(A126,Leroy!$3:$229,8,0)</f>
        <v>0</v>
      </c>
      <c r="L126" s="54" t="str">
        <f t="shared" si="6"/>
        <v xml:space="preserve"> </v>
      </c>
      <c r="M126" s="53">
        <f>VLOOKUP(A126,Amoedo!$3:$229,7,0)</f>
        <v>0</v>
      </c>
      <c r="N126" s="54" t="str">
        <f t="shared" si="7"/>
        <v xml:space="preserve"> </v>
      </c>
      <c r="O126" s="93">
        <f>VLOOKUP(A126,Obramax!$3:$230,8,0)</f>
        <v>0</v>
      </c>
      <c r="P126" s="54" t="str">
        <f t="shared" si="8"/>
        <v xml:space="preserve"> </v>
      </c>
      <c r="Q126" s="84"/>
      <c r="R126" s="54" t="str">
        <f t="shared" si="10"/>
        <v xml:space="preserve"> </v>
      </c>
    </row>
    <row r="127" spans="1:18" s="55" customFormat="1" ht="15" hidden="1" customHeight="1" x14ac:dyDescent="0.15">
      <c r="A127" s="46">
        <f>Dados!A126</f>
        <v>0</v>
      </c>
      <c r="B127" s="47">
        <f>Dados!B126</f>
        <v>0</v>
      </c>
      <c r="C127" s="48" t="e">
        <f>VLOOKUP(A127,Dados!$3:$230,3,0)</f>
        <v>#N/A</v>
      </c>
      <c r="D127" s="49" t="e">
        <f>VLOOKUP(A127,Dados!$3:$230,4,0)</f>
        <v>#N/A</v>
      </c>
      <c r="E127" s="50" t="e">
        <f>VLOOKUP(A127,Dados!$3:$230,5,0)</f>
        <v>#N/A</v>
      </c>
      <c r="F127" s="51" t="e">
        <f>VLOOKUP(A127,Dados!$3:$230,6,0)</f>
        <v>#N/A</v>
      </c>
      <c r="G127" s="48" t="e">
        <f>VLOOKUP(A127,Dados!$3:$230,7,0)</f>
        <v>#N/A</v>
      </c>
      <c r="H127" s="52"/>
      <c r="I127" s="53">
        <f>VLOOKUP(A127,Chatuba!$3:$228,7,0)</f>
        <v>0</v>
      </c>
      <c r="J127" s="54" t="str">
        <f t="shared" si="5"/>
        <v xml:space="preserve"> </v>
      </c>
      <c r="K127" s="77">
        <f>VLOOKUP(A127,Leroy!$3:$229,8,0)</f>
        <v>0</v>
      </c>
      <c r="L127" s="54" t="str">
        <f t="shared" si="6"/>
        <v xml:space="preserve"> </v>
      </c>
      <c r="M127" s="53">
        <f>VLOOKUP(A127,Amoedo!$3:$229,7,0)</f>
        <v>0</v>
      </c>
      <c r="N127" s="54" t="str">
        <f t="shared" si="7"/>
        <v xml:space="preserve"> </v>
      </c>
      <c r="O127" s="93">
        <f>VLOOKUP(A127,Obramax!$3:$230,8,0)</f>
        <v>0</v>
      </c>
      <c r="P127" s="54" t="str">
        <f t="shared" si="8"/>
        <v xml:space="preserve"> </v>
      </c>
      <c r="Q127" s="84"/>
      <c r="R127" s="54" t="str">
        <f t="shared" si="10"/>
        <v xml:space="preserve"> </v>
      </c>
    </row>
    <row r="128" spans="1:18" s="55" customFormat="1" ht="15" hidden="1" customHeight="1" x14ac:dyDescent="0.15">
      <c r="A128" s="46">
        <f>Dados!A127</f>
        <v>0</v>
      </c>
      <c r="B128" s="47">
        <f>Dados!B127</f>
        <v>0</v>
      </c>
      <c r="C128" s="48" t="e">
        <f>VLOOKUP(A128,Dados!$3:$230,3,0)</f>
        <v>#N/A</v>
      </c>
      <c r="D128" s="49" t="e">
        <f>VLOOKUP(A128,Dados!$3:$230,4,0)</f>
        <v>#N/A</v>
      </c>
      <c r="E128" s="50" t="e">
        <f>VLOOKUP(A128,Dados!$3:$230,5,0)</f>
        <v>#N/A</v>
      </c>
      <c r="F128" s="51" t="e">
        <f>VLOOKUP(A128,Dados!$3:$230,6,0)</f>
        <v>#N/A</v>
      </c>
      <c r="G128" s="48" t="e">
        <f>VLOOKUP(A128,Dados!$3:$230,7,0)</f>
        <v>#N/A</v>
      </c>
      <c r="H128" s="52"/>
      <c r="I128" s="53">
        <f>VLOOKUP(A128,Chatuba!$3:$228,7,0)</f>
        <v>0</v>
      </c>
      <c r="J128" s="54" t="str">
        <f t="shared" si="5"/>
        <v xml:space="preserve"> </v>
      </c>
      <c r="K128" s="77">
        <f>VLOOKUP(A128,Leroy!$3:$229,8,0)</f>
        <v>0</v>
      </c>
      <c r="L128" s="54" t="str">
        <f t="shared" si="6"/>
        <v xml:space="preserve"> </v>
      </c>
      <c r="M128" s="53">
        <f>VLOOKUP(A128,Amoedo!$3:$229,7,0)</f>
        <v>0</v>
      </c>
      <c r="N128" s="54" t="str">
        <f t="shared" si="7"/>
        <v xml:space="preserve"> </v>
      </c>
      <c r="O128" s="93">
        <f>VLOOKUP(A128,Obramax!$3:$230,8,0)</f>
        <v>0</v>
      </c>
      <c r="P128" s="54" t="str">
        <f t="shared" si="8"/>
        <v xml:space="preserve"> </v>
      </c>
      <c r="Q128" s="84"/>
      <c r="R128" s="54" t="str">
        <f t="shared" si="10"/>
        <v xml:space="preserve"> </v>
      </c>
    </row>
    <row r="129" spans="1:18" s="55" customFormat="1" ht="15" hidden="1" customHeight="1" x14ac:dyDescent="0.15">
      <c r="A129" s="46">
        <f>Dados!A128</f>
        <v>0</v>
      </c>
      <c r="B129" s="47">
        <f>Dados!B128</f>
        <v>0</v>
      </c>
      <c r="C129" s="48" t="e">
        <f>VLOOKUP(A129,Dados!$3:$230,3,0)</f>
        <v>#N/A</v>
      </c>
      <c r="D129" s="49" t="e">
        <f>VLOOKUP(A129,Dados!$3:$230,4,0)</f>
        <v>#N/A</v>
      </c>
      <c r="E129" s="50" t="e">
        <f>VLOOKUP(A129,Dados!$3:$230,5,0)</f>
        <v>#N/A</v>
      </c>
      <c r="F129" s="51" t="e">
        <f>VLOOKUP(A129,Dados!$3:$230,6,0)</f>
        <v>#N/A</v>
      </c>
      <c r="G129" s="48" t="e">
        <f>VLOOKUP(A129,Dados!$3:$230,7,0)</f>
        <v>#N/A</v>
      </c>
      <c r="H129" s="52"/>
      <c r="I129" s="53">
        <f>VLOOKUP(A129,Chatuba!$3:$228,7,0)</f>
        <v>0</v>
      </c>
      <c r="J129" s="54" t="str">
        <f t="shared" si="5"/>
        <v xml:space="preserve"> </v>
      </c>
      <c r="K129" s="77">
        <f>VLOOKUP(A129,Leroy!$3:$229,8,0)</f>
        <v>0</v>
      </c>
      <c r="L129" s="54" t="str">
        <f t="shared" si="6"/>
        <v xml:space="preserve"> </v>
      </c>
      <c r="M129" s="53">
        <f>VLOOKUP(A129,Amoedo!$3:$229,7,0)</f>
        <v>0</v>
      </c>
      <c r="N129" s="54" t="str">
        <f t="shared" si="7"/>
        <v xml:space="preserve"> </v>
      </c>
      <c r="O129" s="93">
        <f>VLOOKUP(A129,Obramax!$3:$230,8,0)</f>
        <v>0</v>
      </c>
      <c r="P129" s="54" t="str">
        <f t="shared" si="8"/>
        <v xml:space="preserve"> </v>
      </c>
      <c r="Q129" s="84"/>
      <c r="R129" s="54" t="str">
        <f t="shared" si="10"/>
        <v xml:space="preserve"> </v>
      </c>
    </row>
    <row r="130" spans="1:18" s="55" customFormat="1" ht="15" hidden="1" customHeight="1" x14ac:dyDescent="0.15">
      <c r="A130" s="46">
        <f>Dados!A129</f>
        <v>0</v>
      </c>
      <c r="B130" s="47">
        <f>Dados!B129</f>
        <v>0</v>
      </c>
      <c r="C130" s="48" t="e">
        <f>VLOOKUP(A130,Dados!$3:$230,3,0)</f>
        <v>#N/A</v>
      </c>
      <c r="D130" s="49" t="e">
        <f>VLOOKUP(A130,Dados!$3:$230,4,0)</f>
        <v>#N/A</v>
      </c>
      <c r="E130" s="50" t="e">
        <f>VLOOKUP(A130,Dados!$3:$230,5,0)</f>
        <v>#N/A</v>
      </c>
      <c r="F130" s="51" t="e">
        <f>VLOOKUP(A130,Dados!$3:$230,6,0)</f>
        <v>#N/A</v>
      </c>
      <c r="G130" s="48" t="e">
        <f>VLOOKUP(A130,Dados!$3:$230,7,0)</f>
        <v>#N/A</v>
      </c>
      <c r="H130" s="52"/>
      <c r="I130" s="53">
        <f>VLOOKUP(A130,Chatuba!$3:$228,7,0)</f>
        <v>0</v>
      </c>
      <c r="J130" s="54" t="str">
        <f t="shared" si="5"/>
        <v xml:space="preserve"> </v>
      </c>
      <c r="K130" s="77">
        <f>VLOOKUP(A130,Leroy!$3:$229,8,0)</f>
        <v>0</v>
      </c>
      <c r="L130" s="54" t="str">
        <f t="shared" si="6"/>
        <v xml:space="preserve"> </v>
      </c>
      <c r="M130" s="53">
        <f>VLOOKUP(A130,Amoedo!$3:$229,7,0)</f>
        <v>0</v>
      </c>
      <c r="N130" s="54" t="str">
        <f t="shared" si="7"/>
        <v xml:space="preserve"> </v>
      </c>
      <c r="O130" s="93">
        <f>VLOOKUP(A130,Obramax!$3:$230,8,0)</f>
        <v>0</v>
      </c>
      <c r="P130" s="54" t="str">
        <f t="shared" si="8"/>
        <v xml:space="preserve"> </v>
      </c>
      <c r="Q130" s="84"/>
      <c r="R130" s="54" t="str">
        <f t="shared" si="10"/>
        <v xml:space="preserve"> </v>
      </c>
    </row>
    <row r="131" spans="1:18" s="55" customFormat="1" ht="15" hidden="1" customHeight="1" x14ac:dyDescent="0.15">
      <c r="A131" s="46">
        <f>Dados!A130</f>
        <v>0</v>
      </c>
      <c r="B131" s="47">
        <f>Dados!B130</f>
        <v>0</v>
      </c>
      <c r="C131" s="48" t="e">
        <f>VLOOKUP(A131,Dados!$3:$230,3,0)</f>
        <v>#N/A</v>
      </c>
      <c r="D131" s="49" t="e">
        <f>VLOOKUP(A131,Dados!$3:$230,4,0)</f>
        <v>#N/A</v>
      </c>
      <c r="E131" s="50" t="e">
        <f>VLOOKUP(A131,Dados!$3:$230,5,0)</f>
        <v>#N/A</v>
      </c>
      <c r="F131" s="51" t="e">
        <f>VLOOKUP(A131,Dados!$3:$230,6,0)</f>
        <v>#N/A</v>
      </c>
      <c r="G131" s="48" t="e">
        <f>VLOOKUP(A131,Dados!$3:$230,7,0)</f>
        <v>#N/A</v>
      </c>
      <c r="H131" s="52"/>
      <c r="I131" s="53">
        <f>VLOOKUP(A131,Chatuba!$3:$228,7,0)</f>
        <v>0</v>
      </c>
      <c r="J131" s="54" t="str">
        <f t="shared" si="5"/>
        <v xml:space="preserve"> </v>
      </c>
      <c r="K131" s="77">
        <f>VLOOKUP(A131,Leroy!$3:$229,8,0)</f>
        <v>0</v>
      </c>
      <c r="L131" s="54" t="str">
        <f t="shared" si="6"/>
        <v xml:space="preserve"> </v>
      </c>
      <c r="M131" s="53">
        <f>VLOOKUP(A131,Amoedo!$3:$229,7,0)</f>
        <v>0</v>
      </c>
      <c r="N131" s="54" t="str">
        <f t="shared" si="7"/>
        <v xml:space="preserve"> </v>
      </c>
      <c r="O131" s="93">
        <f>VLOOKUP(A131,Obramax!$3:$230,8,0)</f>
        <v>0</v>
      </c>
      <c r="P131" s="54" t="str">
        <f t="shared" si="8"/>
        <v xml:space="preserve"> </v>
      </c>
      <c r="Q131" s="84"/>
      <c r="R131" s="54" t="str">
        <f t="shared" si="10"/>
        <v xml:space="preserve"> </v>
      </c>
    </row>
    <row r="132" spans="1:18" s="55" customFormat="1" ht="15" hidden="1" customHeight="1" x14ac:dyDescent="0.15">
      <c r="A132" s="46">
        <f>Dados!A131</f>
        <v>0</v>
      </c>
      <c r="B132" s="47">
        <f>Dados!B131</f>
        <v>0</v>
      </c>
      <c r="C132" s="48" t="e">
        <f>VLOOKUP(A132,Dados!$3:$230,3,0)</f>
        <v>#N/A</v>
      </c>
      <c r="D132" s="49" t="e">
        <f>VLOOKUP(A132,Dados!$3:$230,4,0)</f>
        <v>#N/A</v>
      </c>
      <c r="E132" s="50" t="e">
        <f>VLOOKUP(A132,Dados!$3:$230,5,0)</f>
        <v>#N/A</v>
      </c>
      <c r="F132" s="51" t="e">
        <f>VLOOKUP(A132,Dados!$3:$230,6,0)</f>
        <v>#N/A</v>
      </c>
      <c r="G132" s="48" t="e">
        <f>VLOOKUP(A132,Dados!$3:$230,7,0)</f>
        <v>#N/A</v>
      </c>
      <c r="H132" s="52"/>
      <c r="I132" s="53">
        <f>VLOOKUP(A132,Chatuba!$3:$228,7,0)</f>
        <v>0</v>
      </c>
      <c r="J132" s="54" t="str">
        <f t="shared" si="5"/>
        <v xml:space="preserve"> </v>
      </c>
      <c r="K132" s="77">
        <f>VLOOKUP(A132,Leroy!$3:$229,8,0)</f>
        <v>0</v>
      </c>
      <c r="L132" s="54" t="str">
        <f t="shared" si="6"/>
        <v xml:space="preserve"> </v>
      </c>
      <c r="M132" s="53">
        <f>VLOOKUP(A132,Amoedo!$3:$229,7,0)</f>
        <v>0</v>
      </c>
      <c r="N132" s="54" t="str">
        <f t="shared" si="7"/>
        <v xml:space="preserve"> </v>
      </c>
      <c r="O132" s="93">
        <f>VLOOKUP(A132,Obramax!$3:$230,8,0)</f>
        <v>0</v>
      </c>
      <c r="P132" s="54" t="str">
        <f t="shared" si="8"/>
        <v xml:space="preserve"> </v>
      </c>
      <c r="Q132" s="84"/>
      <c r="R132" s="54" t="str">
        <f t="shared" si="10"/>
        <v xml:space="preserve"> </v>
      </c>
    </row>
    <row r="133" spans="1:18" s="55" customFormat="1" ht="15" hidden="1" customHeight="1" x14ac:dyDescent="0.15">
      <c r="A133" s="46">
        <f>Dados!A132</f>
        <v>0</v>
      </c>
      <c r="B133" s="47">
        <f>Dados!B132</f>
        <v>0</v>
      </c>
      <c r="C133" s="48" t="e">
        <f>VLOOKUP(A133,Dados!$3:$230,3,0)</f>
        <v>#N/A</v>
      </c>
      <c r="D133" s="49" t="e">
        <f>VLOOKUP(A133,Dados!$3:$230,4,0)</f>
        <v>#N/A</v>
      </c>
      <c r="E133" s="50" t="e">
        <f>VLOOKUP(A133,Dados!$3:$230,5,0)</f>
        <v>#N/A</v>
      </c>
      <c r="F133" s="51" t="e">
        <f>VLOOKUP(A133,Dados!$3:$230,6,0)</f>
        <v>#N/A</v>
      </c>
      <c r="G133" s="48" t="e">
        <f>VLOOKUP(A133,Dados!$3:$230,7,0)</f>
        <v>#N/A</v>
      </c>
      <c r="H133" s="52"/>
      <c r="I133" s="53">
        <f>VLOOKUP(A133,Chatuba!$3:$228,7,0)</f>
        <v>0</v>
      </c>
      <c r="J133" s="54" t="str">
        <f t="shared" ref="J133:J196" si="11">IF(I133=0, " ",I133/D133-1)</f>
        <v xml:space="preserve"> </v>
      </c>
      <c r="K133" s="77">
        <f>VLOOKUP(A133,Leroy!$3:$229,8,0)</f>
        <v>0</v>
      </c>
      <c r="L133" s="54" t="str">
        <f t="shared" ref="L133:L196" si="12">IF(K133=0, " ",K133/D133-1)</f>
        <v xml:space="preserve"> </v>
      </c>
      <c r="M133" s="53">
        <f>VLOOKUP(A133,Amoedo!$3:$229,7,0)</f>
        <v>0</v>
      </c>
      <c r="N133" s="54" t="str">
        <f t="shared" ref="N133:N196" si="13">IF(M133=0, " ",M133/D133-1)</f>
        <v xml:space="preserve"> </v>
      </c>
      <c r="O133" s="93">
        <f>VLOOKUP(A133,Obramax!$3:$230,8,0)</f>
        <v>0</v>
      </c>
      <c r="P133" s="54" t="str">
        <f t="shared" ref="P133:P196" si="14">IF(O133=0, " ",O133/D133-1)</f>
        <v xml:space="preserve"> </v>
      </c>
      <c r="Q133" s="84"/>
      <c r="R133" s="54" t="str">
        <f t="shared" si="10"/>
        <v xml:space="preserve"> </v>
      </c>
    </row>
    <row r="134" spans="1:18" s="55" customFormat="1" ht="15" hidden="1" customHeight="1" x14ac:dyDescent="0.15">
      <c r="A134" s="46">
        <f>Dados!A133</f>
        <v>0</v>
      </c>
      <c r="B134" s="47">
        <f>Dados!B133</f>
        <v>0</v>
      </c>
      <c r="C134" s="48" t="e">
        <f>VLOOKUP(A134,Dados!$3:$230,3,0)</f>
        <v>#N/A</v>
      </c>
      <c r="D134" s="49" t="e">
        <f>VLOOKUP(A134,Dados!$3:$230,4,0)</f>
        <v>#N/A</v>
      </c>
      <c r="E134" s="50" t="e">
        <f>VLOOKUP(A134,Dados!$3:$230,5,0)</f>
        <v>#N/A</v>
      </c>
      <c r="F134" s="51" t="e">
        <f>VLOOKUP(A134,Dados!$3:$230,6,0)</f>
        <v>#N/A</v>
      </c>
      <c r="G134" s="48" t="e">
        <f>VLOOKUP(A134,Dados!$3:$230,7,0)</f>
        <v>#N/A</v>
      </c>
      <c r="H134" s="52"/>
      <c r="I134" s="53">
        <f>VLOOKUP(A134,Chatuba!$3:$228,7,0)</f>
        <v>0</v>
      </c>
      <c r="J134" s="54" t="str">
        <f t="shared" si="11"/>
        <v xml:space="preserve"> </v>
      </c>
      <c r="K134" s="77">
        <f>VLOOKUP(A134,Leroy!$3:$229,8,0)</f>
        <v>0</v>
      </c>
      <c r="L134" s="54" t="str">
        <f t="shared" si="12"/>
        <v xml:space="preserve"> </v>
      </c>
      <c r="M134" s="53">
        <f>VLOOKUP(A134,Amoedo!$3:$229,7,0)</f>
        <v>0</v>
      </c>
      <c r="N134" s="54" t="str">
        <f t="shared" si="13"/>
        <v xml:space="preserve"> </v>
      </c>
      <c r="O134" s="93">
        <f>VLOOKUP(A134,Obramax!$3:$230,8,0)</f>
        <v>0</v>
      </c>
      <c r="P134" s="54" t="str">
        <f t="shared" si="14"/>
        <v xml:space="preserve"> </v>
      </c>
      <c r="Q134" s="84"/>
      <c r="R134" s="54" t="str">
        <f t="shared" si="10"/>
        <v xml:space="preserve"> </v>
      </c>
    </row>
    <row r="135" spans="1:18" s="55" customFormat="1" ht="15" hidden="1" customHeight="1" x14ac:dyDescent="0.15">
      <c r="A135" s="46">
        <f>Dados!A134</f>
        <v>0</v>
      </c>
      <c r="B135" s="47">
        <f>Dados!B134</f>
        <v>0</v>
      </c>
      <c r="C135" s="48" t="e">
        <f>VLOOKUP(A135,Dados!$3:$230,3,0)</f>
        <v>#N/A</v>
      </c>
      <c r="D135" s="49" t="e">
        <f>VLOOKUP(A135,Dados!$3:$230,4,0)</f>
        <v>#N/A</v>
      </c>
      <c r="E135" s="50" t="e">
        <f>VLOOKUP(A135,Dados!$3:$230,5,0)</f>
        <v>#N/A</v>
      </c>
      <c r="F135" s="51" t="e">
        <f>VLOOKUP(A135,Dados!$3:$230,6,0)</f>
        <v>#N/A</v>
      </c>
      <c r="G135" s="48" t="e">
        <f>VLOOKUP(A135,Dados!$3:$230,7,0)</f>
        <v>#N/A</v>
      </c>
      <c r="H135" s="52"/>
      <c r="I135" s="53">
        <f>VLOOKUP(A135,Chatuba!$3:$228,7,0)</f>
        <v>0</v>
      </c>
      <c r="J135" s="54" t="str">
        <f t="shared" si="11"/>
        <v xml:space="preserve"> </v>
      </c>
      <c r="K135" s="77">
        <f>VLOOKUP(A135,Leroy!$3:$229,8,0)</f>
        <v>0</v>
      </c>
      <c r="L135" s="54" t="str">
        <f t="shared" si="12"/>
        <v xml:space="preserve"> </v>
      </c>
      <c r="M135" s="53">
        <f>VLOOKUP(A135,Amoedo!$3:$229,7,0)</f>
        <v>0</v>
      </c>
      <c r="N135" s="54" t="str">
        <f t="shared" si="13"/>
        <v xml:space="preserve"> </v>
      </c>
      <c r="O135" s="93">
        <f>VLOOKUP(A135,Obramax!$3:$230,8,0)</f>
        <v>0</v>
      </c>
      <c r="P135" s="54" t="str">
        <f t="shared" si="14"/>
        <v xml:space="preserve"> </v>
      </c>
      <c r="Q135" s="84"/>
      <c r="R135" s="54" t="str">
        <f t="shared" si="10"/>
        <v xml:space="preserve"> </v>
      </c>
    </row>
    <row r="136" spans="1:18" s="55" customFormat="1" ht="15" hidden="1" customHeight="1" x14ac:dyDescent="0.15">
      <c r="A136" s="46">
        <f>Dados!A135</f>
        <v>0</v>
      </c>
      <c r="B136" s="47">
        <f>Dados!B135</f>
        <v>0</v>
      </c>
      <c r="C136" s="48" t="e">
        <f>VLOOKUP(A136,Dados!$3:$230,3,0)</f>
        <v>#N/A</v>
      </c>
      <c r="D136" s="49" t="e">
        <f>VLOOKUP(A136,Dados!$3:$230,4,0)</f>
        <v>#N/A</v>
      </c>
      <c r="E136" s="50" t="e">
        <f>VLOOKUP(A136,Dados!$3:$230,5,0)</f>
        <v>#N/A</v>
      </c>
      <c r="F136" s="51" t="e">
        <f>VLOOKUP(A136,Dados!$3:$230,6,0)</f>
        <v>#N/A</v>
      </c>
      <c r="G136" s="48" t="e">
        <f>VLOOKUP(A136,Dados!$3:$230,7,0)</f>
        <v>#N/A</v>
      </c>
      <c r="H136" s="52"/>
      <c r="I136" s="53">
        <f>VLOOKUP(A136,Chatuba!$3:$228,7,0)</f>
        <v>0</v>
      </c>
      <c r="J136" s="54" t="str">
        <f t="shared" si="11"/>
        <v xml:space="preserve"> </v>
      </c>
      <c r="K136" s="77">
        <f>VLOOKUP(A136,Leroy!$3:$229,8,0)</f>
        <v>0</v>
      </c>
      <c r="L136" s="54" t="str">
        <f t="shared" si="12"/>
        <v xml:space="preserve"> </v>
      </c>
      <c r="M136" s="53">
        <f>VLOOKUP(A136,Amoedo!$3:$229,7,0)</f>
        <v>0</v>
      </c>
      <c r="N136" s="54" t="str">
        <f t="shared" si="13"/>
        <v xml:space="preserve"> </v>
      </c>
      <c r="O136" s="93">
        <f>VLOOKUP(A136,Obramax!$3:$230,8,0)</f>
        <v>0</v>
      </c>
      <c r="P136" s="54" t="str">
        <f t="shared" si="14"/>
        <v xml:space="preserve"> </v>
      </c>
      <c r="Q136" s="84"/>
      <c r="R136" s="54" t="str">
        <f t="shared" si="10"/>
        <v xml:space="preserve"> </v>
      </c>
    </row>
    <row r="137" spans="1:18" s="55" customFormat="1" ht="15" hidden="1" customHeight="1" x14ac:dyDescent="0.15">
      <c r="A137" s="46">
        <f>Dados!A136</f>
        <v>0</v>
      </c>
      <c r="B137" s="47">
        <f>Dados!B136</f>
        <v>0</v>
      </c>
      <c r="C137" s="48" t="e">
        <f>VLOOKUP(A137,Dados!$3:$230,3,0)</f>
        <v>#N/A</v>
      </c>
      <c r="D137" s="49" t="e">
        <f>VLOOKUP(A137,Dados!$3:$230,4,0)</f>
        <v>#N/A</v>
      </c>
      <c r="E137" s="50" t="e">
        <f>VLOOKUP(A137,Dados!$3:$230,5,0)</f>
        <v>#N/A</v>
      </c>
      <c r="F137" s="51" t="e">
        <f>VLOOKUP(A137,Dados!$3:$230,6,0)</f>
        <v>#N/A</v>
      </c>
      <c r="G137" s="48" t="e">
        <f>VLOOKUP(A137,Dados!$3:$230,7,0)</f>
        <v>#N/A</v>
      </c>
      <c r="H137" s="52"/>
      <c r="I137" s="53">
        <f>VLOOKUP(A137,Chatuba!$3:$228,7,0)</f>
        <v>0</v>
      </c>
      <c r="J137" s="54" t="str">
        <f t="shared" si="11"/>
        <v xml:space="preserve"> </v>
      </c>
      <c r="K137" s="77">
        <f>VLOOKUP(A137,Leroy!$3:$229,8,0)</f>
        <v>0</v>
      </c>
      <c r="L137" s="54" t="str">
        <f t="shared" si="12"/>
        <v xml:space="preserve"> </v>
      </c>
      <c r="M137" s="53">
        <f>VLOOKUP(A137,Amoedo!$3:$229,7,0)</f>
        <v>0</v>
      </c>
      <c r="N137" s="54" t="str">
        <f t="shared" si="13"/>
        <v xml:space="preserve"> </v>
      </c>
      <c r="O137" s="93">
        <f>VLOOKUP(A137,Obramax!$3:$230,8,0)</f>
        <v>0</v>
      </c>
      <c r="P137" s="54" t="str">
        <f t="shared" si="14"/>
        <v xml:space="preserve"> </v>
      </c>
      <c r="Q137" s="84"/>
      <c r="R137" s="54" t="str">
        <f t="shared" si="10"/>
        <v xml:space="preserve"> </v>
      </c>
    </row>
    <row r="138" spans="1:18" s="55" customFormat="1" ht="15" hidden="1" customHeight="1" x14ac:dyDescent="0.15">
      <c r="A138" s="46">
        <f>Dados!A137</f>
        <v>0</v>
      </c>
      <c r="B138" s="47">
        <f>Dados!B137</f>
        <v>0</v>
      </c>
      <c r="C138" s="48" t="e">
        <f>VLOOKUP(A138,Dados!$3:$230,3,0)</f>
        <v>#N/A</v>
      </c>
      <c r="D138" s="49" t="e">
        <f>VLOOKUP(A138,Dados!$3:$230,4,0)</f>
        <v>#N/A</v>
      </c>
      <c r="E138" s="50" t="e">
        <f>VLOOKUP(A138,Dados!$3:$230,5,0)</f>
        <v>#N/A</v>
      </c>
      <c r="F138" s="51" t="e">
        <f>VLOOKUP(A138,Dados!$3:$230,6,0)</f>
        <v>#N/A</v>
      </c>
      <c r="G138" s="48" t="e">
        <f>VLOOKUP(A138,Dados!$3:$230,7,0)</f>
        <v>#N/A</v>
      </c>
      <c r="H138" s="52"/>
      <c r="I138" s="53">
        <f>VLOOKUP(A138,Chatuba!$3:$228,7,0)</f>
        <v>0</v>
      </c>
      <c r="J138" s="54" t="str">
        <f t="shared" si="11"/>
        <v xml:space="preserve"> </v>
      </c>
      <c r="K138" s="77">
        <f>VLOOKUP(A138,Leroy!$3:$229,8,0)</f>
        <v>0</v>
      </c>
      <c r="L138" s="54" t="str">
        <f t="shared" si="12"/>
        <v xml:space="preserve"> </v>
      </c>
      <c r="M138" s="53">
        <f>VLOOKUP(A138,Amoedo!$3:$229,7,0)</f>
        <v>0</v>
      </c>
      <c r="N138" s="54" t="str">
        <f t="shared" si="13"/>
        <v xml:space="preserve"> </v>
      </c>
      <c r="O138" s="93">
        <f>VLOOKUP(A138,Obramax!$3:$230,8,0)</f>
        <v>0</v>
      </c>
      <c r="P138" s="54" t="str">
        <f t="shared" si="14"/>
        <v xml:space="preserve"> </v>
      </c>
      <c r="Q138" s="84"/>
      <c r="R138" s="54" t="str">
        <f t="shared" si="10"/>
        <v xml:space="preserve"> </v>
      </c>
    </row>
    <row r="139" spans="1:18" s="55" customFormat="1" ht="15" hidden="1" customHeight="1" x14ac:dyDescent="0.15">
      <c r="A139" s="46">
        <f>Dados!A138</f>
        <v>0</v>
      </c>
      <c r="B139" s="47">
        <f>Dados!B138</f>
        <v>0</v>
      </c>
      <c r="C139" s="48" t="e">
        <f>VLOOKUP(A139,Dados!$3:$230,3,0)</f>
        <v>#N/A</v>
      </c>
      <c r="D139" s="49" t="e">
        <f>VLOOKUP(A139,Dados!$3:$230,4,0)</f>
        <v>#N/A</v>
      </c>
      <c r="E139" s="50" t="e">
        <f>VLOOKUP(A139,Dados!$3:$230,5,0)</f>
        <v>#N/A</v>
      </c>
      <c r="F139" s="51" t="e">
        <f>VLOOKUP(A139,Dados!$3:$230,6,0)</f>
        <v>#N/A</v>
      </c>
      <c r="G139" s="48" t="e">
        <f>VLOOKUP(A139,Dados!$3:$230,7,0)</f>
        <v>#N/A</v>
      </c>
      <c r="H139" s="52"/>
      <c r="I139" s="53">
        <f>VLOOKUP(A139,Chatuba!$3:$228,7,0)</f>
        <v>0</v>
      </c>
      <c r="J139" s="54" t="str">
        <f t="shared" si="11"/>
        <v xml:space="preserve"> </v>
      </c>
      <c r="K139" s="77">
        <f>VLOOKUP(A139,Leroy!$3:$229,8,0)</f>
        <v>0</v>
      </c>
      <c r="L139" s="54" t="str">
        <f t="shared" si="12"/>
        <v xml:space="preserve"> </v>
      </c>
      <c r="M139" s="53">
        <f>VLOOKUP(A139,Amoedo!$3:$229,7,0)</f>
        <v>0</v>
      </c>
      <c r="N139" s="54" t="str">
        <f t="shared" si="13"/>
        <v xml:space="preserve"> </v>
      </c>
      <c r="O139" s="93">
        <f>VLOOKUP(A139,Obramax!$3:$230,8,0)</f>
        <v>0</v>
      </c>
      <c r="P139" s="54" t="str">
        <f t="shared" si="14"/>
        <v xml:space="preserve"> </v>
      </c>
      <c r="Q139" s="84"/>
      <c r="R139" s="54" t="str">
        <f t="shared" si="10"/>
        <v xml:space="preserve"> </v>
      </c>
    </row>
    <row r="140" spans="1:18" s="55" customFormat="1" ht="15" hidden="1" customHeight="1" x14ac:dyDescent="0.15">
      <c r="A140" s="46">
        <f>Dados!A139</f>
        <v>0</v>
      </c>
      <c r="B140" s="47">
        <f>Dados!B139</f>
        <v>0</v>
      </c>
      <c r="C140" s="48" t="e">
        <f>VLOOKUP(A140,Dados!$3:$230,3,0)</f>
        <v>#N/A</v>
      </c>
      <c r="D140" s="49" t="e">
        <f>VLOOKUP(A140,Dados!$3:$230,4,0)</f>
        <v>#N/A</v>
      </c>
      <c r="E140" s="50" t="e">
        <f>VLOOKUP(A140,Dados!$3:$230,5,0)</f>
        <v>#N/A</v>
      </c>
      <c r="F140" s="51" t="e">
        <f>VLOOKUP(A140,Dados!$3:$230,6,0)</f>
        <v>#N/A</v>
      </c>
      <c r="G140" s="48" t="e">
        <f>VLOOKUP(A140,Dados!$3:$230,7,0)</f>
        <v>#N/A</v>
      </c>
      <c r="H140" s="52"/>
      <c r="I140" s="53">
        <f>VLOOKUP(A140,Chatuba!$3:$228,7,0)</f>
        <v>0</v>
      </c>
      <c r="J140" s="54" t="str">
        <f t="shared" si="11"/>
        <v xml:space="preserve"> </v>
      </c>
      <c r="K140" s="77">
        <f>VLOOKUP(A140,Leroy!$3:$229,8,0)</f>
        <v>0</v>
      </c>
      <c r="L140" s="54" t="str">
        <f t="shared" si="12"/>
        <v xml:space="preserve"> </v>
      </c>
      <c r="M140" s="53">
        <f>VLOOKUP(A140,Amoedo!$3:$229,7,0)</f>
        <v>0</v>
      </c>
      <c r="N140" s="54" t="str">
        <f t="shared" si="13"/>
        <v xml:space="preserve"> </v>
      </c>
      <c r="O140" s="93">
        <f>VLOOKUP(A140,Obramax!$3:$230,8,0)</f>
        <v>0</v>
      </c>
      <c r="P140" s="54" t="str">
        <f t="shared" si="14"/>
        <v xml:space="preserve"> </v>
      </c>
      <c r="Q140" s="84"/>
      <c r="R140" s="54" t="str">
        <f t="shared" si="10"/>
        <v xml:space="preserve"> </v>
      </c>
    </row>
    <row r="141" spans="1:18" s="55" customFormat="1" ht="15" hidden="1" customHeight="1" x14ac:dyDescent="0.15">
      <c r="A141" s="46">
        <f>Dados!A140</f>
        <v>0</v>
      </c>
      <c r="B141" s="47">
        <f>Dados!B140</f>
        <v>0</v>
      </c>
      <c r="C141" s="48" t="e">
        <f>VLOOKUP(A141,Dados!$3:$230,3,0)</f>
        <v>#N/A</v>
      </c>
      <c r="D141" s="49" t="e">
        <f>VLOOKUP(A141,Dados!$3:$230,4,0)</f>
        <v>#N/A</v>
      </c>
      <c r="E141" s="50" t="e">
        <f>VLOOKUP(A141,Dados!$3:$230,5,0)</f>
        <v>#N/A</v>
      </c>
      <c r="F141" s="51" t="e">
        <f>VLOOKUP(A141,Dados!$3:$230,6,0)</f>
        <v>#N/A</v>
      </c>
      <c r="G141" s="48" t="e">
        <f>VLOOKUP(A141,Dados!$3:$230,7,0)</f>
        <v>#N/A</v>
      </c>
      <c r="H141" s="52"/>
      <c r="I141" s="53">
        <f>VLOOKUP(A141,Chatuba!$3:$228,7,0)</f>
        <v>0</v>
      </c>
      <c r="J141" s="54" t="str">
        <f t="shared" si="11"/>
        <v xml:space="preserve"> </v>
      </c>
      <c r="K141" s="77">
        <f>VLOOKUP(A141,Leroy!$3:$229,8,0)</f>
        <v>0</v>
      </c>
      <c r="L141" s="54" t="str">
        <f t="shared" si="12"/>
        <v xml:space="preserve"> </v>
      </c>
      <c r="M141" s="53">
        <f>VLOOKUP(A141,Amoedo!$3:$229,7,0)</f>
        <v>0</v>
      </c>
      <c r="N141" s="54" t="str">
        <f t="shared" si="13"/>
        <v xml:space="preserve"> </v>
      </c>
      <c r="O141" s="93">
        <f>VLOOKUP(A141,Obramax!$3:$230,8,0)</f>
        <v>0</v>
      </c>
      <c r="P141" s="54" t="str">
        <f t="shared" si="14"/>
        <v xml:space="preserve"> </v>
      </c>
      <c r="Q141" s="84"/>
      <c r="R141" s="54" t="str">
        <f t="shared" si="10"/>
        <v xml:space="preserve"> </v>
      </c>
    </row>
    <row r="142" spans="1:18" s="55" customFormat="1" ht="15" hidden="1" customHeight="1" x14ac:dyDescent="0.15">
      <c r="A142" s="46">
        <f>Dados!A141</f>
        <v>0</v>
      </c>
      <c r="B142" s="47">
        <f>Dados!B141</f>
        <v>0</v>
      </c>
      <c r="C142" s="48" t="e">
        <f>VLOOKUP(A142,Dados!$3:$230,3,0)</f>
        <v>#N/A</v>
      </c>
      <c r="D142" s="49" t="e">
        <f>VLOOKUP(A142,Dados!$3:$230,4,0)</f>
        <v>#N/A</v>
      </c>
      <c r="E142" s="50" t="e">
        <f>VLOOKUP(A142,Dados!$3:$230,5,0)</f>
        <v>#N/A</v>
      </c>
      <c r="F142" s="51" t="e">
        <f>VLOOKUP(A142,Dados!$3:$230,6,0)</f>
        <v>#N/A</v>
      </c>
      <c r="G142" s="48" t="e">
        <f>VLOOKUP(A142,Dados!$3:$230,7,0)</f>
        <v>#N/A</v>
      </c>
      <c r="H142" s="52"/>
      <c r="I142" s="53">
        <f>VLOOKUP(A142,Chatuba!$3:$228,7,0)</f>
        <v>0</v>
      </c>
      <c r="J142" s="54" t="str">
        <f t="shared" si="11"/>
        <v xml:space="preserve"> </v>
      </c>
      <c r="K142" s="77">
        <f>VLOOKUP(A142,Leroy!$3:$229,8,0)</f>
        <v>0</v>
      </c>
      <c r="L142" s="54" t="str">
        <f t="shared" si="12"/>
        <v xml:space="preserve"> </v>
      </c>
      <c r="M142" s="53">
        <f>VLOOKUP(A142,Amoedo!$3:$229,7,0)</f>
        <v>0</v>
      </c>
      <c r="N142" s="54" t="str">
        <f t="shared" si="13"/>
        <v xml:space="preserve"> </v>
      </c>
      <c r="O142" s="93">
        <f>VLOOKUP(A142,Obramax!$3:$230,8,0)</f>
        <v>0</v>
      </c>
      <c r="P142" s="54" t="str">
        <f t="shared" si="14"/>
        <v xml:space="preserve"> </v>
      </c>
      <c r="Q142" s="84"/>
      <c r="R142" s="54" t="str">
        <f t="shared" si="10"/>
        <v xml:space="preserve"> </v>
      </c>
    </row>
    <row r="143" spans="1:18" s="55" customFormat="1" ht="15" hidden="1" customHeight="1" x14ac:dyDescent="0.15">
      <c r="A143" s="46">
        <f>Dados!A142</f>
        <v>0</v>
      </c>
      <c r="B143" s="47">
        <f>Dados!B142</f>
        <v>0</v>
      </c>
      <c r="C143" s="48" t="e">
        <f>VLOOKUP(A143,Dados!$3:$230,3,0)</f>
        <v>#N/A</v>
      </c>
      <c r="D143" s="49" t="e">
        <f>VLOOKUP(A143,Dados!$3:$230,4,0)</f>
        <v>#N/A</v>
      </c>
      <c r="E143" s="50" t="e">
        <f>VLOOKUP(A143,Dados!$3:$230,5,0)</f>
        <v>#N/A</v>
      </c>
      <c r="F143" s="51" t="e">
        <f>VLOOKUP(A143,Dados!$3:$230,6,0)</f>
        <v>#N/A</v>
      </c>
      <c r="G143" s="48" t="e">
        <f>VLOOKUP(A143,Dados!$3:$230,7,0)</f>
        <v>#N/A</v>
      </c>
      <c r="H143" s="52"/>
      <c r="I143" s="53">
        <f>VLOOKUP(A143,Chatuba!$3:$228,7,0)</f>
        <v>0</v>
      </c>
      <c r="J143" s="54" t="str">
        <f t="shared" si="11"/>
        <v xml:space="preserve"> </v>
      </c>
      <c r="K143" s="77">
        <f>VLOOKUP(A143,Leroy!$3:$229,8,0)</f>
        <v>0</v>
      </c>
      <c r="L143" s="54" t="str">
        <f t="shared" si="12"/>
        <v xml:space="preserve"> </v>
      </c>
      <c r="M143" s="53">
        <f>VLOOKUP(A143,Amoedo!$3:$229,7,0)</f>
        <v>0</v>
      </c>
      <c r="N143" s="54" t="str">
        <f t="shared" si="13"/>
        <v xml:space="preserve"> </v>
      </c>
      <c r="O143" s="93">
        <f>VLOOKUP(A143,Obramax!$3:$230,8,0)</f>
        <v>0</v>
      </c>
      <c r="P143" s="54" t="str">
        <f t="shared" si="14"/>
        <v xml:space="preserve"> </v>
      </c>
      <c r="Q143" s="84"/>
      <c r="R143" s="54" t="str">
        <f t="shared" si="10"/>
        <v xml:space="preserve"> </v>
      </c>
    </row>
    <row r="144" spans="1:18" s="55" customFormat="1" ht="15" hidden="1" customHeight="1" x14ac:dyDescent="0.15">
      <c r="A144" s="46">
        <f>Dados!A143</f>
        <v>0</v>
      </c>
      <c r="B144" s="47">
        <f>Dados!B143</f>
        <v>0</v>
      </c>
      <c r="C144" s="48" t="e">
        <f>VLOOKUP(A144,Dados!$3:$230,3,0)</f>
        <v>#N/A</v>
      </c>
      <c r="D144" s="49" t="e">
        <f>VLOOKUP(A144,Dados!$3:$230,4,0)</f>
        <v>#N/A</v>
      </c>
      <c r="E144" s="50" t="e">
        <f>VLOOKUP(A144,Dados!$3:$230,5,0)</f>
        <v>#N/A</v>
      </c>
      <c r="F144" s="51" t="e">
        <f>VLOOKUP(A144,Dados!$3:$230,6,0)</f>
        <v>#N/A</v>
      </c>
      <c r="G144" s="48" t="e">
        <f>VLOOKUP(A144,Dados!$3:$230,7,0)</f>
        <v>#N/A</v>
      </c>
      <c r="H144" s="52"/>
      <c r="I144" s="53">
        <f>VLOOKUP(A144,Chatuba!$3:$228,7,0)</f>
        <v>0</v>
      </c>
      <c r="J144" s="54" t="str">
        <f t="shared" si="11"/>
        <v xml:space="preserve"> </v>
      </c>
      <c r="K144" s="77">
        <f>VLOOKUP(A144,Leroy!$3:$229,8,0)</f>
        <v>0</v>
      </c>
      <c r="L144" s="54" t="str">
        <f t="shared" si="12"/>
        <v xml:space="preserve"> </v>
      </c>
      <c r="M144" s="53">
        <f>VLOOKUP(A144,Amoedo!$3:$229,7,0)</f>
        <v>0</v>
      </c>
      <c r="N144" s="54" t="str">
        <f t="shared" si="13"/>
        <v xml:space="preserve"> </v>
      </c>
      <c r="O144" s="93">
        <f>VLOOKUP(A144,Obramax!$3:$230,8,0)</f>
        <v>0</v>
      </c>
      <c r="P144" s="54" t="str">
        <f t="shared" si="14"/>
        <v xml:space="preserve"> </v>
      </c>
      <c r="Q144" s="84"/>
      <c r="R144" s="54" t="str">
        <f t="shared" si="10"/>
        <v xml:space="preserve"> </v>
      </c>
    </row>
    <row r="145" spans="1:18" s="55" customFormat="1" ht="15" hidden="1" customHeight="1" x14ac:dyDescent="0.15">
      <c r="A145" s="46">
        <f>Dados!A144</f>
        <v>0</v>
      </c>
      <c r="B145" s="47">
        <f>Dados!B144</f>
        <v>0</v>
      </c>
      <c r="C145" s="48" t="e">
        <f>VLOOKUP(A145,Dados!$3:$230,3,0)</f>
        <v>#N/A</v>
      </c>
      <c r="D145" s="49" t="e">
        <f>VLOOKUP(A145,Dados!$3:$230,4,0)</f>
        <v>#N/A</v>
      </c>
      <c r="E145" s="50" t="e">
        <f>VLOOKUP(A145,Dados!$3:$230,5,0)</f>
        <v>#N/A</v>
      </c>
      <c r="F145" s="51" t="e">
        <f>VLOOKUP(A145,Dados!$3:$230,6,0)</f>
        <v>#N/A</v>
      </c>
      <c r="G145" s="48" t="e">
        <f>VLOOKUP(A145,Dados!$3:$230,7,0)</f>
        <v>#N/A</v>
      </c>
      <c r="H145" s="52"/>
      <c r="I145" s="53">
        <f>VLOOKUP(A145,Chatuba!$3:$228,7,0)</f>
        <v>0</v>
      </c>
      <c r="J145" s="54" t="str">
        <f t="shared" si="11"/>
        <v xml:space="preserve"> </v>
      </c>
      <c r="K145" s="77">
        <f>VLOOKUP(A145,Leroy!$3:$229,8,0)</f>
        <v>0</v>
      </c>
      <c r="L145" s="54" t="str">
        <f t="shared" si="12"/>
        <v xml:space="preserve"> </v>
      </c>
      <c r="M145" s="53">
        <f>VLOOKUP(A145,Amoedo!$3:$229,7,0)</f>
        <v>0</v>
      </c>
      <c r="N145" s="54" t="str">
        <f t="shared" si="13"/>
        <v xml:space="preserve"> </v>
      </c>
      <c r="O145" s="93">
        <f>VLOOKUP(A145,Obramax!$3:$230,8,0)</f>
        <v>0</v>
      </c>
      <c r="P145" s="54" t="str">
        <f t="shared" si="14"/>
        <v xml:space="preserve"> </v>
      </c>
      <c r="Q145" s="84"/>
      <c r="R145" s="54" t="str">
        <f t="shared" si="10"/>
        <v xml:space="preserve"> </v>
      </c>
    </row>
    <row r="146" spans="1:18" s="55" customFormat="1" ht="15" hidden="1" customHeight="1" x14ac:dyDescent="0.15">
      <c r="A146" s="46">
        <f>Dados!A145</f>
        <v>0</v>
      </c>
      <c r="B146" s="47">
        <f>Dados!B145</f>
        <v>0</v>
      </c>
      <c r="C146" s="48" t="e">
        <f>VLOOKUP(A146,Dados!$3:$230,3,0)</f>
        <v>#N/A</v>
      </c>
      <c r="D146" s="49" t="e">
        <f>VLOOKUP(A146,Dados!$3:$230,4,0)</f>
        <v>#N/A</v>
      </c>
      <c r="E146" s="50" t="e">
        <f>VLOOKUP(A146,Dados!$3:$230,5,0)</f>
        <v>#N/A</v>
      </c>
      <c r="F146" s="51" t="e">
        <f>VLOOKUP(A146,Dados!$3:$230,6,0)</f>
        <v>#N/A</v>
      </c>
      <c r="G146" s="48" t="e">
        <f>VLOOKUP(A146,Dados!$3:$230,7,0)</f>
        <v>#N/A</v>
      </c>
      <c r="H146" s="52"/>
      <c r="I146" s="53">
        <f>VLOOKUP(A146,Chatuba!$3:$228,7,0)</f>
        <v>0</v>
      </c>
      <c r="J146" s="54" t="str">
        <f t="shared" si="11"/>
        <v xml:space="preserve"> </v>
      </c>
      <c r="K146" s="77">
        <f>VLOOKUP(A146,Leroy!$3:$229,8,0)</f>
        <v>0</v>
      </c>
      <c r="L146" s="54" t="str">
        <f t="shared" si="12"/>
        <v xml:space="preserve"> </v>
      </c>
      <c r="M146" s="53">
        <f>VLOOKUP(A146,Amoedo!$3:$229,7,0)</f>
        <v>0</v>
      </c>
      <c r="N146" s="54" t="str">
        <f t="shared" si="13"/>
        <v xml:space="preserve"> </v>
      </c>
      <c r="O146" s="93">
        <f>VLOOKUP(A146,Obramax!$3:$230,8,0)</f>
        <v>0</v>
      </c>
      <c r="P146" s="54" t="str">
        <f t="shared" si="14"/>
        <v xml:space="preserve"> </v>
      </c>
      <c r="Q146" s="84"/>
      <c r="R146" s="54" t="str">
        <f t="shared" si="10"/>
        <v xml:space="preserve"> </v>
      </c>
    </row>
    <row r="147" spans="1:18" s="55" customFormat="1" ht="15" hidden="1" customHeight="1" x14ac:dyDescent="0.15">
      <c r="A147" s="46">
        <f>Dados!A146</f>
        <v>0</v>
      </c>
      <c r="B147" s="47">
        <f>Dados!B146</f>
        <v>0</v>
      </c>
      <c r="C147" s="48" t="e">
        <f>VLOOKUP(A147,Dados!$3:$230,3,0)</f>
        <v>#N/A</v>
      </c>
      <c r="D147" s="49" t="e">
        <f>VLOOKUP(A147,Dados!$3:$230,4,0)</f>
        <v>#N/A</v>
      </c>
      <c r="E147" s="50" t="e">
        <f>VLOOKUP(A147,Dados!$3:$230,5,0)</f>
        <v>#N/A</v>
      </c>
      <c r="F147" s="51" t="e">
        <f>VLOOKUP(A147,Dados!$3:$230,6,0)</f>
        <v>#N/A</v>
      </c>
      <c r="G147" s="48" t="e">
        <f>VLOOKUP(A147,Dados!$3:$230,7,0)</f>
        <v>#N/A</v>
      </c>
      <c r="H147" s="52"/>
      <c r="I147" s="53">
        <f>VLOOKUP(A147,Chatuba!$3:$228,7,0)</f>
        <v>0</v>
      </c>
      <c r="J147" s="54" t="str">
        <f t="shared" si="11"/>
        <v xml:space="preserve"> </v>
      </c>
      <c r="K147" s="77">
        <f>VLOOKUP(A147,Leroy!$3:$229,8,0)</f>
        <v>0</v>
      </c>
      <c r="L147" s="54" t="str">
        <f t="shared" si="12"/>
        <v xml:space="preserve"> </v>
      </c>
      <c r="M147" s="53">
        <f>VLOOKUP(A147,Amoedo!$3:$229,7,0)</f>
        <v>0</v>
      </c>
      <c r="N147" s="54" t="str">
        <f t="shared" si="13"/>
        <v xml:space="preserve"> </v>
      </c>
      <c r="O147" s="93">
        <f>VLOOKUP(A147,Obramax!$3:$230,8,0)</f>
        <v>0</v>
      </c>
      <c r="P147" s="54" t="str">
        <f t="shared" si="14"/>
        <v xml:space="preserve"> </v>
      </c>
      <c r="Q147" s="84"/>
      <c r="R147" s="54" t="str">
        <f t="shared" si="10"/>
        <v xml:space="preserve"> </v>
      </c>
    </row>
    <row r="148" spans="1:18" s="55" customFormat="1" ht="15" hidden="1" customHeight="1" x14ac:dyDescent="0.15">
      <c r="A148" s="46">
        <f>Dados!A147</f>
        <v>0</v>
      </c>
      <c r="B148" s="47">
        <f>Dados!B147</f>
        <v>0</v>
      </c>
      <c r="C148" s="48" t="e">
        <f>VLOOKUP(A148,Dados!$3:$230,3,0)</f>
        <v>#N/A</v>
      </c>
      <c r="D148" s="49" t="e">
        <f>VLOOKUP(A148,Dados!$3:$230,4,0)</f>
        <v>#N/A</v>
      </c>
      <c r="E148" s="50" t="e">
        <f>VLOOKUP(A148,Dados!$3:$230,5,0)</f>
        <v>#N/A</v>
      </c>
      <c r="F148" s="51" t="e">
        <f>VLOOKUP(A148,Dados!$3:$230,6,0)</f>
        <v>#N/A</v>
      </c>
      <c r="G148" s="48" t="e">
        <f>VLOOKUP(A148,Dados!$3:$230,7,0)</f>
        <v>#N/A</v>
      </c>
      <c r="H148" s="52"/>
      <c r="I148" s="53">
        <f>VLOOKUP(A148,Chatuba!$3:$228,7,0)</f>
        <v>0</v>
      </c>
      <c r="J148" s="54" t="str">
        <f t="shared" si="11"/>
        <v xml:space="preserve"> </v>
      </c>
      <c r="K148" s="77">
        <f>VLOOKUP(A148,Leroy!$3:$229,8,0)</f>
        <v>0</v>
      </c>
      <c r="L148" s="54" t="str">
        <f t="shared" si="12"/>
        <v xml:space="preserve"> </v>
      </c>
      <c r="M148" s="53">
        <f>VLOOKUP(A148,Amoedo!$3:$229,7,0)</f>
        <v>0</v>
      </c>
      <c r="N148" s="54" t="str">
        <f t="shared" si="13"/>
        <v xml:space="preserve"> </v>
      </c>
      <c r="O148" s="93">
        <f>VLOOKUP(A148,Obramax!$3:$230,8,0)</f>
        <v>0</v>
      </c>
      <c r="P148" s="54" t="str">
        <f t="shared" si="14"/>
        <v xml:space="preserve"> </v>
      </c>
      <c r="Q148" s="84"/>
      <c r="R148" s="54" t="str">
        <f t="shared" si="10"/>
        <v xml:space="preserve"> </v>
      </c>
    </row>
    <row r="149" spans="1:18" s="55" customFormat="1" ht="15" hidden="1" customHeight="1" x14ac:dyDescent="0.15">
      <c r="A149" s="46">
        <f>Dados!A148</f>
        <v>0</v>
      </c>
      <c r="B149" s="47">
        <f>Dados!B148</f>
        <v>0</v>
      </c>
      <c r="C149" s="48" t="e">
        <f>VLOOKUP(A149,Dados!$3:$230,3,0)</f>
        <v>#N/A</v>
      </c>
      <c r="D149" s="49" t="e">
        <f>VLOOKUP(A149,Dados!$3:$230,4,0)</f>
        <v>#N/A</v>
      </c>
      <c r="E149" s="50" t="e">
        <f>VLOOKUP(A149,Dados!$3:$230,5,0)</f>
        <v>#N/A</v>
      </c>
      <c r="F149" s="51" t="e">
        <f>VLOOKUP(A149,Dados!$3:$230,6,0)</f>
        <v>#N/A</v>
      </c>
      <c r="G149" s="48" t="e">
        <f>VLOOKUP(A149,Dados!$3:$230,7,0)</f>
        <v>#N/A</v>
      </c>
      <c r="H149" s="52"/>
      <c r="I149" s="53">
        <f>VLOOKUP(A149,Chatuba!$3:$228,7,0)</f>
        <v>0</v>
      </c>
      <c r="J149" s="54" t="str">
        <f t="shared" si="11"/>
        <v xml:space="preserve"> </v>
      </c>
      <c r="K149" s="77">
        <f>VLOOKUP(A149,Leroy!$3:$229,8,0)</f>
        <v>0</v>
      </c>
      <c r="L149" s="54" t="str">
        <f t="shared" si="12"/>
        <v xml:space="preserve"> </v>
      </c>
      <c r="M149" s="53">
        <f>VLOOKUP(A149,Amoedo!$3:$229,7,0)</f>
        <v>0</v>
      </c>
      <c r="N149" s="54" t="str">
        <f t="shared" si="13"/>
        <v xml:space="preserve"> </v>
      </c>
      <c r="O149" s="93">
        <f>VLOOKUP(A149,Obramax!$3:$230,8,0)</f>
        <v>0</v>
      </c>
      <c r="P149" s="54" t="str">
        <f t="shared" si="14"/>
        <v xml:space="preserve"> </v>
      </c>
      <c r="Q149" s="84"/>
      <c r="R149" s="54" t="str">
        <f t="shared" si="10"/>
        <v xml:space="preserve"> </v>
      </c>
    </row>
    <row r="150" spans="1:18" s="55" customFormat="1" ht="15" hidden="1" customHeight="1" x14ac:dyDescent="0.15">
      <c r="A150" s="46">
        <f>Dados!A149</f>
        <v>0</v>
      </c>
      <c r="B150" s="47">
        <f>Dados!B149</f>
        <v>0</v>
      </c>
      <c r="C150" s="48" t="e">
        <f>VLOOKUP(A150,Dados!$3:$230,3,0)</f>
        <v>#N/A</v>
      </c>
      <c r="D150" s="49" t="e">
        <f>VLOOKUP(A150,Dados!$3:$230,4,0)</f>
        <v>#N/A</v>
      </c>
      <c r="E150" s="50" t="e">
        <f>VLOOKUP(A150,Dados!$3:$230,5,0)</f>
        <v>#N/A</v>
      </c>
      <c r="F150" s="51" t="e">
        <f>VLOOKUP(A150,Dados!$3:$230,6,0)</f>
        <v>#N/A</v>
      </c>
      <c r="G150" s="48" t="e">
        <f>VLOOKUP(A150,Dados!$3:$230,7,0)</f>
        <v>#N/A</v>
      </c>
      <c r="H150" s="52"/>
      <c r="I150" s="53">
        <f>VLOOKUP(A150,Chatuba!$3:$228,7,0)</f>
        <v>0</v>
      </c>
      <c r="J150" s="54" t="str">
        <f t="shared" si="11"/>
        <v xml:space="preserve"> </v>
      </c>
      <c r="K150" s="77">
        <f>VLOOKUP(A150,Leroy!$3:$229,8,0)</f>
        <v>0</v>
      </c>
      <c r="L150" s="54" t="str">
        <f t="shared" si="12"/>
        <v xml:space="preserve"> </v>
      </c>
      <c r="M150" s="53">
        <f>VLOOKUP(A150,Amoedo!$3:$229,7,0)</f>
        <v>0</v>
      </c>
      <c r="N150" s="54" t="str">
        <f t="shared" si="13"/>
        <v xml:space="preserve"> </v>
      </c>
      <c r="O150" s="93">
        <f>VLOOKUP(A150,Obramax!$3:$230,8,0)</f>
        <v>0</v>
      </c>
      <c r="P150" s="54" t="str">
        <f t="shared" si="14"/>
        <v xml:space="preserve"> </v>
      </c>
      <c r="Q150" s="84"/>
      <c r="R150" s="54" t="str">
        <f t="shared" si="10"/>
        <v xml:space="preserve"> </v>
      </c>
    </row>
    <row r="151" spans="1:18" s="55" customFormat="1" ht="15" hidden="1" customHeight="1" x14ac:dyDescent="0.15">
      <c r="A151" s="46">
        <f>Dados!A150</f>
        <v>0</v>
      </c>
      <c r="B151" s="47">
        <f>Dados!B150</f>
        <v>0</v>
      </c>
      <c r="C151" s="48" t="e">
        <f>VLOOKUP(A151,Dados!$3:$230,3,0)</f>
        <v>#N/A</v>
      </c>
      <c r="D151" s="49" t="e">
        <f>VLOOKUP(A151,Dados!$3:$230,4,0)</f>
        <v>#N/A</v>
      </c>
      <c r="E151" s="50" t="e">
        <f>VLOOKUP(A151,Dados!$3:$230,5,0)</f>
        <v>#N/A</v>
      </c>
      <c r="F151" s="51" t="e">
        <f>VLOOKUP(A151,Dados!$3:$230,6,0)</f>
        <v>#N/A</v>
      </c>
      <c r="G151" s="48" t="e">
        <f>VLOOKUP(A151,Dados!$3:$230,7,0)</f>
        <v>#N/A</v>
      </c>
      <c r="H151" s="52"/>
      <c r="I151" s="53">
        <f>VLOOKUP(A151,Chatuba!$3:$228,7,0)</f>
        <v>0</v>
      </c>
      <c r="J151" s="54" t="str">
        <f t="shared" si="11"/>
        <v xml:space="preserve"> </v>
      </c>
      <c r="K151" s="77">
        <f>VLOOKUP(A151,Leroy!$3:$229,8,0)</f>
        <v>0</v>
      </c>
      <c r="L151" s="54" t="str">
        <f t="shared" si="12"/>
        <v xml:space="preserve"> </v>
      </c>
      <c r="M151" s="53">
        <f>VLOOKUP(A151,Amoedo!$3:$229,7,0)</f>
        <v>0</v>
      </c>
      <c r="N151" s="54" t="str">
        <f t="shared" si="13"/>
        <v xml:space="preserve"> </v>
      </c>
      <c r="O151" s="93">
        <f>VLOOKUP(A151,Obramax!$3:$230,8,0)</f>
        <v>0</v>
      </c>
      <c r="P151" s="54" t="str">
        <f t="shared" si="14"/>
        <v xml:space="preserve"> </v>
      </c>
      <c r="Q151" s="84"/>
      <c r="R151" s="54" t="str">
        <f t="shared" si="10"/>
        <v xml:space="preserve"> </v>
      </c>
    </row>
    <row r="152" spans="1:18" s="55" customFormat="1" ht="15" hidden="1" customHeight="1" x14ac:dyDescent="0.15">
      <c r="A152" s="46">
        <f>Dados!A151</f>
        <v>0</v>
      </c>
      <c r="B152" s="47">
        <f>Dados!B151</f>
        <v>0</v>
      </c>
      <c r="C152" s="48" t="e">
        <f>VLOOKUP(A152,Dados!$3:$230,3,0)</f>
        <v>#N/A</v>
      </c>
      <c r="D152" s="49" t="e">
        <f>VLOOKUP(A152,Dados!$3:$230,4,0)</f>
        <v>#N/A</v>
      </c>
      <c r="E152" s="50" t="e">
        <f>VLOOKUP(A152,Dados!$3:$230,5,0)</f>
        <v>#N/A</v>
      </c>
      <c r="F152" s="51" t="e">
        <f>VLOOKUP(A152,Dados!$3:$230,6,0)</f>
        <v>#N/A</v>
      </c>
      <c r="G152" s="48" t="e">
        <f>VLOOKUP(A152,Dados!$3:$230,7,0)</f>
        <v>#N/A</v>
      </c>
      <c r="H152" s="52"/>
      <c r="I152" s="53">
        <f>VLOOKUP(A152,Chatuba!$3:$228,7,0)</f>
        <v>0</v>
      </c>
      <c r="J152" s="54" t="str">
        <f t="shared" si="11"/>
        <v xml:space="preserve"> </v>
      </c>
      <c r="K152" s="77">
        <f>VLOOKUP(A152,Leroy!$3:$229,8,0)</f>
        <v>0</v>
      </c>
      <c r="L152" s="54" t="str">
        <f t="shared" si="12"/>
        <v xml:space="preserve"> </v>
      </c>
      <c r="M152" s="53">
        <f>VLOOKUP(A152,Amoedo!$3:$229,7,0)</f>
        <v>0</v>
      </c>
      <c r="N152" s="54" t="str">
        <f t="shared" si="13"/>
        <v xml:space="preserve"> </v>
      </c>
      <c r="O152" s="93">
        <f>VLOOKUP(A152,Obramax!$3:$230,8,0)</f>
        <v>0</v>
      </c>
      <c r="P152" s="54" t="str">
        <f t="shared" si="14"/>
        <v xml:space="preserve"> </v>
      </c>
      <c r="Q152" s="84"/>
      <c r="R152" s="54" t="str">
        <f t="shared" si="10"/>
        <v xml:space="preserve"> </v>
      </c>
    </row>
    <row r="153" spans="1:18" s="55" customFormat="1" ht="15" hidden="1" customHeight="1" x14ac:dyDescent="0.15">
      <c r="A153" s="46">
        <f>Dados!A152</f>
        <v>0</v>
      </c>
      <c r="B153" s="47">
        <f>Dados!B152</f>
        <v>0</v>
      </c>
      <c r="C153" s="48" t="e">
        <f>VLOOKUP(A153,Dados!$3:$230,3,0)</f>
        <v>#N/A</v>
      </c>
      <c r="D153" s="49" t="e">
        <f>VLOOKUP(A153,Dados!$3:$230,4,0)</f>
        <v>#N/A</v>
      </c>
      <c r="E153" s="50" t="e">
        <f>VLOOKUP(A153,Dados!$3:$230,5,0)</f>
        <v>#N/A</v>
      </c>
      <c r="F153" s="51" t="e">
        <f>VLOOKUP(A153,Dados!$3:$230,6,0)</f>
        <v>#N/A</v>
      </c>
      <c r="G153" s="48" t="e">
        <f>VLOOKUP(A153,Dados!$3:$230,7,0)</f>
        <v>#N/A</v>
      </c>
      <c r="H153" s="52"/>
      <c r="I153" s="53">
        <f>VLOOKUP(A153,Chatuba!$3:$228,7,0)</f>
        <v>0</v>
      </c>
      <c r="J153" s="54" t="str">
        <f t="shared" si="11"/>
        <v xml:space="preserve"> </v>
      </c>
      <c r="K153" s="77">
        <f>VLOOKUP(A153,Leroy!$3:$229,8,0)</f>
        <v>0</v>
      </c>
      <c r="L153" s="54" t="str">
        <f t="shared" si="12"/>
        <v xml:space="preserve"> </v>
      </c>
      <c r="M153" s="53">
        <f>VLOOKUP(A153,Amoedo!$3:$229,7,0)</f>
        <v>0</v>
      </c>
      <c r="N153" s="54" t="str">
        <f t="shared" si="13"/>
        <v xml:space="preserve"> </v>
      </c>
      <c r="O153" s="93">
        <f>VLOOKUP(A153,Obramax!$3:$230,8,0)</f>
        <v>0</v>
      </c>
      <c r="P153" s="54" t="str">
        <f t="shared" si="14"/>
        <v xml:space="preserve"> </v>
      </c>
      <c r="Q153" s="84"/>
      <c r="R153" s="54" t="str">
        <f t="shared" ref="R153:R184" si="15">IF(Q153=0, " ",Q153/D153-1)</f>
        <v xml:space="preserve"> </v>
      </c>
    </row>
    <row r="154" spans="1:18" s="55" customFormat="1" ht="15" hidden="1" customHeight="1" x14ac:dyDescent="0.15">
      <c r="A154" s="46">
        <f>Dados!A153</f>
        <v>0</v>
      </c>
      <c r="B154" s="47">
        <f>Dados!B153</f>
        <v>0</v>
      </c>
      <c r="C154" s="48" t="e">
        <f>VLOOKUP(A154,Dados!$3:$230,3,0)</f>
        <v>#N/A</v>
      </c>
      <c r="D154" s="49" t="e">
        <f>VLOOKUP(A154,Dados!$3:$230,4,0)</f>
        <v>#N/A</v>
      </c>
      <c r="E154" s="50" t="e">
        <f>VLOOKUP(A154,Dados!$3:$230,5,0)</f>
        <v>#N/A</v>
      </c>
      <c r="F154" s="51" t="e">
        <f>VLOOKUP(A154,Dados!$3:$230,6,0)</f>
        <v>#N/A</v>
      </c>
      <c r="G154" s="48" t="e">
        <f>VLOOKUP(A154,Dados!$3:$230,7,0)</f>
        <v>#N/A</v>
      </c>
      <c r="H154" s="52"/>
      <c r="I154" s="53">
        <f>VLOOKUP(A154,Chatuba!$3:$228,7,0)</f>
        <v>0</v>
      </c>
      <c r="J154" s="54" t="str">
        <f t="shared" si="11"/>
        <v xml:space="preserve"> </v>
      </c>
      <c r="K154" s="77">
        <f>VLOOKUP(A154,Leroy!$3:$229,8,0)</f>
        <v>0</v>
      </c>
      <c r="L154" s="54" t="str">
        <f t="shared" si="12"/>
        <v xml:space="preserve"> </v>
      </c>
      <c r="M154" s="53">
        <f>VLOOKUP(A154,Amoedo!$3:$229,7,0)</f>
        <v>0</v>
      </c>
      <c r="N154" s="54" t="str">
        <f t="shared" si="13"/>
        <v xml:space="preserve"> </v>
      </c>
      <c r="O154" s="93">
        <f>VLOOKUP(A154,Obramax!$3:$230,8,0)</f>
        <v>0</v>
      </c>
      <c r="P154" s="54" t="str">
        <f t="shared" si="14"/>
        <v xml:space="preserve"> </v>
      </c>
      <c r="Q154" s="84"/>
      <c r="R154" s="54" t="str">
        <f t="shared" si="15"/>
        <v xml:space="preserve"> </v>
      </c>
    </row>
    <row r="155" spans="1:18" s="55" customFormat="1" ht="15" hidden="1" customHeight="1" x14ac:dyDescent="0.15">
      <c r="A155" s="46">
        <f>Dados!A154</f>
        <v>0</v>
      </c>
      <c r="B155" s="47">
        <f>Dados!B154</f>
        <v>0</v>
      </c>
      <c r="C155" s="48" t="e">
        <f>VLOOKUP(A155,Dados!$3:$230,3,0)</f>
        <v>#N/A</v>
      </c>
      <c r="D155" s="49" t="e">
        <f>VLOOKUP(A155,Dados!$3:$230,4,0)</f>
        <v>#N/A</v>
      </c>
      <c r="E155" s="50" t="e">
        <f>VLOOKUP(A155,Dados!$3:$230,5,0)</f>
        <v>#N/A</v>
      </c>
      <c r="F155" s="51" t="e">
        <f>VLOOKUP(A155,Dados!$3:$230,6,0)</f>
        <v>#N/A</v>
      </c>
      <c r="G155" s="48" t="e">
        <f>VLOOKUP(A155,Dados!$3:$230,7,0)</f>
        <v>#N/A</v>
      </c>
      <c r="H155" s="52"/>
      <c r="I155" s="53">
        <f>VLOOKUP(A155,Chatuba!$3:$228,7,0)</f>
        <v>0</v>
      </c>
      <c r="J155" s="54" t="str">
        <f t="shared" si="11"/>
        <v xml:space="preserve"> </v>
      </c>
      <c r="K155" s="77">
        <f>VLOOKUP(A155,Leroy!$3:$229,8,0)</f>
        <v>0</v>
      </c>
      <c r="L155" s="54" t="str">
        <f t="shared" si="12"/>
        <v xml:space="preserve"> </v>
      </c>
      <c r="M155" s="53">
        <f>VLOOKUP(A155,Amoedo!$3:$229,7,0)</f>
        <v>0</v>
      </c>
      <c r="N155" s="54" t="str">
        <f t="shared" si="13"/>
        <v xml:space="preserve"> </v>
      </c>
      <c r="O155" s="93">
        <f>VLOOKUP(A155,Obramax!$3:$230,8,0)</f>
        <v>0</v>
      </c>
      <c r="P155" s="54" t="str">
        <f t="shared" si="14"/>
        <v xml:space="preserve"> </v>
      </c>
      <c r="Q155" s="84"/>
      <c r="R155" s="54" t="str">
        <f t="shared" si="15"/>
        <v xml:space="preserve"> </v>
      </c>
    </row>
    <row r="156" spans="1:18" s="55" customFormat="1" ht="15" hidden="1" customHeight="1" x14ac:dyDescent="0.15">
      <c r="A156" s="46">
        <f>Dados!A155</f>
        <v>0</v>
      </c>
      <c r="B156" s="47">
        <f>Dados!B155</f>
        <v>0</v>
      </c>
      <c r="C156" s="48" t="e">
        <f>VLOOKUP(A156,Dados!$3:$230,3,0)</f>
        <v>#N/A</v>
      </c>
      <c r="D156" s="49" t="e">
        <f>VLOOKUP(A156,Dados!$3:$230,4,0)</f>
        <v>#N/A</v>
      </c>
      <c r="E156" s="50" t="e">
        <f>VLOOKUP(A156,Dados!$3:$230,5,0)</f>
        <v>#N/A</v>
      </c>
      <c r="F156" s="51" t="e">
        <f>VLOOKUP(A156,Dados!$3:$230,6,0)</f>
        <v>#N/A</v>
      </c>
      <c r="G156" s="48" t="e">
        <f>VLOOKUP(A156,Dados!$3:$230,7,0)</f>
        <v>#N/A</v>
      </c>
      <c r="H156" s="52"/>
      <c r="I156" s="53">
        <f>VLOOKUP(A156,Chatuba!$3:$228,7,0)</f>
        <v>0</v>
      </c>
      <c r="J156" s="54" t="str">
        <f t="shared" si="11"/>
        <v xml:space="preserve"> </v>
      </c>
      <c r="K156" s="77">
        <f>VLOOKUP(A156,Leroy!$3:$229,8,0)</f>
        <v>0</v>
      </c>
      <c r="L156" s="54" t="str">
        <f t="shared" si="12"/>
        <v xml:space="preserve"> </v>
      </c>
      <c r="M156" s="53">
        <f>VLOOKUP(A156,Amoedo!$3:$229,7,0)</f>
        <v>0</v>
      </c>
      <c r="N156" s="54" t="str">
        <f t="shared" si="13"/>
        <v xml:space="preserve"> </v>
      </c>
      <c r="O156" s="93">
        <f>VLOOKUP(A156,Obramax!$3:$230,8,0)</f>
        <v>0</v>
      </c>
      <c r="P156" s="54" t="str">
        <f t="shared" si="14"/>
        <v xml:space="preserve"> </v>
      </c>
      <c r="Q156" s="84"/>
      <c r="R156" s="54" t="str">
        <f t="shared" si="15"/>
        <v xml:space="preserve"> </v>
      </c>
    </row>
    <row r="157" spans="1:18" s="55" customFormat="1" ht="15" hidden="1" customHeight="1" thickBot="1" x14ac:dyDescent="0.2">
      <c r="A157" s="46">
        <f>Dados!A156</f>
        <v>0</v>
      </c>
      <c r="B157" s="47">
        <f>Dados!B156</f>
        <v>0</v>
      </c>
      <c r="C157" s="48" t="e">
        <f>VLOOKUP(A157,Dados!$3:$230,3,0)</f>
        <v>#N/A</v>
      </c>
      <c r="D157" s="49" t="e">
        <f>VLOOKUP(A157,Dados!$3:$230,4,0)</f>
        <v>#N/A</v>
      </c>
      <c r="E157" s="50" t="e">
        <f>VLOOKUP(A157,Dados!$3:$230,5,0)</f>
        <v>#N/A</v>
      </c>
      <c r="F157" s="51" t="e">
        <f>VLOOKUP(A157,Dados!$3:$230,6,0)</f>
        <v>#N/A</v>
      </c>
      <c r="G157" s="48" t="e">
        <f>VLOOKUP(A157,Dados!$3:$230,7,0)</f>
        <v>#N/A</v>
      </c>
      <c r="H157" s="52"/>
      <c r="I157" s="53">
        <f>VLOOKUP(A157,Chatuba!$3:$228,7,0)</f>
        <v>0</v>
      </c>
      <c r="J157" s="57" t="str">
        <f t="shared" si="11"/>
        <v xml:space="preserve"> </v>
      </c>
      <c r="K157" s="77">
        <f>VLOOKUP(A157,Leroy!$3:$229,8,0)</f>
        <v>0</v>
      </c>
      <c r="L157" s="57" t="str">
        <f t="shared" si="12"/>
        <v xml:space="preserve"> </v>
      </c>
      <c r="M157" s="53">
        <f>VLOOKUP(A157,Amoedo!$3:$229,7,0)</f>
        <v>0</v>
      </c>
      <c r="N157" s="57" t="str">
        <f t="shared" si="13"/>
        <v xml:space="preserve"> </v>
      </c>
      <c r="O157" s="93">
        <f>VLOOKUP(A157,Obramax!$3:$230,8,0)</f>
        <v>0</v>
      </c>
      <c r="P157" s="57" t="str">
        <f t="shared" si="14"/>
        <v xml:space="preserve"> </v>
      </c>
      <c r="Q157" s="85"/>
      <c r="R157" s="54" t="str">
        <f t="shared" si="15"/>
        <v xml:space="preserve"> </v>
      </c>
    </row>
    <row r="158" spans="1:18" s="55" customFormat="1" ht="15" hidden="1" customHeight="1" thickBot="1" x14ac:dyDescent="0.2">
      <c r="A158" s="46">
        <f>Dados!A157</f>
        <v>0</v>
      </c>
      <c r="B158" s="47">
        <f>Dados!B157</f>
        <v>0</v>
      </c>
      <c r="C158" s="48" t="e">
        <f>VLOOKUP(A158,Dados!$3:$230,3,0)</f>
        <v>#N/A</v>
      </c>
      <c r="D158" s="49" t="e">
        <f>VLOOKUP(A158,Dados!$3:$230,4,0)</f>
        <v>#N/A</v>
      </c>
      <c r="E158" s="50" t="e">
        <f>VLOOKUP(A158,Dados!$3:$230,5,0)</f>
        <v>#N/A</v>
      </c>
      <c r="F158" s="51" t="e">
        <f>VLOOKUP(A158,Dados!$3:$230,6,0)</f>
        <v>#N/A</v>
      </c>
      <c r="G158" s="48" t="e">
        <f>VLOOKUP(A158,Dados!$3:$230,7,0)</f>
        <v>#N/A</v>
      </c>
      <c r="H158" s="52"/>
      <c r="I158" s="53">
        <f>VLOOKUP(A158,Chatuba!$3:$228,7,0)</f>
        <v>0</v>
      </c>
      <c r="J158" s="57" t="str">
        <f t="shared" si="11"/>
        <v xml:space="preserve"> </v>
      </c>
      <c r="K158" s="77">
        <f>VLOOKUP(A158,Leroy!$3:$229,8,0)</f>
        <v>0</v>
      </c>
      <c r="L158" s="57" t="str">
        <f t="shared" si="12"/>
        <v xml:space="preserve"> </v>
      </c>
      <c r="M158" s="53">
        <f>VLOOKUP(A158,Amoedo!$3:$229,7,0)</f>
        <v>0</v>
      </c>
      <c r="N158" s="57" t="str">
        <f t="shared" si="13"/>
        <v xml:space="preserve"> </v>
      </c>
      <c r="O158" s="93">
        <f>VLOOKUP(A158,Obramax!$3:$230,8,0)</f>
        <v>0</v>
      </c>
      <c r="P158" s="57" t="str">
        <f t="shared" si="14"/>
        <v xml:space="preserve"> </v>
      </c>
      <c r="Q158" s="84"/>
      <c r="R158" s="54" t="str">
        <f t="shared" si="15"/>
        <v xml:space="preserve"> </v>
      </c>
    </row>
    <row r="159" spans="1:18" s="55" customFormat="1" ht="15" hidden="1" customHeight="1" thickBot="1" x14ac:dyDescent="0.2">
      <c r="A159" s="46">
        <f>Dados!A158</f>
        <v>0</v>
      </c>
      <c r="B159" s="47">
        <f>Dados!B158</f>
        <v>0</v>
      </c>
      <c r="C159" s="48" t="e">
        <f>VLOOKUP(A159,Dados!$3:$230,3,0)</f>
        <v>#N/A</v>
      </c>
      <c r="D159" s="49" t="e">
        <f>VLOOKUP(A159,Dados!$3:$230,4,0)</f>
        <v>#N/A</v>
      </c>
      <c r="E159" s="50" t="e">
        <f>VLOOKUP(A159,Dados!$3:$230,5,0)</f>
        <v>#N/A</v>
      </c>
      <c r="F159" s="51" t="e">
        <f>VLOOKUP(A159,Dados!$3:$230,6,0)</f>
        <v>#N/A</v>
      </c>
      <c r="G159" s="48" t="e">
        <f>VLOOKUP(A159,Dados!$3:$230,7,0)</f>
        <v>#N/A</v>
      </c>
      <c r="H159" s="52"/>
      <c r="I159" s="53">
        <f>VLOOKUP(A159,Chatuba!$3:$228,7,0)</f>
        <v>0</v>
      </c>
      <c r="J159" s="57" t="str">
        <f t="shared" si="11"/>
        <v xml:space="preserve"> </v>
      </c>
      <c r="K159" s="77">
        <f>VLOOKUP(A159,Leroy!$3:$229,8,0)</f>
        <v>0</v>
      </c>
      <c r="L159" s="57" t="str">
        <f t="shared" si="12"/>
        <v xml:space="preserve"> </v>
      </c>
      <c r="M159" s="53">
        <f>VLOOKUP(A159,Amoedo!$3:$229,7,0)</f>
        <v>0</v>
      </c>
      <c r="N159" s="57" t="str">
        <f t="shared" si="13"/>
        <v xml:space="preserve"> </v>
      </c>
      <c r="O159" s="93">
        <f>VLOOKUP(A159,Obramax!$3:$230,8,0)</f>
        <v>0</v>
      </c>
      <c r="P159" s="57" t="str">
        <f t="shared" si="14"/>
        <v xml:space="preserve"> </v>
      </c>
      <c r="Q159" s="84"/>
      <c r="R159" s="54" t="str">
        <f t="shared" si="15"/>
        <v xml:space="preserve"> </v>
      </c>
    </row>
    <row r="160" spans="1:18" s="55" customFormat="1" ht="15" hidden="1" customHeight="1" thickBot="1" x14ac:dyDescent="0.2">
      <c r="A160" s="46">
        <f>Dados!A159</f>
        <v>0</v>
      </c>
      <c r="B160" s="47">
        <f>Dados!B159</f>
        <v>0</v>
      </c>
      <c r="C160" s="48" t="e">
        <f>VLOOKUP(A160,Dados!$3:$230,3,0)</f>
        <v>#N/A</v>
      </c>
      <c r="D160" s="49" t="e">
        <f>VLOOKUP(A160,Dados!$3:$230,4,0)</f>
        <v>#N/A</v>
      </c>
      <c r="E160" s="50" t="e">
        <f>VLOOKUP(A160,Dados!$3:$230,5,0)</f>
        <v>#N/A</v>
      </c>
      <c r="F160" s="51" t="e">
        <f>VLOOKUP(A160,Dados!$3:$230,6,0)</f>
        <v>#N/A</v>
      </c>
      <c r="G160" s="48" t="e">
        <f>VLOOKUP(A160,Dados!$3:$230,7,0)</f>
        <v>#N/A</v>
      </c>
      <c r="H160" s="52"/>
      <c r="I160" s="53">
        <f>VLOOKUP(A160,Chatuba!$3:$228,7,0)</f>
        <v>0</v>
      </c>
      <c r="J160" s="57" t="str">
        <f t="shared" si="11"/>
        <v xml:space="preserve"> </v>
      </c>
      <c r="K160" s="77">
        <f>VLOOKUP(A160,Leroy!$3:$229,8,0)</f>
        <v>0</v>
      </c>
      <c r="L160" s="57" t="str">
        <f t="shared" si="12"/>
        <v xml:space="preserve"> </v>
      </c>
      <c r="M160" s="53">
        <f>VLOOKUP(A160,Amoedo!$3:$229,7,0)</f>
        <v>0</v>
      </c>
      <c r="N160" s="57" t="str">
        <f t="shared" si="13"/>
        <v xml:space="preserve"> </v>
      </c>
      <c r="O160" s="93">
        <f>VLOOKUP(A160,Obramax!$3:$230,8,0)</f>
        <v>0</v>
      </c>
      <c r="P160" s="57" t="str">
        <f t="shared" si="14"/>
        <v xml:space="preserve"> </v>
      </c>
      <c r="Q160" s="84"/>
      <c r="R160" s="54" t="str">
        <f t="shared" si="15"/>
        <v xml:space="preserve"> </v>
      </c>
    </row>
    <row r="161" spans="1:18" s="55" customFormat="1" ht="15" hidden="1" customHeight="1" thickBot="1" x14ac:dyDescent="0.2">
      <c r="A161" s="46">
        <f>Dados!A160</f>
        <v>0</v>
      </c>
      <c r="B161" s="47">
        <f>Dados!B160</f>
        <v>0</v>
      </c>
      <c r="C161" s="48" t="e">
        <f>VLOOKUP(A161,Dados!$3:$230,3,0)</f>
        <v>#N/A</v>
      </c>
      <c r="D161" s="49" t="e">
        <f>VLOOKUP(A161,Dados!$3:$230,4,0)</f>
        <v>#N/A</v>
      </c>
      <c r="E161" s="50" t="e">
        <f>VLOOKUP(A161,Dados!$3:$230,5,0)</f>
        <v>#N/A</v>
      </c>
      <c r="F161" s="51" t="e">
        <f>VLOOKUP(A161,Dados!$3:$230,6,0)</f>
        <v>#N/A</v>
      </c>
      <c r="G161" s="48" t="e">
        <f>VLOOKUP(A161,Dados!$3:$230,7,0)</f>
        <v>#N/A</v>
      </c>
      <c r="H161" s="52"/>
      <c r="I161" s="53">
        <f>VLOOKUP(A161,Chatuba!$3:$228,7,0)</f>
        <v>0</v>
      </c>
      <c r="J161" s="57" t="str">
        <f t="shared" si="11"/>
        <v xml:space="preserve"> </v>
      </c>
      <c r="K161" s="77">
        <f>VLOOKUP(A161,Leroy!$3:$229,8,0)</f>
        <v>0</v>
      </c>
      <c r="L161" s="57" t="str">
        <f t="shared" si="12"/>
        <v xml:space="preserve"> </v>
      </c>
      <c r="M161" s="53">
        <f>VLOOKUP(A161,Amoedo!$3:$229,7,0)</f>
        <v>0</v>
      </c>
      <c r="N161" s="57" t="str">
        <f t="shared" si="13"/>
        <v xml:space="preserve"> </v>
      </c>
      <c r="O161" s="93">
        <f>VLOOKUP(A161,Obramax!$3:$230,8,0)</f>
        <v>0</v>
      </c>
      <c r="P161" s="57" t="str">
        <f t="shared" si="14"/>
        <v xml:space="preserve"> </v>
      </c>
      <c r="Q161" s="84"/>
      <c r="R161" s="54" t="str">
        <f t="shared" si="15"/>
        <v xml:space="preserve"> </v>
      </c>
    </row>
    <row r="162" spans="1:18" s="55" customFormat="1" ht="15" hidden="1" customHeight="1" thickBot="1" x14ac:dyDescent="0.2">
      <c r="A162" s="46">
        <f>Dados!A161</f>
        <v>0</v>
      </c>
      <c r="B162" s="47">
        <f>Dados!B161</f>
        <v>0</v>
      </c>
      <c r="C162" s="48" t="e">
        <f>VLOOKUP(A162,Dados!$3:$230,3,0)</f>
        <v>#N/A</v>
      </c>
      <c r="D162" s="49" t="e">
        <f>VLOOKUP(A162,Dados!$3:$230,4,0)</f>
        <v>#N/A</v>
      </c>
      <c r="E162" s="50" t="e">
        <f>VLOOKUP(A162,Dados!$3:$230,5,0)</f>
        <v>#N/A</v>
      </c>
      <c r="F162" s="51" t="e">
        <f>VLOOKUP(A162,Dados!$3:$230,6,0)</f>
        <v>#N/A</v>
      </c>
      <c r="G162" s="48" t="e">
        <f>VLOOKUP(A162,Dados!$3:$230,7,0)</f>
        <v>#N/A</v>
      </c>
      <c r="H162" s="52"/>
      <c r="I162" s="53">
        <f>VLOOKUP(A162,Chatuba!$3:$228,7,0)</f>
        <v>0</v>
      </c>
      <c r="J162" s="57" t="str">
        <f t="shared" si="11"/>
        <v xml:space="preserve"> </v>
      </c>
      <c r="K162" s="77">
        <f>VLOOKUP(A162,Leroy!$3:$229,8,0)</f>
        <v>0</v>
      </c>
      <c r="L162" s="57" t="str">
        <f t="shared" si="12"/>
        <v xml:space="preserve"> </v>
      </c>
      <c r="M162" s="53">
        <f>VLOOKUP(A162,Amoedo!$3:$229,7,0)</f>
        <v>0</v>
      </c>
      <c r="N162" s="57" t="str">
        <f t="shared" si="13"/>
        <v xml:space="preserve"> </v>
      </c>
      <c r="O162" s="93">
        <f>VLOOKUP(A162,Obramax!$3:$230,8,0)</f>
        <v>0</v>
      </c>
      <c r="P162" s="57" t="str">
        <f t="shared" si="14"/>
        <v xml:space="preserve"> </v>
      </c>
      <c r="Q162" s="84"/>
      <c r="R162" s="54" t="str">
        <f t="shared" si="15"/>
        <v xml:space="preserve"> </v>
      </c>
    </row>
    <row r="163" spans="1:18" s="55" customFormat="1" ht="15" hidden="1" customHeight="1" thickBot="1" x14ac:dyDescent="0.2">
      <c r="A163" s="46">
        <f>Dados!A162</f>
        <v>0</v>
      </c>
      <c r="B163" s="47">
        <f>Dados!B162</f>
        <v>0</v>
      </c>
      <c r="C163" s="48" t="e">
        <f>VLOOKUP(A163,Dados!$3:$230,3,0)</f>
        <v>#N/A</v>
      </c>
      <c r="D163" s="49" t="e">
        <f>VLOOKUP(A163,Dados!$3:$230,4,0)</f>
        <v>#N/A</v>
      </c>
      <c r="E163" s="50" t="e">
        <f>VLOOKUP(A163,Dados!$3:$230,5,0)</f>
        <v>#N/A</v>
      </c>
      <c r="F163" s="51" t="e">
        <f>VLOOKUP(A163,Dados!$3:$230,6,0)</f>
        <v>#N/A</v>
      </c>
      <c r="G163" s="48" t="e">
        <f>VLOOKUP(A163,Dados!$3:$230,7,0)</f>
        <v>#N/A</v>
      </c>
      <c r="H163" s="52"/>
      <c r="I163" s="53">
        <f>VLOOKUP(A163,Chatuba!$3:$228,7,0)</f>
        <v>0</v>
      </c>
      <c r="J163" s="57" t="str">
        <f t="shared" si="11"/>
        <v xml:space="preserve"> </v>
      </c>
      <c r="K163" s="77">
        <f>VLOOKUP(A163,Leroy!$3:$229,8,0)</f>
        <v>0</v>
      </c>
      <c r="L163" s="57" t="str">
        <f t="shared" si="12"/>
        <v xml:space="preserve"> </v>
      </c>
      <c r="M163" s="53">
        <f>VLOOKUP(A163,Amoedo!$3:$229,7,0)</f>
        <v>0</v>
      </c>
      <c r="N163" s="57" t="str">
        <f t="shared" si="13"/>
        <v xml:space="preserve"> </v>
      </c>
      <c r="O163" s="93">
        <f>VLOOKUP(A163,Obramax!$3:$230,8,0)</f>
        <v>0</v>
      </c>
      <c r="P163" s="57" t="str">
        <f t="shared" si="14"/>
        <v xml:space="preserve"> </v>
      </c>
      <c r="Q163" s="84"/>
      <c r="R163" s="54" t="str">
        <f t="shared" si="15"/>
        <v xml:space="preserve"> </v>
      </c>
    </row>
    <row r="164" spans="1:18" s="55" customFormat="1" ht="15" hidden="1" customHeight="1" thickBot="1" x14ac:dyDescent="0.2">
      <c r="A164" s="46">
        <f>Dados!A163</f>
        <v>0</v>
      </c>
      <c r="B164" s="47">
        <f>Dados!B163</f>
        <v>0</v>
      </c>
      <c r="C164" s="48" t="e">
        <f>VLOOKUP(A164,Dados!$3:$230,3,0)</f>
        <v>#N/A</v>
      </c>
      <c r="D164" s="49" t="e">
        <f>VLOOKUP(A164,Dados!$3:$230,4,0)</f>
        <v>#N/A</v>
      </c>
      <c r="E164" s="50" t="e">
        <f>VLOOKUP(A164,Dados!$3:$230,5,0)</f>
        <v>#N/A</v>
      </c>
      <c r="F164" s="51" t="e">
        <f>VLOOKUP(A164,Dados!$3:$230,6,0)</f>
        <v>#N/A</v>
      </c>
      <c r="G164" s="48" t="e">
        <f>VLOOKUP(A164,Dados!$3:$230,7,0)</f>
        <v>#N/A</v>
      </c>
      <c r="H164" s="52"/>
      <c r="I164" s="53">
        <f>VLOOKUP(A164,Chatuba!$3:$228,7,0)</f>
        <v>0</v>
      </c>
      <c r="J164" s="57" t="str">
        <f t="shared" si="11"/>
        <v xml:space="preserve"> </v>
      </c>
      <c r="K164" s="77">
        <f>VLOOKUP(A164,Leroy!$3:$229,8,0)</f>
        <v>0</v>
      </c>
      <c r="L164" s="57" t="str">
        <f t="shared" si="12"/>
        <v xml:space="preserve"> </v>
      </c>
      <c r="M164" s="53">
        <f>VLOOKUP(A164,Amoedo!$3:$229,7,0)</f>
        <v>0</v>
      </c>
      <c r="N164" s="57" t="str">
        <f t="shared" si="13"/>
        <v xml:space="preserve"> </v>
      </c>
      <c r="O164" s="93">
        <f>VLOOKUP(A164,Obramax!$3:$230,8,0)</f>
        <v>0</v>
      </c>
      <c r="P164" s="57" t="str">
        <f t="shared" si="14"/>
        <v xml:space="preserve"> </v>
      </c>
      <c r="Q164" s="84"/>
      <c r="R164" s="54" t="str">
        <f t="shared" si="15"/>
        <v xml:space="preserve"> </v>
      </c>
    </row>
    <row r="165" spans="1:18" s="55" customFormat="1" ht="15" hidden="1" customHeight="1" thickBot="1" x14ac:dyDescent="0.2">
      <c r="A165" s="46">
        <f>Dados!A164</f>
        <v>0</v>
      </c>
      <c r="B165" s="47">
        <f>Dados!B164</f>
        <v>0</v>
      </c>
      <c r="C165" s="48" t="e">
        <f>VLOOKUP(A165,Dados!$3:$230,3,0)</f>
        <v>#N/A</v>
      </c>
      <c r="D165" s="49" t="e">
        <f>VLOOKUP(A165,Dados!$3:$230,4,0)</f>
        <v>#N/A</v>
      </c>
      <c r="E165" s="50" t="e">
        <f>VLOOKUP(A165,Dados!$3:$230,5,0)</f>
        <v>#N/A</v>
      </c>
      <c r="F165" s="51" t="e">
        <f>VLOOKUP(A165,Dados!$3:$230,6,0)</f>
        <v>#N/A</v>
      </c>
      <c r="G165" s="48" t="e">
        <f>VLOOKUP(A165,Dados!$3:$230,7,0)</f>
        <v>#N/A</v>
      </c>
      <c r="H165" s="52"/>
      <c r="I165" s="53">
        <f>VLOOKUP(A165,Chatuba!$3:$228,7,0)</f>
        <v>0</v>
      </c>
      <c r="J165" s="57" t="str">
        <f t="shared" si="11"/>
        <v xml:space="preserve"> </v>
      </c>
      <c r="K165" s="77">
        <f>VLOOKUP(A165,Leroy!$3:$229,8,0)</f>
        <v>0</v>
      </c>
      <c r="L165" s="57" t="str">
        <f t="shared" si="12"/>
        <v xml:space="preserve"> </v>
      </c>
      <c r="M165" s="53">
        <f>VLOOKUP(A165,Amoedo!$3:$229,7,0)</f>
        <v>0</v>
      </c>
      <c r="N165" s="57" t="str">
        <f t="shared" si="13"/>
        <v xml:space="preserve"> </v>
      </c>
      <c r="O165" s="93">
        <f>VLOOKUP(A165,Obramax!$3:$230,8,0)</f>
        <v>0</v>
      </c>
      <c r="P165" s="57" t="str">
        <f t="shared" si="14"/>
        <v xml:space="preserve"> </v>
      </c>
      <c r="Q165" s="84"/>
      <c r="R165" s="54" t="str">
        <f t="shared" si="15"/>
        <v xml:space="preserve"> </v>
      </c>
    </row>
    <row r="166" spans="1:18" s="55" customFormat="1" ht="15" hidden="1" customHeight="1" thickBot="1" x14ac:dyDescent="0.2">
      <c r="A166" s="46">
        <f>Dados!A165</f>
        <v>0</v>
      </c>
      <c r="B166" s="47">
        <f>Dados!B165</f>
        <v>0</v>
      </c>
      <c r="C166" s="48" t="e">
        <f>VLOOKUP(A166,Dados!$3:$230,3,0)</f>
        <v>#N/A</v>
      </c>
      <c r="D166" s="49" t="e">
        <f>VLOOKUP(A166,Dados!$3:$230,4,0)</f>
        <v>#N/A</v>
      </c>
      <c r="E166" s="50" t="e">
        <f>VLOOKUP(A166,Dados!$3:$230,5,0)</f>
        <v>#N/A</v>
      </c>
      <c r="F166" s="51" t="e">
        <f>VLOOKUP(A166,Dados!$3:$230,6,0)</f>
        <v>#N/A</v>
      </c>
      <c r="G166" s="48" t="e">
        <f>VLOOKUP(A166,Dados!$3:$230,7,0)</f>
        <v>#N/A</v>
      </c>
      <c r="H166" s="52"/>
      <c r="I166" s="53">
        <f>VLOOKUP(A166,Chatuba!$3:$228,7,0)</f>
        <v>0</v>
      </c>
      <c r="J166" s="57" t="str">
        <f t="shared" si="11"/>
        <v xml:space="preserve"> </v>
      </c>
      <c r="K166" s="77">
        <f>VLOOKUP(A166,Leroy!$3:$229,8,0)</f>
        <v>0</v>
      </c>
      <c r="L166" s="57" t="str">
        <f t="shared" si="12"/>
        <v xml:space="preserve"> </v>
      </c>
      <c r="M166" s="53">
        <f>VLOOKUP(A166,Amoedo!$3:$229,7,0)</f>
        <v>0</v>
      </c>
      <c r="N166" s="57" t="str">
        <f t="shared" si="13"/>
        <v xml:space="preserve"> </v>
      </c>
      <c r="O166" s="93">
        <f>VLOOKUP(A166,Obramax!$3:$230,8,0)</f>
        <v>0</v>
      </c>
      <c r="P166" s="57" t="str">
        <f t="shared" si="14"/>
        <v xml:space="preserve"> </v>
      </c>
      <c r="Q166" s="84"/>
      <c r="R166" s="54" t="str">
        <f t="shared" si="15"/>
        <v xml:space="preserve"> </v>
      </c>
    </row>
    <row r="167" spans="1:18" s="55" customFormat="1" ht="15" hidden="1" customHeight="1" thickBot="1" x14ac:dyDescent="0.2">
      <c r="A167" s="46">
        <f>Dados!A166</f>
        <v>0</v>
      </c>
      <c r="B167" s="47">
        <f>Dados!B166</f>
        <v>0</v>
      </c>
      <c r="C167" s="48" t="e">
        <f>VLOOKUP(A167,Dados!$3:$230,3,0)</f>
        <v>#N/A</v>
      </c>
      <c r="D167" s="49" t="e">
        <f>VLOOKUP(A167,Dados!$3:$230,4,0)</f>
        <v>#N/A</v>
      </c>
      <c r="E167" s="50" t="e">
        <f>VLOOKUP(A167,Dados!$3:$230,5,0)</f>
        <v>#N/A</v>
      </c>
      <c r="F167" s="51" t="e">
        <f>VLOOKUP(A167,Dados!$3:$230,6,0)</f>
        <v>#N/A</v>
      </c>
      <c r="G167" s="48" t="e">
        <f>VLOOKUP(A167,Dados!$3:$230,7,0)</f>
        <v>#N/A</v>
      </c>
      <c r="H167" s="52"/>
      <c r="I167" s="53">
        <f>VLOOKUP(A167,Chatuba!$3:$228,7,0)</f>
        <v>0</v>
      </c>
      <c r="J167" s="57" t="str">
        <f t="shared" si="11"/>
        <v xml:space="preserve"> </v>
      </c>
      <c r="K167" s="77">
        <f>VLOOKUP(A167,Leroy!$3:$229,8,0)</f>
        <v>0</v>
      </c>
      <c r="L167" s="57" t="str">
        <f t="shared" si="12"/>
        <v xml:space="preserve"> </v>
      </c>
      <c r="M167" s="53">
        <f>VLOOKUP(A167,Amoedo!$3:$229,7,0)</f>
        <v>0</v>
      </c>
      <c r="N167" s="57" t="str">
        <f t="shared" si="13"/>
        <v xml:space="preserve"> </v>
      </c>
      <c r="O167" s="93">
        <f>VLOOKUP(A167,Obramax!$3:$230,8,0)</f>
        <v>0</v>
      </c>
      <c r="P167" s="57" t="str">
        <f t="shared" si="14"/>
        <v xml:space="preserve"> </v>
      </c>
      <c r="Q167" s="84"/>
      <c r="R167" s="54" t="str">
        <f t="shared" si="15"/>
        <v xml:space="preserve"> </v>
      </c>
    </row>
    <row r="168" spans="1:18" s="55" customFormat="1" ht="15" hidden="1" customHeight="1" thickBot="1" x14ac:dyDescent="0.2">
      <c r="A168" s="46">
        <f>Dados!A167</f>
        <v>0</v>
      </c>
      <c r="B168" s="47">
        <f>Dados!B167</f>
        <v>0</v>
      </c>
      <c r="C168" s="48" t="e">
        <f>VLOOKUP(A168,Dados!$3:$230,3,0)</f>
        <v>#N/A</v>
      </c>
      <c r="D168" s="49" t="e">
        <f>VLOOKUP(A168,Dados!$3:$230,4,0)</f>
        <v>#N/A</v>
      </c>
      <c r="E168" s="50" t="e">
        <f>VLOOKUP(A168,Dados!$3:$230,5,0)</f>
        <v>#N/A</v>
      </c>
      <c r="F168" s="51" t="e">
        <f>VLOOKUP(A168,Dados!$3:$230,6,0)</f>
        <v>#N/A</v>
      </c>
      <c r="G168" s="48" t="e">
        <f>VLOOKUP(A168,Dados!$3:$230,7,0)</f>
        <v>#N/A</v>
      </c>
      <c r="H168" s="52"/>
      <c r="I168" s="53">
        <f>VLOOKUP(A168,Chatuba!$3:$228,7,0)</f>
        <v>0</v>
      </c>
      <c r="J168" s="57" t="str">
        <f t="shared" si="11"/>
        <v xml:space="preserve"> </v>
      </c>
      <c r="K168" s="77">
        <f>VLOOKUP(A168,Leroy!$3:$229,8,0)</f>
        <v>0</v>
      </c>
      <c r="L168" s="57" t="str">
        <f t="shared" si="12"/>
        <v xml:space="preserve"> </v>
      </c>
      <c r="M168" s="53">
        <f>VLOOKUP(A168,Amoedo!$3:$229,7,0)</f>
        <v>0</v>
      </c>
      <c r="N168" s="57" t="str">
        <f t="shared" si="13"/>
        <v xml:space="preserve"> </v>
      </c>
      <c r="O168" s="93">
        <f>VLOOKUP(A168,Obramax!$3:$230,8,0)</f>
        <v>0</v>
      </c>
      <c r="P168" s="57" t="str">
        <f t="shared" si="14"/>
        <v xml:space="preserve"> </v>
      </c>
      <c r="Q168" s="84"/>
      <c r="R168" s="54" t="str">
        <f t="shared" si="15"/>
        <v xml:space="preserve"> </v>
      </c>
    </row>
    <row r="169" spans="1:18" s="55" customFormat="1" ht="15" hidden="1" customHeight="1" thickBot="1" x14ac:dyDescent="0.2">
      <c r="A169" s="46">
        <f>Dados!A168</f>
        <v>0</v>
      </c>
      <c r="B169" s="47">
        <f>Dados!B168</f>
        <v>0</v>
      </c>
      <c r="C169" s="48" t="e">
        <f>VLOOKUP(A169,Dados!$3:$230,3,0)</f>
        <v>#N/A</v>
      </c>
      <c r="D169" s="49" t="e">
        <f>VLOOKUP(A169,Dados!$3:$230,4,0)</f>
        <v>#N/A</v>
      </c>
      <c r="E169" s="50" t="e">
        <f>VLOOKUP(A169,Dados!$3:$230,5,0)</f>
        <v>#N/A</v>
      </c>
      <c r="F169" s="51" t="e">
        <f>VLOOKUP(A169,Dados!$3:$230,6,0)</f>
        <v>#N/A</v>
      </c>
      <c r="G169" s="48" t="e">
        <f>VLOOKUP(A169,Dados!$3:$230,7,0)</f>
        <v>#N/A</v>
      </c>
      <c r="H169" s="52"/>
      <c r="I169" s="53">
        <f>VLOOKUP(A169,Chatuba!$3:$228,7,0)</f>
        <v>0</v>
      </c>
      <c r="J169" s="57" t="str">
        <f t="shared" si="11"/>
        <v xml:space="preserve"> </v>
      </c>
      <c r="K169" s="77">
        <f>VLOOKUP(A169,Leroy!$3:$229,8,0)</f>
        <v>0</v>
      </c>
      <c r="L169" s="57" t="str">
        <f t="shared" si="12"/>
        <v xml:space="preserve"> </v>
      </c>
      <c r="M169" s="53">
        <f>VLOOKUP(A169,Amoedo!$3:$229,7,0)</f>
        <v>0</v>
      </c>
      <c r="N169" s="57" t="str">
        <f t="shared" si="13"/>
        <v xml:space="preserve"> </v>
      </c>
      <c r="O169" s="93">
        <f>VLOOKUP(A169,Obramax!$3:$230,8,0)</f>
        <v>0</v>
      </c>
      <c r="P169" s="57" t="str">
        <f t="shared" si="14"/>
        <v xml:space="preserve"> </v>
      </c>
      <c r="Q169" s="84"/>
      <c r="R169" s="54" t="str">
        <f t="shared" si="15"/>
        <v xml:space="preserve"> </v>
      </c>
    </row>
    <row r="170" spans="1:18" s="55" customFormat="1" ht="15" hidden="1" customHeight="1" thickBot="1" x14ac:dyDescent="0.2">
      <c r="A170" s="46">
        <f>Dados!A169</f>
        <v>0</v>
      </c>
      <c r="B170" s="47">
        <f>Dados!B169</f>
        <v>0</v>
      </c>
      <c r="C170" s="48" t="e">
        <f>VLOOKUP(A170,Dados!$3:$230,3,0)</f>
        <v>#N/A</v>
      </c>
      <c r="D170" s="49" t="e">
        <f>VLOOKUP(A170,Dados!$3:$230,4,0)</f>
        <v>#N/A</v>
      </c>
      <c r="E170" s="50" t="e">
        <f>VLOOKUP(A170,Dados!$3:$230,5,0)</f>
        <v>#N/A</v>
      </c>
      <c r="F170" s="51" t="e">
        <f>VLOOKUP(A170,Dados!$3:$230,6,0)</f>
        <v>#N/A</v>
      </c>
      <c r="G170" s="48" t="e">
        <f>VLOOKUP(A170,Dados!$3:$230,7,0)</f>
        <v>#N/A</v>
      </c>
      <c r="H170" s="52"/>
      <c r="I170" s="53">
        <f>VLOOKUP(A170,Chatuba!$3:$228,7,0)</f>
        <v>0</v>
      </c>
      <c r="J170" s="57" t="str">
        <f t="shared" si="11"/>
        <v xml:space="preserve"> </v>
      </c>
      <c r="K170" s="77">
        <f>VLOOKUP(A170,Leroy!$3:$229,8,0)</f>
        <v>0</v>
      </c>
      <c r="L170" s="57" t="str">
        <f t="shared" si="12"/>
        <v xml:space="preserve"> </v>
      </c>
      <c r="M170" s="53">
        <f>VLOOKUP(A170,Amoedo!$3:$229,7,0)</f>
        <v>0</v>
      </c>
      <c r="N170" s="57" t="str">
        <f t="shared" si="13"/>
        <v xml:space="preserve"> </v>
      </c>
      <c r="O170" s="93">
        <f>VLOOKUP(A170,Obramax!$3:$230,8,0)</f>
        <v>0</v>
      </c>
      <c r="P170" s="57" t="str">
        <f t="shared" si="14"/>
        <v xml:space="preserve"> </v>
      </c>
      <c r="Q170" s="84"/>
      <c r="R170" s="54" t="str">
        <f t="shared" si="15"/>
        <v xml:space="preserve"> </v>
      </c>
    </row>
    <row r="171" spans="1:18" s="55" customFormat="1" ht="15" hidden="1" customHeight="1" thickBot="1" x14ac:dyDescent="0.2">
      <c r="A171" s="46">
        <f>Dados!A170</f>
        <v>0</v>
      </c>
      <c r="B171" s="47">
        <f>Dados!B170</f>
        <v>0</v>
      </c>
      <c r="C171" s="48" t="e">
        <f>VLOOKUP(A171,Dados!$3:$230,3,0)</f>
        <v>#N/A</v>
      </c>
      <c r="D171" s="49" t="e">
        <f>VLOOKUP(A171,Dados!$3:$230,4,0)</f>
        <v>#N/A</v>
      </c>
      <c r="E171" s="50" t="e">
        <f>VLOOKUP(A171,Dados!$3:$230,5,0)</f>
        <v>#N/A</v>
      </c>
      <c r="F171" s="51" t="e">
        <f>VLOOKUP(A171,Dados!$3:$230,6,0)</f>
        <v>#N/A</v>
      </c>
      <c r="G171" s="48" t="e">
        <f>VLOOKUP(A171,Dados!$3:$230,7,0)</f>
        <v>#N/A</v>
      </c>
      <c r="H171" s="52"/>
      <c r="I171" s="53">
        <f>VLOOKUP(A171,Chatuba!$3:$228,7,0)</f>
        <v>0</v>
      </c>
      <c r="J171" s="57" t="str">
        <f t="shared" si="11"/>
        <v xml:space="preserve"> </v>
      </c>
      <c r="K171" s="77">
        <f>VLOOKUP(A171,Leroy!$3:$229,8,0)</f>
        <v>0</v>
      </c>
      <c r="L171" s="57" t="str">
        <f t="shared" si="12"/>
        <v xml:space="preserve"> </v>
      </c>
      <c r="M171" s="53">
        <f>VLOOKUP(A171,Amoedo!$3:$229,7,0)</f>
        <v>0</v>
      </c>
      <c r="N171" s="57" t="str">
        <f t="shared" si="13"/>
        <v xml:space="preserve"> </v>
      </c>
      <c r="O171" s="93">
        <f>VLOOKUP(A171,Obramax!$3:$230,8,0)</f>
        <v>0</v>
      </c>
      <c r="P171" s="57" t="str">
        <f t="shared" si="14"/>
        <v xml:space="preserve"> </v>
      </c>
      <c r="Q171" s="84"/>
      <c r="R171" s="54" t="str">
        <f t="shared" si="15"/>
        <v xml:space="preserve"> </v>
      </c>
    </row>
    <row r="172" spans="1:18" s="55" customFormat="1" ht="15" hidden="1" customHeight="1" thickBot="1" x14ac:dyDescent="0.2">
      <c r="A172" s="46">
        <f>Dados!A171</f>
        <v>0</v>
      </c>
      <c r="B172" s="47">
        <f>Dados!B171</f>
        <v>0</v>
      </c>
      <c r="C172" s="48" t="e">
        <f>VLOOKUP(A172,Dados!$3:$230,3,0)</f>
        <v>#N/A</v>
      </c>
      <c r="D172" s="49" t="e">
        <f>VLOOKUP(A172,Dados!$3:$230,4,0)</f>
        <v>#N/A</v>
      </c>
      <c r="E172" s="50" t="e">
        <f>VLOOKUP(A172,Dados!$3:$230,5,0)</f>
        <v>#N/A</v>
      </c>
      <c r="F172" s="51" t="e">
        <f>VLOOKUP(A172,Dados!$3:$230,6,0)</f>
        <v>#N/A</v>
      </c>
      <c r="G172" s="48" t="e">
        <f>VLOOKUP(A172,Dados!$3:$230,7,0)</f>
        <v>#N/A</v>
      </c>
      <c r="H172" s="52"/>
      <c r="I172" s="53">
        <f>VLOOKUP(A172,Chatuba!$3:$228,7,0)</f>
        <v>0</v>
      </c>
      <c r="J172" s="57" t="str">
        <f t="shared" si="11"/>
        <v xml:space="preserve"> </v>
      </c>
      <c r="K172" s="77">
        <f>VLOOKUP(A172,Leroy!$3:$229,8,0)</f>
        <v>0</v>
      </c>
      <c r="L172" s="57" t="str">
        <f t="shared" si="12"/>
        <v xml:space="preserve"> </v>
      </c>
      <c r="M172" s="53">
        <f>VLOOKUP(A172,Amoedo!$3:$229,7,0)</f>
        <v>0</v>
      </c>
      <c r="N172" s="57" t="str">
        <f t="shared" si="13"/>
        <v xml:space="preserve"> </v>
      </c>
      <c r="O172" s="93">
        <f>VLOOKUP(A172,Obramax!$3:$230,8,0)</f>
        <v>0</v>
      </c>
      <c r="P172" s="57" t="str">
        <f t="shared" si="14"/>
        <v xml:space="preserve"> </v>
      </c>
      <c r="Q172" s="84"/>
      <c r="R172" s="54" t="str">
        <f t="shared" si="15"/>
        <v xml:space="preserve"> </v>
      </c>
    </row>
    <row r="173" spans="1:18" s="55" customFormat="1" ht="15" hidden="1" customHeight="1" thickBot="1" x14ac:dyDescent="0.2">
      <c r="A173" s="46">
        <f>Dados!A172</f>
        <v>0</v>
      </c>
      <c r="B173" s="47">
        <f>Dados!B172</f>
        <v>0</v>
      </c>
      <c r="C173" s="48" t="e">
        <f>VLOOKUP(A173,Dados!$3:$230,3,0)</f>
        <v>#N/A</v>
      </c>
      <c r="D173" s="49" t="e">
        <f>VLOOKUP(A173,Dados!$3:$230,4,0)</f>
        <v>#N/A</v>
      </c>
      <c r="E173" s="50" t="e">
        <f>VLOOKUP(A173,Dados!$3:$230,5,0)</f>
        <v>#N/A</v>
      </c>
      <c r="F173" s="51" t="e">
        <f>VLOOKUP(A173,Dados!$3:$230,6,0)</f>
        <v>#N/A</v>
      </c>
      <c r="G173" s="48" t="e">
        <f>VLOOKUP(A173,Dados!$3:$230,7,0)</f>
        <v>#N/A</v>
      </c>
      <c r="H173" s="52"/>
      <c r="I173" s="53">
        <f>VLOOKUP(A173,Chatuba!$3:$228,7,0)</f>
        <v>0</v>
      </c>
      <c r="J173" s="57" t="str">
        <f t="shared" si="11"/>
        <v xml:space="preserve"> </v>
      </c>
      <c r="K173" s="77">
        <f>VLOOKUP(A173,Leroy!$3:$229,8,0)</f>
        <v>0</v>
      </c>
      <c r="L173" s="57" t="str">
        <f t="shared" si="12"/>
        <v xml:space="preserve"> </v>
      </c>
      <c r="M173" s="53">
        <f>VLOOKUP(A173,Amoedo!$3:$229,7,0)</f>
        <v>0</v>
      </c>
      <c r="N173" s="57" t="str">
        <f t="shared" si="13"/>
        <v xml:space="preserve"> </v>
      </c>
      <c r="O173" s="93">
        <f>VLOOKUP(A173,Obramax!$3:$230,8,0)</f>
        <v>0</v>
      </c>
      <c r="P173" s="57" t="str">
        <f t="shared" si="14"/>
        <v xml:space="preserve"> </v>
      </c>
      <c r="Q173" s="84"/>
      <c r="R173" s="54" t="str">
        <f t="shared" si="15"/>
        <v xml:space="preserve"> </v>
      </c>
    </row>
    <row r="174" spans="1:18" s="55" customFormat="1" ht="15" hidden="1" customHeight="1" thickBot="1" x14ac:dyDescent="0.2">
      <c r="A174" s="46">
        <f>Dados!A173</f>
        <v>0</v>
      </c>
      <c r="B174" s="47">
        <f>Dados!B173</f>
        <v>0</v>
      </c>
      <c r="C174" s="48" t="e">
        <f>VLOOKUP(A174,Dados!$3:$230,3,0)</f>
        <v>#N/A</v>
      </c>
      <c r="D174" s="49" t="e">
        <f>VLOOKUP(A174,Dados!$3:$230,4,0)</f>
        <v>#N/A</v>
      </c>
      <c r="E174" s="50" t="e">
        <f>VLOOKUP(A174,Dados!$3:$230,5,0)</f>
        <v>#N/A</v>
      </c>
      <c r="F174" s="51" t="e">
        <f>VLOOKUP(A174,Dados!$3:$230,6,0)</f>
        <v>#N/A</v>
      </c>
      <c r="G174" s="48" t="e">
        <f>VLOOKUP(A174,Dados!$3:$230,7,0)</f>
        <v>#N/A</v>
      </c>
      <c r="H174" s="52"/>
      <c r="I174" s="53">
        <f>VLOOKUP(A174,Chatuba!$3:$228,7,0)</f>
        <v>0</v>
      </c>
      <c r="J174" s="57" t="str">
        <f t="shared" si="11"/>
        <v xml:space="preserve"> </v>
      </c>
      <c r="K174" s="77">
        <f>VLOOKUP(A174,Leroy!$3:$229,8,0)</f>
        <v>0</v>
      </c>
      <c r="L174" s="57" t="str">
        <f t="shared" si="12"/>
        <v xml:space="preserve"> </v>
      </c>
      <c r="M174" s="53">
        <f>VLOOKUP(A174,Amoedo!$3:$229,7,0)</f>
        <v>0</v>
      </c>
      <c r="N174" s="57" t="str">
        <f t="shared" si="13"/>
        <v xml:space="preserve"> </v>
      </c>
      <c r="O174" s="93">
        <f>VLOOKUP(A174,Obramax!$3:$230,8,0)</f>
        <v>0</v>
      </c>
      <c r="P174" s="57" t="str">
        <f t="shared" si="14"/>
        <v xml:space="preserve"> </v>
      </c>
      <c r="Q174" s="84"/>
      <c r="R174" s="54" t="str">
        <f t="shared" si="15"/>
        <v xml:space="preserve"> </v>
      </c>
    </row>
    <row r="175" spans="1:18" s="55" customFormat="1" ht="15" hidden="1" customHeight="1" thickBot="1" x14ac:dyDescent="0.2">
      <c r="A175" s="46">
        <f>Dados!A174</f>
        <v>0</v>
      </c>
      <c r="B175" s="47">
        <f>Dados!B174</f>
        <v>0</v>
      </c>
      <c r="C175" s="48" t="e">
        <f>VLOOKUP(A175,Dados!$3:$230,3,0)</f>
        <v>#N/A</v>
      </c>
      <c r="D175" s="49" t="e">
        <f>VLOOKUP(A175,Dados!$3:$230,4,0)</f>
        <v>#N/A</v>
      </c>
      <c r="E175" s="50" t="e">
        <f>VLOOKUP(A175,Dados!$3:$230,5,0)</f>
        <v>#N/A</v>
      </c>
      <c r="F175" s="51" t="e">
        <f>VLOOKUP(A175,Dados!$3:$230,6,0)</f>
        <v>#N/A</v>
      </c>
      <c r="G175" s="48" t="e">
        <f>VLOOKUP(A175,Dados!$3:$230,7,0)</f>
        <v>#N/A</v>
      </c>
      <c r="H175" s="52"/>
      <c r="I175" s="53">
        <f>VLOOKUP(A175,Chatuba!$3:$228,7,0)</f>
        <v>0</v>
      </c>
      <c r="J175" s="57" t="str">
        <f t="shared" si="11"/>
        <v xml:space="preserve"> </v>
      </c>
      <c r="K175" s="77">
        <f>VLOOKUP(A175,Leroy!$3:$229,8,0)</f>
        <v>0</v>
      </c>
      <c r="L175" s="57" t="str">
        <f t="shared" si="12"/>
        <v xml:space="preserve"> </v>
      </c>
      <c r="M175" s="53">
        <f>VLOOKUP(A175,Amoedo!$3:$229,7,0)</f>
        <v>0</v>
      </c>
      <c r="N175" s="57" t="str">
        <f t="shared" si="13"/>
        <v xml:space="preserve"> </v>
      </c>
      <c r="O175" s="93">
        <f>VLOOKUP(A175,Obramax!$3:$230,8,0)</f>
        <v>0</v>
      </c>
      <c r="P175" s="57" t="str">
        <f t="shared" si="14"/>
        <v xml:space="preserve"> </v>
      </c>
      <c r="Q175" s="84"/>
      <c r="R175" s="54" t="str">
        <f t="shared" si="15"/>
        <v xml:space="preserve"> </v>
      </c>
    </row>
    <row r="176" spans="1:18" s="55" customFormat="1" ht="15" hidden="1" customHeight="1" thickBot="1" x14ac:dyDescent="0.2">
      <c r="A176" s="46">
        <f>Dados!A175</f>
        <v>0</v>
      </c>
      <c r="B176" s="47">
        <f>Dados!B175</f>
        <v>0</v>
      </c>
      <c r="C176" s="48" t="e">
        <f>VLOOKUP(A176,Dados!$3:$230,3,0)</f>
        <v>#N/A</v>
      </c>
      <c r="D176" s="49" t="e">
        <f>VLOOKUP(A176,Dados!$3:$230,4,0)</f>
        <v>#N/A</v>
      </c>
      <c r="E176" s="50" t="e">
        <f>VLOOKUP(A176,Dados!$3:$230,5,0)</f>
        <v>#N/A</v>
      </c>
      <c r="F176" s="51" t="e">
        <f>VLOOKUP(A176,Dados!$3:$230,6,0)</f>
        <v>#N/A</v>
      </c>
      <c r="G176" s="48" t="e">
        <f>VLOOKUP(A176,Dados!$3:$230,7,0)</f>
        <v>#N/A</v>
      </c>
      <c r="H176" s="52"/>
      <c r="I176" s="53">
        <f>VLOOKUP(A176,Chatuba!$3:$228,7,0)</f>
        <v>0</v>
      </c>
      <c r="J176" s="57" t="str">
        <f t="shared" si="11"/>
        <v xml:space="preserve"> </v>
      </c>
      <c r="K176" s="77">
        <f>VLOOKUP(A176,Leroy!$3:$229,8,0)</f>
        <v>0</v>
      </c>
      <c r="L176" s="57" t="str">
        <f t="shared" si="12"/>
        <v xml:space="preserve"> </v>
      </c>
      <c r="M176" s="53">
        <f>VLOOKUP(A176,Amoedo!$3:$229,7,0)</f>
        <v>0</v>
      </c>
      <c r="N176" s="57" t="str">
        <f t="shared" si="13"/>
        <v xml:space="preserve"> </v>
      </c>
      <c r="O176" s="93">
        <f>VLOOKUP(A176,Obramax!$3:$230,8,0)</f>
        <v>0</v>
      </c>
      <c r="P176" s="57" t="str">
        <f t="shared" si="14"/>
        <v xml:space="preserve"> </v>
      </c>
      <c r="Q176" s="84"/>
      <c r="R176" s="54" t="str">
        <f t="shared" si="15"/>
        <v xml:space="preserve"> </v>
      </c>
    </row>
    <row r="177" spans="1:18" s="55" customFormat="1" ht="15" hidden="1" customHeight="1" thickBot="1" x14ac:dyDescent="0.2">
      <c r="A177" s="46">
        <f>Dados!A176</f>
        <v>0</v>
      </c>
      <c r="B177" s="47">
        <f>Dados!B176</f>
        <v>0</v>
      </c>
      <c r="C177" s="48" t="e">
        <f>VLOOKUP(A177,Dados!$3:$230,3,0)</f>
        <v>#N/A</v>
      </c>
      <c r="D177" s="49" t="e">
        <f>VLOOKUP(A177,Dados!$3:$230,4,0)</f>
        <v>#N/A</v>
      </c>
      <c r="E177" s="50" t="e">
        <f>VLOOKUP(A177,Dados!$3:$230,5,0)</f>
        <v>#N/A</v>
      </c>
      <c r="F177" s="51" t="e">
        <f>VLOOKUP(A177,Dados!$3:$230,6,0)</f>
        <v>#N/A</v>
      </c>
      <c r="G177" s="48" t="e">
        <f>VLOOKUP(A177,Dados!$3:$230,7,0)</f>
        <v>#N/A</v>
      </c>
      <c r="H177" s="52"/>
      <c r="I177" s="53">
        <f>VLOOKUP(A177,Chatuba!$3:$228,7,0)</f>
        <v>0</v>
      </c>
      <c r="J177" s="57" t="str">
        <f t="shared" si="11"/>
        <v xml:space="preserve"> </v>
      </c>
      <c r="K177" s="77">
        <f>VLOOKUP(A177,Leroy!$3:$229,8,0)</f>
        <v>0</v>
      </c>
      <c r="L177" s="57" t="str">
        <f t="shared" si="12"/>
        <v xml:space="preserve"> </v>
      </c>
      <c r="M177" s="53">
        <f>VLOOKUP(A177,Amoedo!$3:$229,7,0)</f>
        <v>0</v>
      </c>
      <c r="N177" s="57" t="str">
        <f t="shared" si="13"/>
        <v xml:space="preserve"> </v>
      </c>
      <c r="O177" s="93">
        <f>VLOOKUP(A177,Obramax!$3:$230,8,0)</f>
        <v>0</v>
      </c>
      <c r="P177" s="57" t="str">
        <f t="shared" si="14"/>
        <v xml:space="preserve"> </v>
      </c>
      <c r="Q177" s="84"/>
      <c r="R177" s="54" t="str">
        <f t="shared" si="15"/>
        <v xml:space="preserve"> </v>
      </c>
    </row>
    <row r="178" spans="1:18" s="55" customFormat="1" ht="15" hidden="1" customHeight="1" thickBot="1" x14ac:dyDescent="0.2">
      <c r="A178" s="46">
        <f>Dados!A177</f>
        <v>0</v>
      </c>
      <c r="B178" s="47">
        <f>Dados!B177</f>
        <v>0</v>
      </c>
      <c r="C178" s="48" t="e">
        <f>VLOOKUP(A178,Dados!$3:$230,3,0)</f>
        <v>#N/A</v>
      </c>
      <c r="D178" s="49" t="e">
        <f>VLOOKUP(A178,Dados!$3:$230,4,0)</f>
        <v>#N/A</v>
      </c>
      <c r="E178" s="50" t="e">
        <f>VLOOKUP(A178,Dados!$3:$230,5,0)</f>
        <v>#N/A</v>
      </c>
      <c r="F178" s="51" t="e">
        <f>VLOOKUP(A178,Dados!$3:$230,6,0)</f>
        <v>#N/A</v>
      </c>
      <c r="G178" s="48" t="e">
        <f>VLOOKUP(A178,Dados!$3:$230,7,0)</f>
        <v>#N/A</v>
      </c>
      <c r="H178" s="52"/>
      <c r="I178" s="53">
        <f>VLOOKUP(A178,Chatuba!$3:$228,7,0)</f>
        <v>0</v>
      </c>
      <c r="J178" s="57" t="str">
        <f t="shared" si="11"/>
        <v xml:space="preserve"> </v>
      </c>
      <c r="K178" s="77">
        <f>VLOOKUP(A178,Leroy!$3:$229,8,0)</f>
        <v>0</v>
      </c>
      <c r="L178" s="57" t="str">
        <f t="shared" si="12"/>
        <v xml:space="preserve"> </v>
      </c>
      <c r="M178" s="53">
        <f>VLOOKUP(A178,Amoedo!$3:$229,7,0)</f>
        <v>0</v>
      </c>
      <c r="N178" s="57" t="str">
        <f t="shared" si="13"/>
        <v xml:space="preserve"> </v>
      </c>
      <c r="O178" s="93">
        <f>VLOOKUP(A178,Obramax!$3:$230,8,0)</f>
        <v>0</v>
      </c>
      <c r="P178" s="57" t="str">
        <f t="shared" si="14"/>
        <v xml:space="preserve"> </v>
      </c>
      <c r="Q178" s="84"/>
      <c r="R178" s="54" t="str">
        <f t="shared" si="15"/>
        <v xml:space="preserve"> </v>
      </c>
    </row>
    <row r="179" spans="1:18" s="55" customFormat="1" ht="15" hidden="1" customHeight="1" thickBot="1" x14ac:dyDescent="0.2">
      <c r="A179" s="46">
        <f>Dados!A178</f>
        <v>0</v>
      </c>
      <c r="B179" s="47">
        <f>Dados!B178</f>
        <v>0</v>
      </c>
      <c r="C179" s="48" t="e">
        <f>VLOOKUP(A179,Dados!$3:$230,3,0)</f>
        <v>#N/A</v>
      </c>
      <c r="D179" s="49" t="e">
        <f>VLOOKUP(A179,Dados!$3:$230,4,0)</f>
        <v>#N/A</v>
      </c>
      <c r="E179" s="50" t="e">
        <f>VLOOKUP(A179,Dados!$3:$230,5,0)</f>
        <v>#N/A</v>
      </c>
      <c r="F179" s="51" t="e">
        <f>VLOOKUP(A179,Dados!$3:$230,6,0)</f>
        <v>#N/A</v>
      </c>
      <c r="G179" s="48" t="e">
        <f>VLOOKUP(A179,Dados!$3:$230,7,0)</f>
        <v>#N/A</v>
      </c>
      <c r="H179" s="52"/>
      <c r="I179" s="53">
        <f>VLOOKUP(A179,Chatuba!$3:$228,7,0)</f>
        <v>0</v>
      </c>
      <c r="J179" s="57" t="str">
        <f t="shared" si="11"/>
        <v xml:space="preserve"> </v>
      </c>
      <c r="K179" s="77">
        <f>VLOOKUP(A179,Leroy!$3:$229,8,0)</f>
        <v>0</v>
      </c>
      <c r="L179" s="57" t="str">
        <f t="shared" si="12"/>
        <v xml:space="preserve"> </v>
      </c>
      <c r="M179" s="53">
        <f>VLOOKUP(A179,Amoedo!$3:$229,7,0)</f>
        <v>0</v>
      </c>
      <c r="N179" s="57" t="str">
        <f t="shared" si="13"/>
        <v xml:space="preserve"> </v>
      </c>
      <c r="O179" s="93">
        <f>VLOOKUP(A179,Obramax!$3:$230,8,0)</f>
        <v>0</v>
      </c>
      <c r="P179" s="57" t="str">
        <f t="shared" si="14"/>
        <v xml:space="preserve"> </v>
      </c>
      <c r="Q179" s="84"/>
      <c r="R179" s="54" t="str">
        <f t="shared" si="15"/>
        <v xml:space="preserve"> </v>
      </c>
    </row>
    <row r="180" spans="1:18" s="55" customFormat="1" ht="15" hidden="1" customHeight="1" thickBot="1" x14ac:dyDescent="0.2">
      <c r="A180" s="46">
        <f>Dados!A179</f>
        <v>0</v>
      </c>
      <c r="B180" s="47">
        <f>Dados!B179</f>
        <v>0</v>
      </c>
      <c r="C180" s="48" t="e">
        <f>VLOOKUP(A180,Dados!$3:$230,3,0)</f>
        <v>#N/A</v>
      </c>
      <c r="D180" s="49" t="e">
        <f>VLOOKUP(A180,Dados!$3:$230,4,0)</f>
        <v>#N/A</v>
      </c>
      <c r="E180" s="50" t="e">
        <f>VLOOKUP(A180,Dados!$3:$230,5,0)</f>
        <v>#N/A</v>
      </c>
      <c r="F180" s="51" t="e">
        <f>VLOOKUP(A180,Dados!$3:$230,6,0)</f>
        <v>#N/A</v>
      </c>
      <c r="G180" s="48" t="e">
        <f>VLOOKUP(A180,Dados!$3:$230,7,0)</f>
        <v>#N/A</v>
      </c>
      <c r="H180" s="52"/>
      <c r="I180" s="53">
        <f>VLOOKUP(A180,Chatuba!$3:$228,7,0)</f>
        <v>0</v>
      </c>
      <c r="J180" s="57" t="str">
        <f t="shared" si="11"/>
        <v xml:space="preserve"> </v>
      </c>
      <c r="K180" s="77">
        <f>VLOOKUP(A180,Leroy!$3:$229,8,0)</f>
        <v>0</v>
      </c>
      <c r="L180" s="57" t="str">
        <f t="shared" si="12"/>
        <v xml:space="preserve"> </v>
      </c>
      <c r="M180" s="53">
        <f>VLOOKUP(A180,Amoedo!$3:$229,7,0)</f>
        <v>0</v>
      </c>
      <c r="N180" s="57" t="str">
        <f t="shared" si="13"/>
        <v xml:space="preserve"> </v>
      </c>
      <c r="O180" s="93">
        <f>VLOOKUP(A180,Obramax!$3:$230,8,0)</f>
        <v>0</v>
      </c>
      <c r="P180" s="57" t="str">
        <f t="shared" si="14"/>
        <v xml:space="preserve"> </v>
      </c>
      <c r="Q180" s="84"/>
      <c r="R180" s="54" t="str">
        <f t="shared" si="15"/>
        <v xml:space="preserve"> </v>
      </c>
    </row>
    <row r="181" spans="1:18" s="55" customFormat="1" ht="15" hidden="1" customHeight="1" thickBot="1" x14ac:dyDescent="0.2">
      <c r="A181" s="46">
        <f>Dados!A180</f>
        <v>0</v>
      </c>
      <c r="B181" s="47">
        <f>Dados!B180</f>
        <v>0</v>
      </c>
      <c r="C181" s="48" t="e">
        <f>VLOOKUP(A181,Dados!$3:$230,3,0)</f>
        <v>#N/A</v>
      </c>
      <c r="D181" s="49" t="e">
        <f>VLOOKUP(A181,Dados!$3:$230,4,0)</f>
        <v>#N/A</v>
      </c>
      <c r="E181" s="50" t="e">
        <f>VLOOKUP(A181,Dados!$3:$230,5,0)</f>
        <v>#N/A</v>
      </c>
      <c r="F181" s="51" t="e">
        <f>VLOOKUP(A181,Dados!$3:$230,6,0)</f>
        <v>#N/A</v>
      </c>
      <c r="G181" s="48" t="e">
        <f>VLOOKUP(A181,Dados!$3:$230,7,0)</f>
        <v>#N/A</v>
      </c>
      <c r="H181" s="52"/>
      <c r="I181" s="53">
        <f>VLOOKUP(A181,Chatuba!$3:$228,7,0)</f>
        <v>0</v>
      </c>
      <c r="J181" s="57" t="str">
        <f t="shared" si="11"/>
        <v xml:space="preserve"> </v>
      </c>
      <c r="K181" s="77">
        <f>VLOOKUP(A181,Leroy!$3:$229,8,0)</f>
        <v>0</v>
      </c>
      <c r="L181" s="57" t="str">
        <f t="shared" si="12"/>
        <v xml:space="preserve"> </v>
      </c>
      <c r="M181" s="53">
        <f>VLOOKUP(A181,Amoedo!$3:$229,7,0)</f>
        <v>0</v>
      </c>
      <c r="N181" s="57" t="str">
        <f t="shared" si="13"/>
        <v xml:space="preserve"> </v>
      </c>
      <c r="O181" s="93">
        <f>VLOOKUP(A181,Obramax!$3:$230,8,0)</f>
        <v>0</v>
      </c>
      <c r="P181" s="57" t="str">
        <f t="shared" si="14"/>
        <v xml:space="preserve"> </v>
      </c>
      <c r="Q181" s="84"/>
      <c r="R181" s="54" t="str">
        <f t="shared" si="15"/>
        <v xml:space="preserve"> </v>
      </c>
    </row>
    <row r="182" spans="1:18" s="55" customFormat="1" ht="15" hidden="1" customHeight="1" thickBot="1" x14ac:dyDescent="0.2">
      <c r="A182" s="46">
        <f>Dados!A181</f>
        <v>0</v>
      </c>
      <c r="B182" s="47">
        <f>Dados!B181</f>
        <v>0</v>
      </c>
      <c r="C182" s="48" t="e">
        <f>VLOOKUP(A182,Dados!$3:$230,3,0)</f>
        <v>#N/A</v>
      </c>
      <c r="D182" s="49" t="e">
        <f>VLOOKUP(A182,Dados!$3:$230,4,0)</f>
        <v>#N/A</v>
      </c>
      <c r="E182" s="50" t="e">
        <f>VLOOKUP(A182,Dados!$3:$230,5,0)</f>
        <v>#N/A</v>
      </c>
      <c r="F182" s="51" t="e">
        <f>VLOOKUP(A182,Dados!$3:$230,6,0)</f>
        <v>#N/A</v>
      </c>
      <c r="G182" s="48" t="e">
        <f>VLOOKUP(A182,Dados!$3:$230,7,0)</f>
        <v>#N/A</v>
      </c>
      <c r="H182" s="52"/>
      <c r="I182" s="53">
        <f>VLOOKUP(A182,Chatuba!$3:$228,7,0)</f>
        <v>0</v>
      </c>
      <c r="J182" s="57" t="str">
        <f t="shared" si="11"/>
        <v xml:space="preserve"> </v>
      </c>
      <c r="K182" s="77">
        <f>VLOOKUP(A182,Leroy!$3:$229,8,0)</f>
        <v>0</v>
      </c>
      <c r="L182" s="57" t="str">
        <f t="shared" si="12"/>
        <v xml:space="preserve"> </v>
      </c>
      <c r="M182" s="53">
        <f>VLOOKUP(A182,Amoedo!$3:$229,7,0)</f>
        <v>0</v>
      </c>
      <c r="N182" s="57" t="str">
        <f t="shared" si="13"/>
        <v xml:space="preserve"> </v>
      </c>
      <c r="O182" s="93">
        <f>VLOOKUP(A182,Obramax!$3:$230,8,0)</f>
        <v>0</v>
      </c>
      <c r="P182" s="57" t="str">
        <f t="shared" si="14"/>
        <v xml:space="preserve"> </v>
      </c>
      <c r="Q182" s="84"/>
      <c r="R182" s="54" t="str">
        <f t="shared" si="15"/>
        <v xml:space="preserve"> </v>
      </c>
    </row>
    <row r="183" spans="1:18" s="55" customFormat="1" ht="15" hidden="1" customHeight="1" thickBot="1" x14ac:dyDescent="0.2">
      <c r="A183" s="46">
        <f>Dados!A182</f>
        <v>0</v>
      </c>
      <c r="B183" s="47">
        <f>Dados!B182</f>
        <v>0</v>
      </c>
      <c r="C183" s="48" t="e">
        <f>VLOOKUP(A183,Dados!$3:$230,3,0)</f>
        <v>#N/A</v>
      </c>
      <c r="D183" s="49" t="e">
        <f>VLOOKUP(A183,Dados!$3:$230,4,0)</f>
        <v>#N/A</v>
      </c>
      <c r="E183" s="50" t="e">
        <f>VLOOKUP(A183,Dados!$3:$230,5,0)</f>
        <v>#N/A</v>
      </c>
      <c r="F183" s="51" t="e">
        <f>VLOOKUP(A183,Dados!$3:$230,6,0)</f>
        <v>#N/A</v>
      </c>
      <c r="G183" s="48" t="e">
        <f>VLOOKUP(A183,Dados!$3:$230,7,0)</f>
        <v>#N/A</v>
      </c>
      <c r="H183" s="52"/>
      <c r="I183" s="53">
        <f>VLOOKUP(A183,Chatuba!$3:$228,7,0)</f>
        <v>0</v>
      </c>
      <c r="J183" s="57" t="str">
        <f t="shared" si="11"/>
        <v xml:space="preserve"> </v>
      </c>
      <c r="K183" s="77">
        <f>VLOOKUP(A183,Leroy!$3:$229,8,0)</f>
        <v>0</v>
      </c>
      <c r="L183" s="57" t="str">
        <f t="shared" si="12"/>
        <v xml:space="preserve"> </v>
      </c>
      <c r="M183" s="53">
        <f>VLOOKUP(A183,Amoedo!$3:$229,7,0)</f>
        <v>0</v>
      </c>
      <c r="N183" s="57" t="str">
        <f t="shared" si="13"/>
        <v xml:space="preserve"> </v>
      </c>
      <c r="O183" s="93">
        <f>VLOOKUP(A183,Obramax!$3:$230,8,0)</f>
        <v>0</v>
      </c>
      <c r="P183" s="57" t="str">
        <f t="shared" si="14"/>
        <v xml:space="preserve"> </v>
      </c>
      <c r="Q183" s="84"/>
      <c r="R183" s="54" t="str">
        <f t="shared" si="15"/>
        <v xml:space="preserve"> </v>
      </c>
    </row>
    <row r="184" spans="1:18" s="55" customFormat="1" ht="15" hidden="1" customHeight="1" thickBot="1" x14ac:dyDescent="0.2">
      <c r="A184" s="46">
        <f>Dados!A183</f>
        <v>0</v>
      </c>
      <c r="B184" s="47">
        <f>Dados!B183</f>
        <v>0</v>
      </c>
      <c r="C184" s="48" t="e">
        <f>VLOOKUP(A184,Dados!$3:$230,3,0)</f>
        <v>#N/A</v>
      </c>
      <c r="D184" s="49" t="e">
        <f>VLOOKUP(A184,Dados!$3:$230,4,0)</f>
        <v>#N/A</v>
      </c>
      <c r="E184" s="50" t="e">
        <f>VLOOKUP(A184,Dados!$3:$230,5,0)</f>
        <v>#N/A</v>
      </c>
      <c r="F184" s="51" t="e">
        <f>VLOOKUP(A184,Dados!$3:$230,6,0)</f>
        <v>#N/A</v>
      </c>
      <c r="G184" s="48" t="e">
        <f>VLOOKUP(A184,Dados!$3:$230,7,0)</f>
        <v>#N/A</v>
      </c>
      <c r="H184" s="52"/>
      <c r="I184" s="53">
        <f>VLOOKUP(A184,Chatuba!$3:$228,7,0)</f>
        <v>0</v>
      </c>
      <c r="J184" s="57" t="str">
        <f t="shared" si="11"/>
        <v xml:space="preserve"> </v>
      </c>
      <c r="K184" s="77">
        <f>VLOOKUP(A184,Leroy!$3:$229,8,0)</f>
        <v>0</v>
      </c>
      <c r="L184" s="57" t="str">
        <f t="shared" si="12"/>
        <v xml:space="preserve"> </v>
      </c>
      <c r="M184" s="53">
        <f>VLOOKUP(A184,Amoedo!$3:$229,7,0)</f>
        <v>0</v>
      </c>
      <c r="N184" s="57" t="str">
        <f t="shared" si="13"/>
        <v xml:space="preserve"> </v>
      </c>
      <c r="O184" s="93">
        <f>VLOOKUP(A184,Obramax!$3:$230,8,0)</f>
        <v>0</v>
      </c>
      <c r="P184" s="57" t="str">
        <f t="shared" si="14"/>
        <v xml:space="preserve"> </v>
      </c>
      <c r="Q184" s="84"/>
      <c r="R184" s="54" t="str">
        <f t="shared" si="15"/>
        <v xml:space="preserve"> </v>
      </c>
    </row>
    <row r="185" spans="1:18" s="55" customFormat="1" ht="15" hidden="1" customHeight="1" thickBot="1" x14ac:dyDescent="0.2">
      <c r="A185" s="46">
        <f>Dados!A184</f>
        <v>0</v>
      </c>
      <c r="B185" s="47">
        <f>Dados!B184</f>
        <v>0</v>
      </c>
      <c r="C185" s="48" t="e">
        <f>VLOOKUP(A185,Dados!$3:$230,3,0)</f>
        <v>#N/A</v>
      </c>
      <c r="D185" s="49" t="e">
        <f>VLOOKUP(A185,Dados!$3:$230,4,0)</f>
        <v>#N/A</v>
      </c>
      <c r="E185" s="50" t="e">
        <f>VLOOKUP(A185,Dados!$3:$230,5,0)</f>
        <v>#N/A</v>
      </c>
      <c r="F185" s="51" t="e">
        <f>VLOOKUP(A185,Dados!$3:$230,6,0)</f>
        <v>#N/A</v>
      </c>
      <c r="G185" s="48" t="e">
        <f>VLOOKUP(A185,Dados!$3:$230,7,0)</f>
        <v>#N/A</v>
      </c>
      <c r="H185" s="52"/>
      <c r="I185" s="53">
        <f>VLOOKUP(A185,Chatuba!$3:$228,7,0)</f>
        <v>0</v>
      </c>
      <c r="J185" s="57" t="str">
        <f t="shared" si="11"/>
        <v xml:space="preserve"> </v>
      </c>
      <c r="K185" s="77">
        <f>VLOOKUP(A185,Leroy!$3:$229,8,0)</f>
        <v>0</v>
      </c>
      <c r="L185" s="57" t="str">
        <f t="shared" si="12"/>
        <v xml:space="preserve"> </v>
      </c>
      <c r="M185" s="53">
        <f>VLOOKUP(A185,Amoedo!$3:$229,7,0)</f>
        <v>0</v>
      </c>
      <c r="N185" s="57" t="str">
        <f t="shared" si="13"/>
        <v xml:space="preserve"> </v>
      </c>
      <c r="O185" s="93">
        <f>VLOOKUP(A185,Obramax!$3:$230,8,0)</f>
        <v>0</v>
      </c>
      <c r="P185" s="57" t="str">
        <f t="shared" si="14"/>
        <v xml:space="preserve"> </v>
      </c>
      <c r="Q185" s="84"/>
      <c r="R185" s="54" t="str">
        <f t="shared" ref="R185:R216" si="16">IF(Q185=0, " ",Q185/D185-1)</f>
        <v xml:space="preserve"> </v>
      </c>
    </row>
    <row r="186" spans="1:18" s="55" customFormat="1" ht="15" hidden="1" customHeight="1" thickBot="1" x14ac:dyDescent="0.2">
      <c r="A186" s="46">
        <f>Dados!A185</f>
        <v>0</v>
      </c>
      <c r="B186" s="47">
        <f>Dados!B185</f>
        <v>0</v>
      </c>
      <c r="C186" s="48" t="e">
        <f>VLOOKUP(A186,Dados!$3:$230,3,0)</f>
        <v>#N/A</v>
      </c>
      <c r="D186" s="49" t="e">
        <f>VLOOKUP(A186,Dados!$3:$230,4,0)</f>
        <v>#N/A</v>
      </c>
      <c r="E186" s="50" t="e">
        <f>VLOOKUP(A186,Dados!$3:$230,5,0)</f>
        <v>#N/A</v>
      </c>
      <c r="F186" s="51" t="e">
        <f>VLOOKUP(A186,Dados!$3:$230,6,0)</f>
        <v>#N/A</v>
      </c>
      <c r="G186" s="48" t="e">
        <f>VLOOKUP(A186,Dados!$3:$230,7,0)</f>
        <v>#N/A</v>
      </c>
      <c r="H186" s="52"/>
      <c r="I186" s="53">
        <f>VLOOKUP(A186,Chatuba!$3:$228,7,0)</f>
        <v>0</v>
      </c>
      <c r="J186" s="57" t="str">
        <f t="shared" si="11"/>
        <v xml:space="preserve"> </v>
      </c>
      <c r="K186" s="77">
        <f>VLOOKUP(A186,Leroy!$3:$229,8,0)</f>
        <v>0</v>
      </c>
      <c r="L186" s="57" t="str">
        <f t="shared" si="12"/>
        <v xml:space="preserve"> </v>
      </c>
      <c r="M186" s="53">
        <f>VLOOKUP(A186,Amoedo!$3:$229,7,0)</f>
        <v>0</v>
      </c>
      <c r="N186" s="57" t="str">
        <f t="shared" si="13"/>
        <v xml:space="preserve"> </v>
      </c>
      <c r="O186" s="93">
        <f>VLOOKUP(A186,Obramax!$3:$230,8,0)</f>
        <v>0</v>
      </c>
      <c r="P186" s="57" t="str">
        <f t="shared" si="14"/>
        <v xml:space="preserve"> </v>
      </c>
      <c r="Q186" s="84"/>
      <c r="R186" s="54" t="str">
        <f t="shared" si="16"/>
        <v xml:space="preserve"> </v>
      </c>
    </row>
    <row r="187" spans="1:18" s="55" customFormat="1" ht="15" hidden="1" customHeight="1" thickBot="1" x14ac:dyDescent="0.2">
      <c r="A187" s="46">
        <f>Dados!A186</f>
        <v>0</v>
      </c>
      <c r="B187" s="47">
        <f>Dados!B186</f>
        <v>0</v>
      </c>
      <c r="C187" s="48" t="e">
        <f>VLOOKUP(A187,Dados!$3:$230,3,0)</f>
        <v>#N/A</v>
      </c>
      <c r="D187" s="49" t="e">
        <f>VLOOKUP(A187,Dados!$3:$230,4,0)</f>
        <v>#N/A</v>
      </c>
      <c r="E187" s="50" t="e">
        <f>VLOOKUP(A187,Dados!$3:$230,5,0)</f>
        <v>#N/A</v>
      </c>
      <c r="F187" s="51" t="e">
        <f>VLOOKUP(A187,Dados!$3:$230,6,0)</f>
        <v>#N/A</v>
      </c>
      <c r="G187" s="48" t="e">
        <f>VLOOKUP(A187,Dados!$3:$230,7,0)</f>
        <v>#N/A</v>
      </c>
      <c r="H187" s="52"/>
      <c r="I187" s="53">
        <f>VLOOKUP(A187,Chatuba!$3:$228,7,0)</f>
        <v>0</v>
      </c>
      <c r="J187" s="57" t="str">
        <f t="shared" si="11"/>
        <v xml:space="preserve"> </v>
      </c>
      <c r="K187" s="77">
        <f>VLOOKUP(A187,Leroy!$3:$229,8,0)</f>
        <v>0</v>
      </c>
      <c r="L187" s="57" t="str">
        <f t="shared" si="12"/>
        <v xml:space="preserve"> </v>
      </c>
      <c r="M187" s="53">
        <f>VLOOKUP(A187,Amoedo!$3:$229,7,0)</f>
        <v>0</v>
      </c>
      <c r="N187" s="57" t="str">
        <f t="shared" si="13"/>
        <v xml:space="preserve"> </v>
      </c>
      <c r="O187" s="93">
        <f>VLOOKUP(A187,Obramax!$3:$230,8,0)</f>
        <v>0</v>
      </c>
      <c r="P187" s="57" t="str">
        <f t="shared" si="14"/>
        <v xml:space="preserve"> </v>
      </c>
      <c r="Q187" s="84"/>
      <c r="R187" s="54" t="str">
        <f t="shared" si="16"/>
        <v xml:space="preserve"> </v>
      </c>
    </row>
    <row r="188" spans="1:18" s="55" customFormat="1" ht="15" hidden="1" customHeight="1" thickBot="1" x14ac:dyDescent="0.2">
      <c r="A188" s="46">
        <f>Dados!A187</f>
        <v>0</v>
      </c>
      <c r="B188" s="47">
        <f>Dados!B187</f>
        <v>0</v>
      </c>
      <c r="C188" s="48" t="e">
        <f>VLOOKUP(A188,Dados!$3:$230,3,0)</f>
        <v>#N/A</v>
      </c>
      <c r="D188" s="49" t="e">
        <f>VLOOKUP(A188,Dados!$3:$230,4,0)</f>
        <v>#N/A</v>
      </c>
      <c r="E188" s="50" t="e">
        <f>VLOOKUP(A188,Dados!$3:$230,5,0)</f>
        <v>#N/A</v>
      </c>
      <c r="F188" s="51" t="e">
        <f>VLOOKUP(A188,Dados!$3:$230,6,0)</f>
        <v>#N/A</v>
      </c>
      <c r="G188" s="48" t="e">
        <f>VLOOKUP(A188,Dados!$3:$230,7,0)</f>
        <v>#N/A</v>
      </c>
      <c r="H188" s="52"/>
      <c r="I188" s="53">
        <f>VLOOKUP(A188,Chatuba!$3:$228,7,0)</f>
        <v>0</v>
      </c>
      <c r="J188" s="57" t="str">
        <f t="shared" si="11"/>
        <v xml:space="preserve"> </v>
      </c>
      <c r="K188" s="77">
        <f>VLOOKUP(A188,Leroy!$3:$229,8,0)</f>
        <v>0</v>
      </c>
      <c r="L188" s="57" t="str">
        <f t="shared" si="12"/>
        <v xml:space="preserve"> </v>
      </c>
      <c r="M188" s="53">
        <f>VLOOKUP(A188,Amoedo!$3:$229,7,0)</f>
        <v>0</v>
      </c>
      <c r="N188" s="57" t="str">
        <f t="shared" si="13"/>
        <v xml:space="preserve"> </v>
      </c>
      <c r="O188" s="93">
        <f>VLOOKUP(A188,Obramax!$3:$230,8,0)</f>
        <v>0</v>
      </c>
      <c r="P188" s="57" t="str">
        <f t="shared" si="14"/>
        <v xml:space="preserve"> </v>
      </c>
      <c r="Q188" s="84"/>
      <c r="R188" s="54" t="str">
        <f t="shared" si="16"/>
        <v xml:space="preserve"> </v>
      </c>
    </row>
    <row r="189" spans="1:18" s="55" customFormat="1" ht="15" hidden="1" customHeight="1" thickBot="1" x14ac:dyDescent="0.2">
      <c r="A189" s="46">
        <f>Dados!A188</f>
        <v>0</v>
      </c>
      <c r="B189" s="47">
        <f>Dados!B188</f>
        <v>0</v>
      </c>
      <c r="C189" s="48" t="e">
        <f>VLOOKUP(A189,Dados!$3:$230,3,0)</f>
        <v>#N/A</v>
      </c>
      <c r="D189" s="49" t="e">
        <f>VLOOKUP(A189,Dados!$3:$230,4,0)</f>
        <v>#N/A</v>
      </c>
      <c r="E189" s="50" t="e">
        <f>VLOOKUP(A189,Dados!$3:$230,5,0)</f>
        <v>#N/A</v>
      </c>
      <c r="F189" s="51" t="e">
        <f>VLOOKUP(A189,Dados!$3:$230,6,0)</f>
        <v>#N/A</v>
      </c>
      <c r="G189" s="48" t="e">
        <f>VLOOKUP(A189,Dados!$3:$230,7,0)</f>
        <v>#N/A</v>
      </c>
      <c r="H189" s="52"/>
      <c r="I189" s="53">
        <f>VLOOKUP(A189,Chatuba!$3:$228,7,0)</f>
        <v>0</v>
      </c>
      <c r="J189" s="57" t="str">
        <f t="shared" si="11"/>
        <v xml:space="preserve"> </v>
      </c>
      <c r="K189" s="77">
        <f>VLOOKUP(A189,Leroy!$3:$229,8,0)</f>
        <v>0</v>
      </c>
      <c r="L189" s="57" t="str">
        <f t="shared" si="12"/>
        <v xml:space="preserve"> </v>
      </c>
      <c r="M189" s="53">
        <f>VLOOKUP(A189,Amoedo!$3:$229,7,0)</f>
        <v>0</v>
      </c>
      <c r="N189" s="57" t="str">
        <f t="shared" si="13"/>
        <v xml:space="preserve"> </v>
      </c>
      <c r="O189" s="93">
        <f>VLOOKUP(A189,Obramax!$3:$230,8,0)</f>
        <v>0</v>
      </c>
      <c r="P189" s="57" t="str">
        <f t="shared" si="14"/>
        <v xml:space="preserve"> </v>
      </c>
      <c r="Q189" s="84"/>
      <c r="R189" s="54" t="str">
        <f t="shared" si="16"/>
        <v xml:space="preserve"> </v>
      </c>
    </row>
    <row r="190" spans="1:18" s="55" customFormat="1" ht="15" hidden="1" customHeight="1" thickBot="1" x14ac:dyDescent="0.2">
      <c r="A190" s="46">
        <f>Dados!A189</f>
        <v>0</v>
      </c>
      <c r="B190" s="47">
        <f>Dados!B189</f>
        <v>0</v>
      </c>
      <c r="C190" s="48" t="e">
        <f>VLOOKUP(A190,Dados!$3:$230,3,0)</f>
        <v>#N/A</v>
      </c>
      <c r="D190" s="49" t="e">
        <f>VLOOKUP(A190,Dados!$3:$230,4,0)</f>
        <v>#N/A</v>
      </c>
      <c r="E190" s="50" t="e">
        <f>VLOOKUP(A190,Dados!$3:$230,5,0)</f>
        <v>#N/A</v>
      </c>
      <c r="F190" s="51" t="e">
        <f>VLOOKUP(A190,Dados!$3:$230,6,0)</f>
        <v>#N/A</v>
      </c>
      <c r="G190" s="48" t="e">
        <f>VLOOKUP(A190,Dados!$3:$230,7,0)</f>
        <v>#N/A</v>
      </c>
      <c r="H190" s="52"/>
      <c r="I190" s="53">
        <f>VLOOKUP(A190,Chatuba!$3:$228,7,0)</f>
        <v>0</v>
      </c>
      <c r="J190" s="57" t="str">
        <f t="shared" si="11"/>
        <v xml:space="preserve"> </v>
      </c>
      <c r="K190" s="77">
        <f>VLOOKUP(A190,Leroy!$3:$229,8,0)</f>
        <v>0</v>
      </c>
      <c r="L190" s="57" t="str">
        <f t="shared" si="12"/>
        <v xml:space="preserve"> </v>
      </c>
      <c r="M190" s="53">
        <f>VLOOKUP(A190,Amoedo!$3:$229,7,0)</f>
        <v>0</v>
      </c>
      <c r="N190" s="57" t="str">
        <f t="shared" si="13"/>
        <v xml:space="preserve"> </v>
      </c>
      <c r="O190" s="93">
        <f>VLOOKUP(A190,Obramax!$3:$230,8,0)</f>
        <v>0</v>
      </c>
      <c r="P190" s="57" t="str">
        <f t="shared" si="14"/>
        <v xml:space="preserve"> </v>
      </c>
      <c r="Q190" s="84"/>
      <c r="R190" s="54" t="str">
        <f t="shared" si="16"/>
        <v xml:space="preserve"> </v>
      </c>
    </row>
    <row r="191" spans="1:18" s="55" customFormat="1" ht="15" hidden="1" customHeight="1" thickBot="1" x14ac:dyDescent="0.2">
      <c r="A191" s="46">
        <f>Dados!A190</f>
        <v>0</v>
      </c>
      <c r="B191" s="47">
        <f>Dados!B190</f>
        <v>0</v>
      </c>
      <c r="C191" s="48" t="e">
        <f>VLOOKUP(A191,Dados!$3:$230,3,0)</f>
        <v>#N/A</v>
      </c>
      <c r="D191" s="49" t="e">
        <f>VLOOKUP(A191,Dados!$3:$230,4,0)</f>
        <v>#N/A</v>
      </c>
      <c r="E191" s="50" t="e">
        <f>VLOOKUP(A191,Dados!$3:$230,5,0)</f>
        <v>#N/A</v>
      </c>
      <c r="F191" s="51" t="e">
        <f>VLOOKUP(A191,Dados!$3:$230,6,0)</f>
        <v>#N/A</v>
      </c>
      <c r="G191" s="48" t="e">
        <f>VLOOKUP(A191,Dados!$3:$230,7,0)</f>
        <v>#N/A</v>
      </c>
      <c r="H191" s="52"/>
      <c r="I191" s="53">
        <f>VLOOKUP(A191,Chatuba!$3:$228,7,0)</f>
        <v>0</v>
      </c>
      <c r="J191" s="57" t="str">
        <f t="shared" si="11"/>
        <v xml:space="preserve"> </v>
      </c>
      <c r="K191" s="77">
        <f>VLOOKUP(A191,Leroy!$3:$229,8,0)</f>
        <v>0</v>
      </c>
      <c r="L191" s="57" t="str">
        <f t="shared" si="12"/>
        <v xml:space="preserve"> </v>
      </c>
      <c r="M191" s="53">
        <f>VLOOKUP(A191,Amoedo!$3:$229,7,0)</f>
        <v>0</v>
      </c>
      <c r="N191" s="57" t="str">
        <f t="shared" si="13"/>
        <v xml:space="preserve"> </v>
      </c>
      <c r="O191" s="93">
        <f>VLOOKUP(A191,Obramax!$3:$230,8,0)</f>
        <v>0</v>
      </c>
      <c r="P191" s="57" t="str">
        <f t="shared" si="14"/>
        <v xml:space="preserve"> </v>
      </c>
      <c r="Q191" s="84"/>
      <c r="R191" s="54" t="str">
        <f t="shared" si="16"/>
        <v xml:space="preserve"> </v>
      </c>
    </row>
    <row r="192" spans="1:18" s="55" customFormat="1" ht="15" hidden="1" customHeight="1" thickBot="1" x14ac:dyDescent="0.2">
      <c r="A192" s="46">
        <f>Dados!A191</f>
        <v>0</v>
      </c>
      <c r="B192" s="47">
        <f>Dados!B191</f>
        <v>0</v>
      </c>
      <c r="C192" s="48" t="e">
        <f>VLOOKUP(A192,Dados!$3:$230,3,0)</f>
        <v>#N/A</v>
      </c>
      <c r="D192" s="49" t="e">
        <f>VLOOKUP(A192,Dados!$3:$230,4,0)</f>
        <v>#N/A</v>
      </c>
      <c r="E192" s="50" t="e">
        <f>VLOOKUP(A192,Dados!$3:$230,5,0)</f>
        <v>#N/A</v>
      </c>
      <c r="F192" s="51" t="e">
        <f>VLOOKUP(A192,Dados!$3:$230,6,0)</f>
        <v>#N/A</v>
      </c>
      <c r="G192" s="48" t="e">
        <f>VLOOKUP(A192,Dados!$3:$230,7,0)</f>
        <v>#N/A</v>
      </c>
      <c r="H192" s="52"/>
      <c r="I192" s="53">
        <f>VLOOKUP(A192,Chatuba!$3:$228,7,0)</f>
        <v>0</v>
      </c>
      <c r="J192" s="57" t="str">
        <f t="shared" si="11"/>
        <v xml:space="preserve"> </v>
      </c>
      <c r="K192" s="77">
        <f>VLOOKUP(A192,Leroy!$3:$229,8,0)</f>
        <v>0</v>
      </c>
      <c r="L192" s="57" t="str">
        <f t="shared" si="12"/>
        <v xml:space="preserve"> </v>
      </c>
      <c r="M192" s="53">
        <f>VLOOKUP(A192,Amoedo!$3:$229,7,0)</f>
        <v>0</v>
      </c>
      <c r="N192" s="57" t="str">
        <f t="shared" si="13"/>
        <v xml:space="preserve"> </v>
      </c>
      <c r="O192" s="93">
        <f>VLOOKUP(A192,Obramax!$3:$230,8,0)</f>
        <v>0</v>
      </c>
      <c r="P192" s="57" t="str">
        <f t="shared" si="14"/>
        <v xml:space="preserve"> </v>
      </c>
      <c r="Q192" s="84"/>
      <c r="R192" s="54" t="str">
        <f t="shared" si="16"/>
        <v xml:space="preserve"> </v>
      </c>
    </row>
    <row r="193" spans="1:18" s="55" customFormat="1" ht="15" hidden="1" customHeight="1" thickBot="1" x14ac:dyDescent="0.2">
      <c r="A193" s="46">
        <f>Dados!A192</f>
        <v>0</v>
      </c>
      <c r="B193" s="47">
        <f>Dados!B192</f>
        <v>0</v>
      </c>
      <c r="C193" s="48" t="e">
        <f>VLOOKUP(A193,Dados!$3:$230,3,0)</f>
        <v>#N/A</v>
      </c>
      <c r="D193" s="49" t="e">
        <f>VLOOKUP(A193,Dados!$3:$230,4,0)</f>
        <v>#N/A</v>
      </c>
      <c r="E193" s="50" t="e">
        <f>VLOOKUP(A193,Dados!$3:$230,5,0)</f>
        <v>#N/A</v>
      </c>
      <c r="F193" s="51" t="e">
        <f>VLOOKUP(A193,Dados!$3:$230,6,0)</f>
        <v>#N/A</v>
      </c>
      <c r="G193" s="48" t="e">
        <f>VLOOKUP(A193,Dados!$3:$230,7,0)</f>
        <v>#N/A</v>
      </c>
      <c r="H193" s="52"/>
      <c r="I193" s="53">
        <f>VLOOKUP(A193,Chatuba!$3:$228,7,0)</f>
        <v>0</v>
      </c>
      <c r="J193" s="57" t="str">
        <f t="shared" si="11"/>
        <v xml:space="preserve"> </v>
      </c>
      <c r="K193" s="77">
        <f>VLOOKUP(A193,Leroy!$3:$229,8,0)</f>
        <v>0</v>
      </c>
      <c r="L193" s="57" t="str">
        <f t="shared" si="12"/>
        <v xml:space="preserve"> </v>
      </c>
      <c r="M193" s="53">
        <f>VLOOKUP(A193,Amoedo!$3:$229,7,0)</f>
        <v>0</v>
      </c>
      <c r="N193" s="57" t="str">
        <f t="shared" si="13"/>
        <v xml:space="preserve"> </v>
      </c>
      <c r="O193" s="93">
        <f>VLOOKUP(A193,Obramax!$3:$230,8,0)</f>
        <v>0</v>
      </c>
      <c r="P193" s="57" t="str">
        <f t="shared" si="14"/>
        <v xml:space="preserve"> </v>
      </c>
      <c r="Q193" s="84"/>
      <c r="R193" s="54" t="str">
        <f t="shared" si="16"/>
        <v xml:space="preserve"> </v>
      </c>
    </row>
    <row r="194" spans="1:18" s="55" customFormat="1" ht="15" hidden="1" customHeight="1" thickBot="1" x14ac:dyDescent="0.2">
      <c r="A194" s="46">
        <f>Dados!A193</f>
        <v>0</v>
      </c>
      <c r="B194" s="47">
        <f>Dados!B193</f>
        <v>0</v>
      </c>
      <c r="C194" s="48" t="e">
        <f>VLOOKUP(A194,Dados!$3:$230,3,0)</f>
        <v>#N/A</v>
      </c>
      <c r="D194" s="49" t="e">
        <f>VLOOKUP(A194,Dados!$3:$230,4,0)</f>
        <v>#N/A</v>
      </c>
      <c r="E194" s="50" t="e">
        <f>VLOOKUP(A194,Dados!$3:$230,5,0)</f>
        <v>#N/A</v>
      </c>
      <c r="F194" s="51" t="e">
        <f>VLOOKUP(A194,Dados!$3:$230,6,0)</f>
        <v>#N/A</v>
      </c>
      <c r="G194" s="48" t="e">
        <f>VLOOKUP(A194,Dados!$3:$230,7,0)</f>
        <v>#N/A</v>
      </c>
      <c r="H194" s="52"/>
      <c r="I194" s="53">
        <f>VLOOKUP(A194,Chatuba!$3:$228,7,0)</f>
        <v>0</v>
      </c>
      <c r="J194" s="57" t="str">
        <f t="shared" si="11"/>
        <v xml:space="preserve"> </v>
      </c>
      <c r="K194" s="77">
        <f>VLOOKUP(A194,Leroy!$3:$229,8,0)</f>
        <v>0</v>
      </c>
      <c r="L194" s="57" t="str">
        <f t="shared" si="12"/>
        <v xml:space="preserve"> </v>
      </c>
      <c r="M194" s="53">
        <f>VLOOKUP(A194,Amoedo!$3:$229,7,0)</f>
        <v>0</v>
      </c>
      <c r="N194" s="57" t="str">
        <f t="shared" si="13"/>
        <v xml:space="preserve"> </v>
      </c>
      <c r="O194" s="93">
        <f>VLOOKUP(A194,Obramax!$3:$230,8,0)</f>
        <v>0</v>
      </c>
      <c r="P194" s="57" t="str">
        <f t="shared" si="14"/>
        <v xml:space="preserve"> </v>
      </c>
      <c r="Q194" s="84"/>
      <c r="R194" s="54" t="str">
        <f t="shared" si="16"/>
        <v xml:space="preserve"> </v>
      </c>
    </row>
    <row r="195" spans="1:18" s="55" customFormat="1" ht="15" hidden="1" customHeight="1" thickBot="1" x14ac:dyDescent="0.2">
      <c r="A195" s="46">
        <f>Dados!A194</f>
        <v>0</v>
      </c>
      <c r="B195" s="47">
        <f>Dados!B194</f>
        <v>0</v>
      </c>
      <c r="C195" s="48" t="e">
        <f>VLOOKUP(A195,Dados!$3:$230,3,0)</f>
        <v>#N/A</v>
      </c>
      <c r="D195" s="49" t="e">
        <f>VLOOKUP(A195,Dados!$3:$230,4,0)</f>
        <v>#N/A</v>
      </c>
      <c r="E195" s="50" t="e">
        <f>VLOOKUP(A195,Dados!$3:$230,5,0)</f>
        <v>#N/A</v>
      </c>
      <c r="F195" s="51" t="e">
        <f>VLOOKUP(A195,Dados!$3:$230,6,0)</f>
        <v>#N/A</v>
      </c>
      <c r="G195" s="48" t="e">
        <f>VLOOKUP(A195,Dados!$3:$230,7,0)</f>
        <v>#N/A</v>
      </c>
      <c r="H195" s="52"/>
      <c r="I195" s="53">
        <f>VLOOKUP(A195,Chatuba!$3:$228,7,0)</f>
        <v>0</v>
      </c>
      <c r="J195" s="57" t="str">
        <f t="shared" si="11"/>
        <v xml:space="preserve"> </v>
      </c>
      <c r="K195" s="77">
        <f>VLOOKUP(A195,Leroy!$3:$229,8,0)</f>
        <v>0</v>
      </c>
      <c r="L195" s="57" t="str">
        <f t="shared" si="12"/>
        <v xml:space="preserve"> </v>
      </c>
      <c r="M195" s="53">
        <f>VLOOKUP(A195,Amoedo!$3:$229,7,0)</f>
        <v>0</v>
      </c>
      <c r="N195" s="57" t="str">
        <f t="shared" si="13"/>
        <v xml:space="preserve"> </v>
      </c>
      <c r="O195" s="93">
        <f>VLOOKUP(A195,Obramax!$3:$230,8,0)</f>
        <v>0</v>
      </c>
      <c r="P195" s="57" t="str">
        <f t="shared" si="14"/>
        <v xml:space="preserve"> </v>
      </c>
      <c r="Q195" s="84"/>
      <c r="R195" s="54" t="str">
        <f t="shared" si="16"/>
        <v xml:space="preserve"> </v>
      </c>
    </row>
    <row r="196" spans="1:18" s="55" customFormat="1" ht="15" hidden="1" customHeight="1" thickBot="1" x14ac:dyDescent="0.2">
      <c r="A196" s="46">
        <f>Dados!A195</f>
        <v>0</v>
      </c>
      <c r="B196" s="47">
        <f>Dados!B195</f>
        <v>0</v>
      </c>
      <c r="C196" s="48" t="e">
        <f>VLOOKUP(A196,Dados!$3:$230,3,0)</f>
        <v>#N/A</v>
      </c>
      <c r="D196" s="49" t="e">
        <f>VLOOKUP(A196,Dados!$3:$230,4,0)</f>
        <v>#N/A</v>
      </c>
      <c r="E196" s="50" t="e">
        <f>VLOOKUP(A196,Dados!$3:$230,5,0)</f>
        <v>#N/A</v>
      </c>
      <c r="F196" s="51" t="e">
        <f>VLOOKUP(A196,Dados!$3:$230,6,0)</f>
        <v>#N/A</v>
      </c>
      <c r="G196" s="48" t="e">
        <f>VLOOKUP(A196,Dados!$3:$230,7,0)</f>
        <v>#N/A</v>
      </c>
      <c r="H196" s="52"/>
      <c r="I196" s="53">
        <f>VLOOKUP(A196,Chatuba!$3:$228,7,0)</f>
        <v>0</v>
      </c>
      <c r="J196" s="57" t="str">
        <f t="shared" si="11"/>
        <v xml:space="preserve"> </v>
      </c>
      <c r="K196" s="77">
        <f>VLOOKUP(A196,Leroy!$3:$229,8,0)</f>
        <v>0</v>
      </c>
      <c r="L196" s="57" t="str">
        <f t="shared" si="12"/>
        <v xml:space="preserve"> </v>
      </c>
      <c r="M196" s="53">
        <f>VLOOKUP(A196,Amoedo!$3:$229,7,0)</f>
        <v>0</v>
      </c>
      <c r="N196" s="57" t="str">
        <f t="shared" si="13"/>
        <v xml:space="preserve"> </v>
      </c>
      <c r="O196" s="93">
        <f>VLOOKUP(A196,Obramax!$3:$230,8,0)</f>
        <v>0</v>
      </c>
      <c r="P196" s="57" t="str">
        <f t="shared" si="14"/>
        <v xml:space="preserve"> </v>
      </c>
      <c r="Q196" s="84"/>
      <c r="R196" s="54" t="str">
        <f t="shared" si="16"/>
        <v xml:space="preserve"> </v>
      </c>
    </row>
    <row r="197" spans="1:18" s="55" customFormat="1" ht="15" hidden="1" customHeight="1" thickBot="1" x14ac:dyDescent="0.2">
      <c r="A197" s="46">
        <f>Dados!A196</f>
        <v>0</v>
      </c>
      <c r="B197" s="47">
        <f>Dados!B196</f>
        <v>0</v>
      </c>
      <c r="C197" s="48" t="e">
        <f>VLOOKUP(A197,Dados!$3:$230,3,0)</f>
        <v>#N/A</v>
      </c>
      <c r="D197" s="49" t="e">
        <f>VLOOKUP(A197,Dados!$3:$230,4,0)</f>
        <v>#N/A</v>
      </c>
      <c r="E197" s="50" t="e">
        <f>VLOOKUP(A197,Dados!$3:$230,5,0)</f>
        <v>#N/A</v>
      </c>
      <c r="F197" s="51" t="e">
        <f>VLOOKUP(A197,Dados!$3:$230,6,0)</f>
        <v>#N/A</v>
      </c>
      <c r="G197" s="48" t="e">
        <f>VLOOKUP(A197,Dados!$3:$230,7,0)</f>
        <v>#N/A</v>
      </c>
      <c r="H197" s="52"/>
      <c r="I197" s="53">
        <f>VLOOKUP(A197,Chatuba!$3:$228,7,0)</f>
        <v>0</v>
      </c>
      <c r="J197" s="57" t="str">
        <f t="shared" ref="J197:J222" si="17">IF(I197=0, " ",I197/D197-1)</f>
        <v xml:space="preserve"> </v>
      </c>
      <c r="K197" s="77">
        <f>VLOOKUP(A197,Leroy!$3:$229,8,0)</f>
        <v>0</v>
      </c>
      <c r="L197" s="57" t="str">
        <f t="shared" ref="L197:L222" si="18">IF(K197=0, " ",K197/D197-1)</f>
        <v xml:space="preserve"> </v>
      </c>
      <c r="M197" s="53">
        <f>VLOOKUP(A197,Amoedo!$3:$229,7,0)</f>
        <v>0</v>
      </c>
      <c r="N197" s="57" t="str">
        <f t="shared" ref="N197:N222" si="19">IF(M197=0, " ",M197/D197-1)</f>
        <v xml:space="preserve"> </v>
      </c>
      <c r="O197" s="93">
        <f>VLOOKUP(A197,Obramax!$3:$230,8,0)</f>
        <v>0</v>
      </c>
      <c r="P197" s="57" t="str">
        <f t="shared" ref="P197:P222" si="20">IF(O197=0, " ",O197/D197-1)</f>
        <v xml:space="preserve"> </v>
      </c>
      <c r="Q197" s="84"/>
      <c r="R197" s="54" t="str">
        <f t="shared" si="16"/>
        <v xml:space="preserve"> </v>
      </c>
    </row>
    <row r="198" spans="1:18" s="55" customFormat="1" ht="15" hidden="1" customHeight="1" thickBot="1" x14ac:dyDescent="0.2">
      <c r="A198" s="46">
        <f>Dados!A197</f>
        <v>0</v>
      </c>
      <c r="B198" s="47">
        <f>Dados!B197</f>
        <v>0</v>
      </c>
      <c r="C198" s="48" t="e">
        <f>VLOOKUP(A198,Dados!$3:$230,3,0)</f>
        <v>#N/A</v>
      </c>
      <c r="D198" s="49" t="e">
        <f>VLOOKUP(A198,Dados!$3:$230,4,0)</f>
        <v>#N/A</v>
      </c>
      <c r="E198" s="50" t="e">
        <f>VLOOKUP(A198,Dados!$3:$230,5,0)</f>
        <v>#N/A</v>
      </c>
      <c r="F198" s="51" t="e">
        <f>VLOOKUP(A198,Dados!$3:$230,6,0)</f>
        <v>#N/A</v>
      </c>
      <c r="G198" s="48" t="e">
        <f>VLOOKUP(A198,Dados!$3:$230,7,0)</f>
        <v>#N/A</v>
      </c>
      <c r="H198" s="52"/>
      <c r="I198" s="53">
        <f>VLOOKUP(A198,Chatuba!$3:$228,7,0)</f>
        <v>0</v>
      </c>
      <c r="J198" s="57" t="str">
        <f t="shared" si="17"/>
        <v xml:space="preserve"> </v>
      </c>
      <c r="K198" s="77">
        <f>VLOOKUP(A198,Leroy!$3:$229,8,0)</f>
        <v>0</v>
      </c>
      <c r="L198" s="57" t="str">
        <f t="shared" si="18"/>
        <v xml:space="preserve"> </v>
      </c>
      <c r="M198" s="53">
        <f>VLOOKUP(A198,Amoedo!$3:$229,7,0)</f>
        <v>0</v>
      </c>
      <c r="N198" s="57" t="str">
        <f t="shared" si="19"/>
        <v xml:space="preserve"> </v>
      </c>
      <c r="O198" s="93">
        <f>VLOOKUP(A198,Obramax!$3:$230,8,0)</f>
        <v>0</v>
      </c>
      <c r="P198" s="57" t="str">
        <f t="shared" si="20"/>
        <v xml:space="preserve"> </v>
      </c>
      <c r="Q198" s="84"/>
      <c r="R198" s="54" t="str">
        <f t="shared" si="16"/>
        <v xml:space="preserve"> </v>
      </c>
    </row>
    <row r="199" spans="1:18" s="55" customFormat="1" ht="15" hidden="1" customHeight="1" thickBot="1" x14ac:dyDescent="0.2">
      <c r="A199" s="46">
        <f>Dados!A198</f>
        <v>0</v>
      </c>
      <c r="B199" s="47">
        <f>Dados!B198</f>
        <v>0</v>
      </c>
      <c r="C199" s="48" t="e">
        <f>VLOOKUP(A199,Dados!$3:$230,3,0)</f>
        <v>#N/A</v>
      </c>
      <c r="D199" s="49" t="e">
        <f>VLOOKUP(A199,Dados!$3:$230,4,0)</f>
        <v>#N/A</v>
      </c>
      <c r="E199" s="50" t="e">
        <f>VLOOKUP(A199,Dados!$3:$230,5,0)</f>
        <v>#N/A</v>
      </c>
      <c r="F199" s="51" t="e">
        <f>VLOOKUP(A199,Dados!$3:$230,6,0)</f>
        <v>#N/A</v>
      </c>
      <c r="G199" s="48" t="e">
        <f>VLOOKUP(A199,Dados!$3:$230,7,0)</f>
        <v>#N/A</v>
      </c>
      <c r="H199" s="52"/>
      <c r="I199" s="53">
        <f>VLOOKUP(A199,Chatuba!$3:$228,7,0)</f>
        <v>0</v>
      </c>
      <c r="J199" s="57" t="str">
        <f t="shared" si="17"/>
        <v xml:space="preserve"> </v>
      </c>
      <c r="K199" s="77">
        <f>VLOOKUP(A199,Leroy!$3:$229,8,0)</f>
        <v>0</v>
      </c>
      <c r="L199" s="57" t="str">
        <f t="shared" si="18"/>
        <v xml:space="preserve"> </v>
      </c>
      <c r="M199" s="53">
        <f>VLOOKUP(A199,Amoedo!$3:$229,7,0)</f>
        <v>0</v>
      </c>
      <c r="N199" s="57" t="str">
        <f t="shared" si="19"/>
        <v xml:space="preserve"> </v>
      </c>
      <c r="O199" s="93">
        <f>VLOOKUP(A199,Obramax!$3:$230,8,0)</f>
        <v>0</v>
      </c>
      <c r="P199" s="57" t="str">
        <f t="shared" si="20"/>
        <v xml:space="preserve"> </v>
      </c>
      <c r="Q199" s="84"/>
      <c r="R199" s="54" t="str">
        <f t="shared" si="16"/>
        <v xml:space="preserve"> </v>
      </c>
    </row>
    <row r="200" spans="1:18" s="55" customFormat="1" ht="15" hidden="1" customHeight="1" thickBot="1" x14ac:dyDescent="0.2">
      <c r="A200" s="46">
        <f>Dados!A199</f>
        <v>0</v>
      </c>
      <c r="B200" s="47">
        <f>Dados!B199</f>
        <v>0</v>
      </c>
      <c r="C200" s="48" t="e">
        <f>VLOOKUP(A200,Dados!$3:$230,3,0)</f>
        <v>#N/A</v>
      </c>
      <c r="D200" s="49" t="e">
        <f>VLOOKUP(A200,Dados!$3:$230,4,0)</f>
        <v>#N/A</v>
      </c>
      <c r="E200" s="50" t="e">
        <f>VLOOKUP(A200,Dados!$3:$230,5,0)</f>
        <v>#N/A</v>
      </c>
      <c r="F200" s="51" t="e">
        <f>VLOOKUP(A200,Dados!$3:$230,6,0)</f>
        <v>#N/A</v>
      </c>
      <c r="G200" s="48" t="e">
        <f>VLOOKUP(A200,Dados!$3:$230,7,0)</f>
        <v>#N/A</v>
      </c>
      <c r="H200" s="52"/>
      <c r="I200" s="53">
        <f>VLOOKUP(A200,Chatuba!$3:$228,7,0)</f>
        <v>0</v>
      </c>
      <c r="J200" s="57" t="str">
        <f t="shared" si="17"/>
        <v xml:space="preserve"> </v>
      </c>
      <c r="K200" s="77">
        <f>VLOOKUP(A200,Leroy!$3:$229,8,0)</f>
        <v>0</v>
      </c>
      <c r="L200" s="57" t="str">
        <f t="shared" si="18"/>
        <v xml:space="preserve"> </v>
      </c>
      <c r="M200" s="53">
        <f>VLOOKUP(A200,Amoedo!$3:$229,7,0)</f>
        <v>0</v>
      </c>
      <c r="N200" s="57" t="str">
        <f t="shared" si="19"/>
        <v xml:space="preserve"> </v>
      </c>
      <c r="O200" s="93">
        <f>VLOOKUP(A200,Obramax!$3:$230,8,0)</f>
        <v>0</v>
      </c>
      <c r="P200" s="57" t="str">
        <f t="shared" si="20"/>
        <v xml:space="preserve"> </v>
      </c>
      <c r="Q200" s="84"/>
      <c r="R200" s="54" t="str">
        <f t="shared" si="16"/>
        <v xml:space="preserve"> </v>
      </c>
    </row>
    <row r="201" spans="1:18" s="55" customFormat="1" ht="15" hidden="1" customHeight="1" thickBot="1" x14ac:dyDescent="0.2">
      <c r="A201" s="46">
        <f>Dados!A200</f>
        <v>0</v>
      </c>
      <c r="B201" s="47">
        <f>Dados!B200</f>
        <v>0</v>
      </c>
      <c r="C201" s="48" t="e">
        <f>VLOOKUP(A201,Dados!$3:$230,3,0)</f>
        <v>#N/A</v>
      </c>
      <c r="D201" s="49" t="e">
        <f>VLOOKUP(A201,Dados!$3:$230,4,0)</f>
        <v>#N/A</v>
      </c>
      <c r="E201" s="50" t="e">
        <f>VLOOKUP(A201,Dados!$3:$230,5,0)</f>
        <v>#N/A</v>
      </c>
      <c r="F201" s="51" t="e">
        <f>VLOOKUP(A201,Dados!$3:$230,6,0)</f>
        <v>#N/A</v>
      </c>
      <c r="G201" s="48" t="e">
        <f>VLOOKUP(A201,Dados!$3:$230,7,0)</f>
        <v>#N/A</v>
      </c>
      <c r="H201" s="52"/>
      <c r="I201" s="53">
        <f>VLOOKUP(A201,Chatuba!$3:$228,7,0)</f>
        <v>0</v>
      </c>
      <c r="J201" s="57" t="str">
        <f t="shared" si="17"/>
        <v xml:space="preserve"> </v>
      </c>
      <c r="K201" s="77">
        <f>VLOOKUP(A201,Leroy!$3:$229,8,0)</f>
        <v>0</v>
      </c>
      <c r="L201" s="57" t="str">
        <f t="shared" si="18"/>
        <v xml:space="preserve"> </v>
      </c>
      <c r="M201" s="53">
        <f>VLOOKUP(A201,Amoedo!$3:$229,7,0)</f>
        <v>0</v>
      </c>
      <c r="N201" s="57" t="str">
        <f t="shared" si="19"/>
        <v xml:space="preserve"> </v>
      </c>
      <c r="O201" s="93">
        <f>VLOOKUP(A201,Obramax!$3:$230,8,0)</f>
        <v>0</v>
      </c>
      <c r="P201" s="57" t="str">
        <f t="shared" si="20"/>
        <v xml:space="preserve"> </v>
      </c>
      <c r="Q201" s="84"/>
      <c r="R201" s="54" t="str">
        <f t="shared" si="16"/>
        <v xml:space="preserve"> </v>
      </c>
    </row>
    <row r="202" spans="1:18" s="55" customFormat="1" ht="15" hidden="1" customHeight="1" thickBot="1" x14ac:dyDescent="0.2">
      <c r="A202" s="46">
        <f>Dados!A201</f>
        <v>0</v>
      </c>
      <c r="B202" s="47">
        <f>Dados!B201</f>
        <v>0</v>
      </c>
      <c r="C202" s="48" t="e">
        <f>VLOOKUP(A202,Dados!$3:$230,3,0)</f>
        <v>#N/A</v>
      </c>
      <c r="D202" s="49" t="e">
        <f>VLOOKUP(A202,Dados!$3:$230,4,0)</f>
        <v>#N/A</v>
      </c>
      <c r="E202" s="50" t="e">
        <f>VLOOKUP(A202,Dados!$3:$230,5,0)</f>
        <v>#N/A</v>
      </c>
      <c r="F202" s="51" t="e">
        <f>VLOOKUP(A202,Dados!$3:$230,6,0)</f>
        <v>#N/A</v>
      </c>
      <c r="G202" s="48" t="e">
        <f>VLOOKUP(A202,Dados!$3:$230,7,0)</f>
        <v>#N/A</v>
      </c>
      <c r="H202" s="52"/>
      <c r="I202" s="53">
        <f>VLOOKUP(A202,Chatuba!$3:$228,7,0)</f>
        <v>0</v>
      </c>
      <c r="J202" s="57" t="str">
        <f t="shared" si="17"/>
        <v xml:space="preserve"> </v>
      </c>
      <c r="K202" s="77">
        <f>VLOOKUP(A202,Leroy!$3:$229,8,0)</f>
        <v>0</v>
      </c>
      <c r="L202" s="57" t="str">
        <f t="shared" si="18"/>
        <v xml:space="preserve"> </v>
      </c>
      <c r="M202" s="53">
        <f>VLOOKUP(A202,Amoedo!$3:$229,7,0)</f>
        <v>0</v>
      </c>
      <c r="N202" s="57" t="str">
        <f t="shared" si="19"/>
        <v xml:space="preserve"> </v>
      </c>
      <c r="O202" s="93">
        <f>VLOOKUP(A202,Obramax!$3:$230,8,0)</f>
        <v>0</v>
      </c>
      <c r="P202" s="57" t="str">
        <f t="shared" si="20"/>
        <v xml:space="preserve"> </v>
      </c>
      <c r="Q202" s="84"/>
      <c r="R202" s="54" t="str">
        <f t="shared" si="16"/>
        <v xml:space="preserve"> </v>
      </c>
    </row>
    <row r="203" spans="1:18" s="55" customFormat="1" ht="15" hidden="1" customHeight="1" thickBot="1" x14ac:dyDescent="0.2">
      <c r="A203" s="46">
        <f>Dados!A202</f>
        <v>0</v>
      </c>
      <c r="B203" s="47">
        <f>Dados!B202</f>
        <v>0</v>
      </c>
      <c r="C203" s="48" t="e">
        <f>VLOOKUP(A203,Dados!$3:$230,3,0)</f>
        <v>#N/A</v>
      </c>
      <c r="D203" s="49" t="e">
        <f>VLOOKUP(A203,Dados!$3:$230,4,0)</f>
        <v>#N/A</v>
      </c>
      <c r="E203" s="50" t="e">
        <f>VLOOKUP(A203,Dados!$3:$230,5,0)</f>
        <v>#N/A</v>
      </c>
      <c r="F203" s="51" t="e">
        <f>VLOOKUP(A203,Dados!$3:$230,6,0)</f>
        <v>#N/A</v>
      </c>
      <c r="G203" s="48" t="e">
        <f>VLOOKUP(A203,Dados!$3:$230,7,0)</f>
        <v>#N/A</v>
      </c>
      <c r="H203" s="52"/>
      <c r="I203" s="53">
        <f>VLOOKUP(A203,Chatuba!$3:$228,7,0)</f>
        <v>0</v>
      </c>
      <c r="J203" s="57" t="str">
        <f t="shared" si="17"/>
        <v xml:space="preserve"> </v>
      </c>
      <c r="K203" s="77">
        <f>VLOOKUP(A203,Leroy!$3:$229,8,0)</f>
        <v>0</v>
      </c>
      <c r="L203" s="57" t="str">
        <f t="shared" si="18"/>
        <v xml:space="preserve"> </v>
      </c>
      <c r="M203" s="53">
        <f>VLOOKUP(A203,Amoedo!$3:$229,7,0)</f>
        <v>0</v>
      </c>
      <c r="N203" s="57" t="str">
        <f t="shared" si="19"/>
        <v xml:space="preserve"> </v>
      </c>
      <c r="O203" s="93">
        <f>VLOOKUP(A203,Obramax!$3:$230,8,0)</f>
        <v>0</v>
      </c>
      <c r="P203" s="57" t="str">
        <f t="shared" si="20"/>
        <v xml:space="preserve"> </v>
      </c>
      <c r="Q203" s="84"/>
      <c r="R203" s="54" t="str">
        <f t="shared" si="16"/>
        <v xml:space="preserve"> </v>
      </c>
    </row>
    <row r="204" spans="1:18" s="55" customFormat="1" ht="15" hidden="1" customHeight="1" thickBot="1" x14ac:dyDescent="0.2">
      <c r="A204" s="46">
        <f>Dados!A203</f>
        <v>0</v>
      </c>
      <c r="B204" s="47">
        <f>Dados!B203</f>
        <v>0</v>
      </c>
      <c r="C204" s="48" t="e">
        <f>VLOOKUP(A204,Dados!$3:$230,3,0)</f>
        <v>#N/A</v>
      </c>
      <c r="D204" s="49" t="e">
        <f>VLOOKUP(A204,Dados!$3:$230,4,0)</f>
        <v>#N/A</v>
      </c>
      <c r="E204" s="50" t="e">
        <f>VLOOKUP(A204,Dados!$3:$230,5,0)</f>
        <v>#N/A</v>
      </c>
      <c r="F204" s="51" t="e">
        <f>VLOOKUP(A204,Dados!$3:$230,6,0)</f>
        <v>#N/A</v>
      </c>
      <c r="G204" s="48" t="e">
        <f>VLOOKUP(A204,Dados!$3:$230,7,0)</f>
        <v>#N/A</v>
      </c>
      <c r="H204" s="52"/>
      <c r="I204" s="53">
        <f>VLOOKUP(A204,Chatuba!$3:$228,7,0)</f>
        <v>0</v>
      </c>
      <c r="J204" s="57" t="str">
        <f t="shared" si="17"/>
        <v xml:space="preserve"> </v>
      </c>
      <c r="K204" s="77">
        <f>VLOOKUP(A204,Leroy!$3:$229,8,0)</f>
        <v>0</v>
      </c>
      <c r="L204" s="57" t="str">
        <f t="shared" si="18"/>
        <v xml:space="preserve"> </v>
      </c>
      <c r="M204" s="53">
        <f>VLOOKUP(A204,Amoedo!$3:$229,7,0)</f>
        <v>0</v>
      </c>
      <c r="N204" s="57" t="str">
        <f t="shared" si="19"/>
        <v xml:space="preserve"> </v>
      </c>
      <c r="O204" s="93">
        <f>VLOOKUP(A204,Obramax!$3:$230,8,0)</f>
        <v>0</v>
      </c>
      <c r="P204" s="57" t="str">
        <f t="shared" si="20"/>
        <v xml:space="preserve"> </v>
      </c>
      <c r="Q204" s="84"/>
      <c r="R204" s="54" t="str">
        <f t="shared" si="16"/>
        <v xml:space="preserve"> </v>
      </c>
    </row>
    <row r="205" spans="1:18" s="55" customFormat="1" ht="15" hidden="1" customHeight="1" thickBot="1" x14ac:dyDescent="0.2">
      <c r="A205" s="46">
        <f>Dados!A204</f>
        <v>0</v>
      </c>
      <c r="B205" s="47">
        <f>Dados!B204</f>
        <v>0</v>
      </c>
      <c r="C205" s="48" t="e">
        <f>VLOOKUP(A205,Dados!$3:$230,3,0)</f>
        <v>#N/A</v>
      </c>
      <c r="D205" s="49" t="e">
        <f>VLOOKUP(A205,Dados!$3:$230,4,0)</f>
        <v>#N/A</v>
      </c>
      <c r="E205" s="50" t="e">
        <f>VLOOKUP(A205,Dados!$3:$230,5,0)</f>
        <v>#N/A</v>
      </c>
      <c r="F205" s="51" t="e">
        <f>VLOOKUP(A205,Dados!$3:$230,6,0)</f>
        <v>#N/A</v>
      </c>
      <c r="G205" s="48" t="e">
        <f>VLOOKUP(A205,Dados!$3:$230,7,0)</f>
        <v>#N/A</v>
      </c>
      <c r="H205" s="52"/>
      <c r="I205" s="53">
        <f>VLOOKUP(A205,Chatuba!$3:$228,7,0)</f>
        <v>0</v>
      </c>
      <c r="J205" s="57" t="str">
        <f t="shared" si="17"/>
        <v xml:space="preserve"> </v>
      </c>
      <c r="K205" s="77">
        <f>VLOOKUP(A205,Leroy!$3:$229,8,0)</f>
        <v>0</v>
      </c>
      <c r="L205" s="57" t="str">
        <f t="shared" si="18"/>
        <v xml:space="preserve"> </v>
      </c>
      <c r="M205" s="53">
        <f>VLOOKUP(A205,Amoedo!$3:$229,7,0)</f>
        <v>0</v>
      </c>
      <c r="N205" s="57" t="str">
        <f t="shared" si="19"/>
        <v xml:space="preserve"> </v>
      </c>
      <c r="O205" s="93">
        <f>VLOOKUP(A205,Obramax!$3:$230,8,0)</f>
        <v>0</v>
      </c>
      <c r="P205" s="57" t="str">
        <f t="shared" si="20"/>
        <v xml:space="preserve"> </v>
      </c>
      <c r="Q205" s="84"/>
      <c r="R205" s="54" t="str">
        <f t="shared" si="16"/>
        <v xml:space="preserve"> </v>
      </c>
    </row>
    <row r="206" spans="1:18" s="55" customFormat="1" ht="15" hidden="1" customHeight="1" thickBot="1" x14ac:dyDescent="0.2">
      <c r="A206" s="46">
        <f>Dados!A205</f>
        <v>0</v>
      </c>
      <c r="B206" s="47">
        <f>Dados!B205</f>
        <v>0</v>
      </c>
      <c r="C206" s="48" t="e">
        <f>VLOOKUP(A206,Dados!$3:$230,3,0)</f>
        <v>#N/A</v>
      </c>
      <c r="D206" s="49" t="e">
        <f>VLOOKUP(A206,Dados!$3:$230,4,0)</f>
        <v>#N/A</v>
      </c>
      <c r="E206" s="50" t="e">
        <f>VLOOKUP(A206,Dados!$3:$230,5,0)</f>
        <v>#N/A</v>
      </c>
      <c r="F206" s="51" t="e">
        <f>VLOOKUP(A206,Dados!$3:$230,6,0)</f>
        <v>#N/A</v>
      </c>
      <c r="G206" s="48" t="e">
        <f>VLOOKUP(A206,Dados!$3:$230,7,0)</f>
        <v>#N/A</v>
      </c>
      <c r="H206" s="52"/>
      <c r="I206" s="53">
        <f>VLOOKUP(A206,Chatuba!$3:$228,7,0)</f>
        <v>0</v>
      </c>
      <c r="J206" s="57" t="str">
        <f t="shared" si="17"/>
        <v xml:space="preserve"> </v>
      </c>
      <c r="K206" s="77">
        <f>VLOOKUP(A206,Leroy!$3:$229,8,0)</f>
        <v>0</v>
      </c>
      <c r="L206" s="57" t="str">
        <f t="shared" si="18"/>
        <v xml:space="preserve"> </v>
      </c>
      <c r="M206" s="53">
        <f>VLOOKUP(A206,Amoedo!$3:$229,7,0)</f>
        <v>0</v>
      </c>
      <c r="N206" s="57" t="str">
        <f t="shared" si="19"/>
        <v xml:space="preserve"> </v>
      </c>
      <c r="O206" s="93">
        <f>VLOOKUP(A206,Obramax!$3:$230,8,0)</f>
        <v>0</v>
      </c>
      <c r="P206" s="57" t="str">
        <f t="shared" si="20"/>
        <v xml:space="preserve"> </v>
      </c>
      <c r="Q206" s="84"/>
      <c r="R206" s="54" t="str">
        <f t="shared" si="16"/>
        <v xml:space="preserve"> </v>
      </c>
    </row>
    <row r="207" spans="1:18" s="55" customFormat="1" ht="15" hidden="1" customHeight="1" thickBot="1" x14ac:dyDescent="0.2">
      <c r="A207" s="46">
        <f>Dados!A206</f>
        <v>0</v>
      </c>
      <c r="B207" s="47">
        <f>Dados!B206</f>
        <v>0</v>
      </c>
      <c r="C207" s="48" t="e">
        <f>VLOOKUP(A207,Dados!$3:$230,3,0)</f>
        <v>#N/A</v>
      </c>
      <c r="D207" s="49" t="e">
        <f>VLOOKUP(A207,Dados!$3:$230,4,0)</f>
        <v>#N/A</v>
      </c>
      <c r="E207" s="50" t="e">
        <f>VLOOKUP(A207,Dados!$3:$230,5,0)</f>
        <v>#N/A</v>
      </c>
      <c r="F207" s="51" t="e">
        <f>VLOOKUP(A207,Dados!$3:$230,6,0)</f>
        <v>#N/A</v>
      </c>
      <c r="G207" s="48" t="e">
        <f>VLOOKUP(A207,Dados!$3:$230,7,0)</f>
        <v>#N/A</v>
      </c>
      <c r="H207" s="52"/>
      <c r="I207" s="53">
        <f>VLOOKUP(A207,Chatuba!$3:$228,7,0)</f>
        <v>0</v>
      </c>
      <c r="J207" s="57" t="str">
        <f t="shared" si="17"/>
        <v xml:space="preserve"> </v>
      </c>
      <c r="K207" s="77">
        <f>VLOOKUP(A207,Leroy!$3:$229,8,0)</f>
        <v>0</v>
      </c>
      <c r="L207" s="57" t="str">
        <f t="shared" si="18"/>
        <v xml:space="preserve"> </v>
      </c>
      <c r="M207" s="53">
        <f>VLOOKUP(A207,Amoedo!$3:$229,7,0)</f>
        <v>0</v>
      </c>
      <c r="N207" s="57" t="str">
        <f t="shared" si="19"/>
        <v xml:space="preserve"> </v>
      </c>
      <c r="O207" s="93">
        <f>VLOOKUP(A207,Obramax!$3:$230,8,0)</f>
        <v>0</v>
      </c>
      <c r="P207" s="57" t="str">
        <f t="shared" si="20"/>
        <v xml:space="preserve"> </v>
      </c>
      <c r="Q207" s="84"/>
      <c r="R207" s="54" t="str">
        <f t="shared" si="16"/>
        <v xml:space="preserve"> </v>
      </c>
    </row>
    <row r="208" spans="1:18" s="55" customFormat="1" ht="15" hidden="1" customHeight="1" thickBot="1" x14ac:dyDescent="0.2">
      <c r="A208" s="46">
        <f>Dados!A207</f>
        <v>0</v>
      </c>
      <c r="B208" s="47">
        <f>Dados!B207</f>
        <v>0</v>
      </c>
      <c r="C208" s="48" t="e">
        <f>VLOOKUP(A208,Dados!$3:$230,3,0)</f>
        <v>#N/A</v>
      </c>
      <c r="D208" s="49" t="e">
        <f>VLOOKUP(A208,Dados!$3:$230,4,0)</f>
        <v>#N/A</v>
      </c>
      <c r="E208" s="50" t="e">
        <f>VLOOKUP(A208,Dados!$3:$230,5,0)</f>
        <v>#N/A</v>
      </c>
      <c r="F208" s="51" t="e">
        <f>VLOOKUP(A208,Dados!$3:$230,6,0)</f>
        <v>#N/A</v>
      </c>
      <c r="G208" s="48" t="e">
        <f>VLOOKUP(A208,Dados!$3:$230,7,0)</f>
        <v>#N/A</v>
      </c>
      <c r="H208" s="52"/>
      <c r="I208" s="53">
        <f>VLOOKUP(A208,Chatuba!$3:$228,7,0)</f>
        <v>0</v>
      </c>
      <c r="J208" s="57" t="str">
        <f t="shared" si="17"/>
        <v xml:space="preserve"> </v>
      </c>
      <c r="K208" s="77">
        <f>VLOOKUP(A208,Leroy!$3:$229,8,0)</f>
        <v>0</v>
      </c>
      <c r="L208" s="57" t="str">
        <f t="shared" si="18"/>
        <v xml:space="preserve"> </v>
      </c>
      <c r="M208" s="53">
        <f>VLOOKUP(A208,Amoedo!$3:$229,7,0)</f>
        <v>0</v>
      </c>
      <c r="N208" s="57" t="str">
        <f t="shared" si="19"/>
        <v xml:space="preserve"> </v>
      </c>
      <c r="O208" s="93">
        <f>VLOOKUP(A208,Obramax!$3:$230,8,0)</f>
        <v>0</v>
      </c>
      <c r="P208" s="57" t="str">
        <f t="shared" si="20"/>
        <v xml:space="preserve"> </v>
      </c>
      <c r="Q208" s="84"/>
      <c r="R208" s="54" t="str">
        <f t="shared" si="16"/>
        <v xml:space="preserve"> </v>
      </c>
    </row>
    <row r="209" spans="1:18" s="55" customFormat="1" ht="15" hidden="1" customHeight="1" thickBot="1" x14ac:dyDescent="0.2">
      <c r="A209" s="46">
        <f>Dados!A208</f>
        <v>0</v>
      </c>
      <c r="B209" s="47">
        <f>Dados!B208</f>
        <v>0</v>
      </c>
      <c r="C209" s="48" t="e">
        <f>VLOOKUP(A209,Dados!$3:$230,3,0)</f>
        <v>#N/A</v>
      </c>
      <c r="D209" s="49" t="e">
        <f>VLOOKUP(A209,Dados!$3:$230,4,0)</f>
        <v>#N/A</v>
      </c>
      <c r="E209" s="50" t="e">
        <f>VLOOKUP(A209,Dados!$3:$230,5,0)</f>
        <v>#N/A</v>
      </c>
      <c r="F209" s="51" t="e">
        <f>VLOOKUP(A209,Dados!$3:$230,6,0)</f>
        <v>#N/A</v>
      </c>
      <c r="G209" s="48" t="e">
        <f>VLOOKUP(A209,Dados!$3:$230,7,0)</f>
        <v>#N/A</v>
      </c>
      <c r="H209" s="52"/>
      <c r="I209" s="53">
        <f>VLOOKUP(A209,Chatuba!$3:$228,7,0)</f>
        <v>0</v>
      </c>
      <c r="J209" s="57" t="str">
        <f t="shared" si="17"/>
        <v xml:space="preserve"> </v>
      </c>
      <c r="K209" s="77">
        <f>VLOOKUP(A209,Leroy!$3:$229,8,0)</f>
        <v>0</v>
      </c>
      <c r="L209" s="57" t="str">
        <f t="shared" si="18"/>
        <v xml:space="preserve"> </v>
      </c>
      <c r="M209" s="53">
        <f>VLOOKUP(A209,Amoedo!$3:$229,7,0)</f>
        <v>0</v>
      </c>
      <c r="N209" s="57" t="str">
        <f t="shared" si="19"/>
        <v xml:space="preserve"> </v>
      </c>
      <c r="O209" s="93">
        <f>VLOOKUP(A209,Obramax!$3:$230,8,0)</f>
        <v>0</v>
      </c>
      <c r="P209" s="57" t="str">
        <f t="shared" si="20"/>
        <v xml:space="preserve"> </v>
      </c>
      <c r="Q209" s="84"/>
      <c r="R209" s="54" t="str">
        <f t="shared" si="16"/>
        <v xml:space="preserve"> </v>
      </c>
    </row>
    <row r="210" spans="1:18" s="55" customFormat="1" ht="15" hidden="1" customHeight="1" thickBot="1" x14ac:dyDescent="0.2">
      <c r="A210" s="46">
        <f>Dados!A209</f>
        <v>0</v>
      </c>
      <c r="B210" s="47">
        <f>Dados!B209</f>
        <v>0</v>
      </c>
      <c r="C210" s="48" t="e">
        <f>VLOOKUP(A210,Dados!$3:$230,3,0)</f>
        <v>#N/A</v>
      </c>
      <c r="D210" s="49" t="e">
        <f>VLOOKUP(A210,Dados!$3:$230,4,0)</f>
        <v>#N/A</v>
      </c>
      <c r="E210" s="50" t="e">
        <f>VLOOKUP(A210,Dados!$3:$230,5,0)</f>
        <v>#N/A</v>
      </c>
      <c r="F210" s="51" t="e">
        <f>VLOOKUP(A210,Dados!$3:$230,6,0)</f>
        <v>#N/A</v>
      </c>
      <c r="G210" s="48" t="e">
        <f>VLOOKUP(A210,Dados!$3:$230,7,0)</f>
        <v>#N/A</v>
      </c>
      <c r="H210" s="52"/>
      <c r="I210" s="53">
        <f>VLOOKUP(A210,Chatuba!$3:$228,7,0)</f>
        <v>0</v>
      </c>
      <c r="J210" s="57" t="str">
        <f t="shared" si="17"/>
        <v xml:space="preserve"> </v>
      </c>
      <c r="K210" s="77">
        <f>VLOOKUP(A210,Leroy!$3:$229,8,0)</f>
        <v>0</v>
      </c>
      <c r="L210" s="57" t="str">
        <f t="shared" si="18"/>
        <v xml:space="preserve"> </v>
      </c>
      <c r="M210" s="53">
        <f>VLOOKUP(A210,Amoedo!$3:$229,7,0)</f>
        <v>0</v>
      </c>
      <c r="N210" s="57" t="str">
        <f t="shared" si="19"/>
        <v xml:space="preserve"> </v>
      </c>
      <c r="O210" s="93">
        <f>VLOOKUP(A210,Obramax!$3:$230,8,0)</f>
        <v>0</v>
      </c>
      <c r="P210" s="57" t="str">
        <f t="shared" si="20"/>
        <v xml:space="preserve"> </v>
      </c>
      <c r="Q210" s="84"/>
      <c r="R210" s="54" t="str">
        <f t="shared" si="16"/>
        <v xml:space="preserve"> </v>
      </c>
    </row>
    <row r="211" spans="1:18" s="55" customFormat="1" ht="15" hidden="1" customHeight="1" thickBot="1" x14ac:dyDescent="0.2">
      <c r="A211" s="46">
        <f>Dados!A210</f>
        <v>0</v>
      </c>
      <c r="B211" s="47">
        <f>Dados!B210</f>
        <v>0</v>
      </c>
      <c r="C211" s="48" t="e">
        <f>VLOOKUP(A211,Dados!$3:$230,3,0)</f>
        <v>#N/A</v>
      </c>
      <c r="D211" s="49" t="e">
        <f>VLOOKUP(A211,Dados!$3:$230,4,0)</f>
        <v>#N/A</v>
      </c>
      <c r="E211" s="50" t="e">
        <f>VLOOKUP(A211,Dados!$3:$230,5,0)</f>
        <v>#N/A</v>
      </c>
      <c r="F211" s="51" t="e">
        <f>VLOOKUP(A211,Dados!$3:$230,6,0)</f>
        <v>#N/A</v>
      </c>
      <c r="G211" s="48" t="e">
        <f>VLOOKUP(A211,Dados!$3:$230,7,0)</f>
        <v>#N/A</v>
      </c>
      <c r="H211" s="52"/>
      <c r="I211" s="53">
        <f>VLOOKUP(A211,Chatuba!$3:$228,7,0)</f>
        <v>0</v>
      </c>
      <c r="J211" s="57" t="str">
        <f t="shared" si="17"/>
        <v xml:space="preserve"> </v>
      </c>
      <c r="K211" s="77">
        <f>VLOOKUP(A211,Leroy!$3:$229,8,0)</f>
        <v>0</v>
      </c>
      <c r="L211" s="57" t="str">
        <f t="shared" si="18"/>
        <v xml:space="preserve"> </v>
      </c>
      <c r="M211" s="53">
        <f>VLOOKUP(A211,Amoedo!$3:$229,7,0)</f>
        <v>0</v>
      </c>
      <c r="N211" s="57" t="str">
        <f t="shared" si="19"/>
        <v xml:space="preserve"> </v>
      </c>
      <c r="O211" s="93">
        <f>VLOOKUP(A211,Obramax!$3:$230,8,0)</f>
        <v>0</v>
      </c>
      <c r="P211" s="57" t="str">
        <f t="shared" si="20"/>
        <v xml:space="preserve"> </v>
      </c>
      <c r="Q211" s="84"/>
      <c r="R211" s="54" t="str">
        <f t="shared" si="16"/>
        <v xml:space="preserve"> </v>
      </c>
    </row>
    <row r="212" spans="1:18" s="55" customFormat="1" ht="15" hidden="1" customHeight="1" thickBot="1" x14ac:dyDescent="0.2">
      <c r="A212" s="46">
        <f>Dados!A211</f>
        <v>0</v>
      </c>
      <c r="B212" s="47">
        <f>Dados!B211</f>
        <v>0</v>
      </c>
      <c r="C212" s="48" t="e">
        <f>VLOOKUP(A212,Dados!$3:$230,3,0)</f>
        <v>#N/A</v>
      </c>
      <c r="D212" s="49" t="e">
        <f>VLOOKUP(A212,Dados!$3:$230,4,0)</f>
        <v>#N/A</v>
      </c>
      <c r="E212" s="50" t="e">
        <f>VLOOKUP(A212,Dados!$3:$230,5,0)</f>
        <v>#N/A</v>
      </c>
      <c r="F212" s="51" t="e">
        <f>VLOOKUP(A212,Dados!$3:$230,6,0)</f>
        <v>#N/A</v>
      </c>
      <c r="G212" s="48" t="e">
        <f>VLOOKUP(A212,Dados!$3:$230,7,0)</f>
        <v>#N/A</v>
      </c>
      <c r="H212" s="52"/>
      <c r="I212" s="53">
        <f>VLOOKUP(A212,Chatuba!$3:$228,7,0)</f>
        <v>0</v>
      </c>
      <c r="J212" s="57" t="str">
        <f t="shared" si="17"/>
        <v xml:space="preserve"> </v>
      </c>
      <c r="K212" s="77">
        <f>VLOOKUP(A212,Leroy!$3:$229,8,0)</f>
        <v>0</v>
      </c>
      <c r="L212" s="57" t="str">
        <f t="shared" si="18"/>
        <v xml:space="preserve"> </v>
      </c>
      <c r="M212" s="53">
        <f>VLOOKUP(A212,Amoedo!$3:$229,7,0)</f>
        <v>0</v>
      </c>
      <c r="N212" s="57" t="str">
        <f t="shared" si="19"/>
        <v xml:space="preserve"> </v>
      </c>
      <c r="O212" s="93">
        <f>VLOOKUP(A212,Obramax!$3:$230,8,0)</f>
        <v>0</v>
      </c>
      <c r="P212" s="57" t="str">
        <f t="shared" si="20"/>
        <v xml:space="preserve"> </v>
      </c>
      <c r="Q212" s="84"/>
      <c r="R212" s="54" t="str">
        <f t="shared" si="16"/>
        <v xml:space="preserve"> </v>
      </c>
    </row>
    <row r="213" spans="1:18" s="55" customFormat="1" ht="15" hidden="1" customHeight="1" thickBot="1" x14ac:dyDescent="0.2">
      <c r="A213" s="46">
        <f>Dados!A212</f>
        <v>0</v>
      </c>
      <c r="B213" s="47">
        <f>Dados!B212</f>
        <v>0</v>
      </c>
      <c r="C213" s="48" t="e">
        <f>VLOOKUP(A213,Dados!$3:$230,3,0)</f>
        <v>#N/A</v>
      </c>
      <c r="D213" s="49" t="e">
        <f>VLOOKUP(A213,Dados!$3:$230,4,0)</f>
        <v>#N/A</v>
      </c>
      <c r="E213" s="50" t="e">
        <f>VLOOKUP(A213,Dados!$3:$230,5,0)</f>
        <v>#N/A</v>
      </c>
      <c r="F213" s="51" t="e">
        <f>VLOOKUP(A213,Dados!$3:$230,6,0)</f>
        <v>#N/A</v>
      </c>
      <c r="G213" s="48" t="e">
        <f>VLOOKUP(A213,Dados!$3:$230,7,0)</f>
        <v>#N/A</v>
      </c>
      <c r="H213" s="52"/>
      <c r="I213" s="53">
        <f>VLOOKUP(A213,Chatuba!$3:$228,7,0)</f>
        <v>0</v>
      </c>
      <c r="J213" s="57" t="str">
        <f t="shared" si="17"/>
        <v xml:space="preserve"> </v>
      </c>
      <c r="K213" s="77">
        <f>VLOOKUP(A213,Leroy!$3:$229,8,0)</f>
        <v>0</v>
      </c>
      <c r="L213" s="57" t="str">
        <f t="shared" si="18"/>
        <v xml:space="preserve"> </v>
      </c>
      <c r="M213" s="53">
        <f>VLOOKUP(A213,Amoedo!$3:$229,7,0)</f>
        <v>0</v>
      </c>
      <c r="N213" s="57" t="str">
        <f t="shared" si="19"/>
        <v xml:space="preserve"> </v>
      </c>
      <c r="O213" s="93">
        <f>VLOOKUP(A213,Obramax!$3:$230,8,0)</f>
        <v>0</v>
      </c>
      <c r="P213" s="57" t="str">
        <f t="shared" si="20"/>
        <v xml:space="preserve"> </v>
      </c>
      <c r="Q213" s="84"/>
      <c r="R213" s="54" t="str">
        <f t="shared" si="16"/>
        <v xml:space="preserve"> </v>
      </c>
    </row>
    <row r="214" spans="1:18" s="55" customFormat="1" ht="15" hidden="1" customHeight="1" thickBot="1" x14ac:dyDescent="0.2">
      <c r="A214" s="46">
        <f>Dados!A213</f>
        <v>0</v>
      </c>
      <c r="B214" s="47">
        <f>Dados!B213</f>
        <v>0</v>
      </c>
      <c r="C214" s="48" t="e">
        <f>VLOOKUP(A214,Dados!$3:$230,3,0)</f>
        <v>#N/A</v>
      </c>
      <c r="D214" s="49" t="e">
        <f>VLOOKUP(A214,Dados!$3:$230,4,0)</f>
        <v>#N/A</v>
      </c>
      <c r="E214" s="50" t="e">
        <f>VLOOKUP(A214,Dados!$3:$230,5,0)</f>
        <v>#N/A</v>
      </c>
      <c r="F214" s="51" t="e">
        <f>VLOOKUP(A214,Dados!$3:$230,6,0)</f>
        <v>#N/A</v>
      </c>
      <c r="G214" s="48" t="e">
        <f>VLOOKUP(A214,Dados!$3:$230,7,0)</f>
        <v>#N/A</v>
      </c>
      <c r="H214" s="52"/>
      <c r="I214" s="53">
        <f>VLOOKUP(A214,Chatuba!$3:$228,7,0)</f>
        <v>0</v>
      </c>
      <c r="J214" s="57" t="str">
        <f t="shared" si="17"/>
        <v xml:space="preserve"> </v>
      </c>
      <c r="K214" s="77">
        <f>VLOOKUP(A214,Leroy!$3:$229,8,0)</f>
        <v>0</v>
      </c>
      <c r="L214" s="57" t="str">
        <f t="shared" si="18"/>
        <v xml:space="preserve"> </v>
      </c>
      <c r="M214" s="53">
        <f>VLOOKUP(A214,Amoedo!$3:$229,7,0)</f>
        <v>0</v>
      </c>
      <c r="N214" s="57" t="str">
        <f t="shared" si="19"/>
        <v xml:space="preserve"> </v>
      </c>
      <c r="O214" s="93">
        <f>VLOOKUP(A214,Obramax!$3:$230,8,0)</f>
        <v>0</v>
      </c>
      <c r="P214" s="57" t="str">
        <f t="shared" si="20"/>
        <v xml:space="preserve"> </v>
      </c>
      <c r="Q214" s="84"/>
      <c r="R214" s="54" t="str">
        <f t="shared" si="16"/>
        <v xml:space="preserve"> </v>
      </c>
    </row>
    <row r="215" spans="1:18" s="55" customFormat="1" ht="15" hidden="1" customHeight="1" thickBot="1" x14ac:dyDescent="0.2">
      <c r="A215" s="46">
        <f>Dados!A214</f>
        <v>0</v>
      </c>
      <c r="B215" s="47">
        <f>Dados!B214</f>
        <v>0</v>
      </c>
      <c r="C215" s="48" t="e">
        <f>VLOOKUP(A215,Dados!$3:$230,3,0)</f>
        <v>#N/A</v>
      </c>
      <c r="D215" s="49" t="e">
        <f>VLOOKUP(A215,Dados!$3:$230,4,0)</f>
        <v>#N/A</v>
      </c>
      <c r="E215" s="50" t="e">
        <f>VLOOKUP(A215,Dados!$3:$230,5,0)</f>
        <v>#N/A</v>
      </c>
      <c r="F215" s="51" t="e">
        <f>VLOOKUP(A215,Dados!$3:$230,6,0)</f>
        <v>#N/A</v>
      </c>
      <c r="G215" s="48" t="e">
        <f>VLOOKUP(A215,Dados!$3:$230,7,0)</f>
        <v>#N/A</v>
      </c>
      <c r="H215" s="52"/>
      <c r="I215" s="53">
        <f>VLOOKUP(A215,Chatuba!$3:$228,7,0)</f>
        <v>0</v>
      </c>
      <c r="J215" s="57" t="str">
        <f t="shared" si="17"/>
        <v xml:space="preserve"> </v>
      </c>
      <c r="K215" s="77">
        <f>VLOOKUP(A215,Leroy!$3:$229,8,0)</f>
        <v>0</v>
      </c>
      <c r="L215" s="57" t="str">
        <f t="shared" si="18"/>
        <v xml:space="preserve"> </v>
      </c>
      <c r="M215" s="53">
        <f>VLOOKUP(A215,Amoedo!$3:$229,7,0)</f>
        <v>0</v>
      </c>
      <c r="N215" s="57" t="str">
        <f t="shared" si="19"/>
        <v xml:space="preserve"> </v>
      </c>
      <c r="O215" s="93">
        <f>VLOOKUP(A215,Obramax!$3:$230,8,0)</f>
        <v>0</v>
      </c>
      <c r="P215" s="57" t="str">
        <f t="shared" si="20"/>
        <v xml:space="preserve"> </v>
      </c>
      <c r="Q215" s="84"/>
      <c r="R215" s="54" t="str">
        <f t="shared" si="16"/>
        <v xml:space="preserve"> </v>
      </c>
    </row>
    <row r="216" spans="1:18" s="55" customFormat="1" ht="15" hidden="1" customHeight="1" thickBot="1" x14ac:dyDescent="0.2">
      <c r="A216" s="46">
        <f>Dados!A215</f>
        <v>0</v>
      </c>
      <c r="B216" s="47">
        <f>Dados!B215</f>
        <v>0</v>
      </c>
      <c r="C216" s="48" t="e">
        <f>VLOOKUP(A216,Dados!$3:$230,3,0)</f>
        <v>#N/A</v>
      </c>
      <c r="D216" s="49" t="e">
        <f>VLOOKUP(A216,Dados!$3:$230,4,0)</f>
        <v>#N/A</v>
      </c>
      <c r="E216" s="50" t="e">
        <f>VLOOKUP(A216,Dados!$3:$230,5,0)</f>
        <v>#N/A</v>
      </c>
      <c r="F216" s="51" t="e">
        <f>VLOOKUP(A216,Dados!$3:$230,6,0)</f>
        <v>#N/A</v>
      </c>
      <c r="G216" s="48" t="e">
        <f>VLOOKUP(A216,Dados!$3:$230,7,0)</f>
        <v>#N/A</v>
      </c>
      <c r="H216" s="52"/>
      <c r="I216" s="53">
        <f>VLOOKUP(A216,Chatuba!$3:$228,7,0)</f>
        <v>0</v>
      </c>
      <c r="J216" s="57" t="str">
        <f t="shared" si="17"/>
        <v xml:space="preserve"> </v>
      </c>
      <c r="K216" s="77">
        <f>VLOOKUP(A216,Leroy!$3:$229,8,0)</f>
        <v>0</v>
      </c>
      <c r="L216" s="57" t="str">
        <f t="shared" si="18"/>
        <v xml:space="preserve"> </v>
      </c>
      <c r="M216" s="53">
        <f>VLOOKUP(A216,Amoedo!$3:$229,7,0)</f>
        <v>0</v>
      </c>
      <c r="N216" s="57" t="str">
        <f t="shared" si="19"/>
        <v xml:space="preserve"> </v>
      </c>
      <c r="O216" s="93">
        <f>VLOOKUP(A216,Obramax!$3:$230,8,0)</f>
        <v>0</v>
      </c>
      <c r="P216" s="57" t="str">
        <f t="shared" si="20"/>
        <v xml:space="preserve"> </v>
      </c>
      <c r="Q216" s="84"/>
      <c r="R216" s="54" t="str">
        <f t="shared" si="16"/>
        <v xml:space="preserve"> </v>
      </c>
    </row>
    <row r="217" spans="1:18" s="55" customFormat="1" ht="15" hidden="1" customHeight="1" thickBot="1" x14ac:dyDescent="0.2">
      <c r="A217" s="46">
        <f>Dados!A216</f>
        <v>0</v>
      </c>
      <c r="B217" s="47">
        <f>Dados!B216</f>
        <v>0</v>
      </c>
      <c r="C217" s="48" t="e">
        <f>VLOOKUP(A217,Dados!$3:$230,3,0)</f>
        <v>#N/A</v>
      </c>
      <c r="D217" s="49" t="e">
        <f>VLOOKUP(A217,Dados!$3:$230,4,0)</f>
        <v>#N/A</v>
      </c>
      <c r="E217" s="50" t="e">
        <f>VLOOKUP(A217,Dados!$3:$230,5,0)</f>
        <v>#N/A</v>
      </c>
      <c r="F217" s="51" t="e">
        <f>VLOOKUP(A217,Dados!$3:$230,6,0)</f>
        <v>#N/A</v>
      </c>
      <c r="G217" s="48" t="e">
        <f>VLOOKUP(A217,Dados!$3:$230,7,0)</f>
        <v>#N/A</v>
      </c>
      <c r="H217" s="52"/>
      <c r="I217" s="53">
        <f>VLOOKUP(A217,Chatuba!$3:$228,7,0)</f>
        <v>0</v>
      </c>
      <c r="J217" s="57" t="str">
        <f t="shared" si="17"/>
        <v xml:space="preserve"> </v>
      </c>
      <c r="K217" s="77">
        <f>VLOOKUP(A217,Leroy!$3:$229,8,0)</f>
        <v>0</v>
      </c>
      <c r="L217" s="57" t="str">
        <f t="shared" si="18"/>
        <v xml:space="preserve"> </v>
      </c>
      <c r="M217" s="53">
        <f>VLOOKUP(A217,Amoedo!$3:$229,7,0)</f>
        <v>0</v>
      </c>
      <c r="N217" s="57" t="str">
        <f t="shared" si="19"/>
        <v xml:space="preserve"> </v>
      </c>
      <c r="O217" s="93">
        <f>VLOOKUP(A217,Obramax!$3:$230,8,0)</f>
        <v>0</v>
      </c>
      <c r="P217" s="57" t="str">
        <f t="shared" si="20"/>
        <v xml:space="preserve"> </v>
      </c>
      <c r="Q217" s="84"/>
      <c r="R217" s="54" t="str">
        <f t="shared" ref="R217:R222" si="21">IF(Q217=0, " ",Q217/D217-1)</f>
        <v xml:space="preserve"> </v>
      </c>
    </row>
    <row r="218" spans="1:18" s="55" customFormat="1" ht="15" hidden="1" customHeight="1" thickBot="1" x14ac:dyDescent="0.2">
      <c r="A218" s="46">
        <f>Dados!A217</f>
        <v>0</v>
      </c>
      <c r="B218" s="47">
        <f>Dados!B217</f>
        <v>0</v>
      </c>
      <c r="C218" s="48" t="e">
        <f>VLOOKUP(A218,Dados!$3:$230,3,0)</f>
        <v>#N/A</v>
      </c>
      <c r="D218" s="49" t="e">
        <f>VLOOKUP(A218,Dados!$3:$230,4,0)</f>
        <v>#N/A</v>
      </c>
      <c r="E218" s="50" t="e">
        <f>VLOOKUP(A218,Dados!$3:$230,5,0)</f>
        <v>#N/A</v>
      </c>
      <c r="F218" s="51" t="e">
        <f>VLOOKUP(A218,Dados!$3:$230,6,0)</f>
        <v>#N/A</v>
      </c>
      <c r="G218" s="48" t="e">
        <f>VLOOKUP(A218,Dados!$3:$230,7,0)</f>
        <v>#N/A</v>
      </c>
      <c r="H218" s="52"/>
      <c r="I218" s="53">
        <f>VLOOKUP(A218,Chatuba!$3:$228,7,0)</f>
        <v>0</v>
      </c>
      <c r="J218" s="57" t="str">
        <f t="shared" si="17"/>
        <v xml:space="preserve"> </v>
      </c>
      <c r="K218" s="77">
        <f>VLOOKUP(A218,Leroy!$3:$229,8,0)</f>
        <v>0</v>
      </c>
      <c r="L218" s="57" t="str">
        <f t="shared" si="18"/>
        <v xml:space="preserve"> </v>
      </c>
      <c r="M218" s="53">
        <f>VLOOKUP(A218,Amoedo!$3:$229,7,0)</f>
        <v>0</v>
      </c>
      <c r="N218" s="57" t="str">
        <f t="shared" si="19"/>
        <v xml:space="preserve"> </v>
      </c>
      <c r="O218" s="93">
        <f>VLOOKUP(A218,Obramax!$3:$230,8,0)</f>
        <v>0</v>
      </c>
      <c r="P218" s="57" t="str">
        <f t="shared" si="20"/>
        <v xml:space="preserve"> </v>
      </c>
      <c r="Q218" s="84"/>
      <c r="R218" s="54" t="str">
        <f t="shared" si="21"/>
        <v xml:space="preserve"> </v>
      </c>
    </row>
    <row r="219" spans="1:18" s="55" customFormat="1" ht="15" hidden="1" customHeight="1" thickBot="1" x14ac:dyDescent="0.2">
      <c r="A219" s="46">
        <f>Dados!A218</f>
        <v>0</v>
      </c>
      <c r="B219" s="47">
        <f>Dados!B218</f>
        <v>0</v>
      </c>
      <c r="C219" s="48" t="e">
        <f>VLOOKUP(A219,Dados!$3:$230,3,0)</f>
        <v>#N/A</v>
      </c>
      <c r="D219" s="49" t="e">
        <f>VLOOKUP(A219,Dados!$3:$230,4,0)</f>
        <v>#N/A</v>
      </c>
      <c r="E219" s="50" t="e">
        <f>VLOOKUP(A219,Dados!$3:$230,5,0)</f>
        <v>#N/A</v>
      </c>
      <c r="F219" s="51" t="e">
        <f>VLOOKUP(A219,Dados!$3:$230,6,0)</f>
        <v>#N/A</v>
      </c>
      <c r="G219" s="48" t="e">
        <f>VLOOKUP(A219,Dados!$3:$230,7,0)</f>
        <v>#N/A</v>
      </c>
      <c r="H219" s="52"/>
      <c r="I219" s="53">
        <f>VLOOKUP(A219,Chatuba!$3:$228,7,0)</f>
        <v>0</v>
      </c>
      <c r="J219" s="57" t="str">
        <f t="shared" si="17"/>
        <v xml:space="preserve"> </v>
      </c>
      <c r="K219" s="77">
        <f>VLOOKUP(A219,Leroy!$3:$229,8,0)</f>
        <v>0</v>
      </c>
      <c r="L219" s="57" t="str">
        <f t="shared" si="18"/>
        <v xml:space="preserve"> </v>
      </c>
      <c r="M219" s="53">
        <f>VLOOKUP(A219,Amoedo!$3:$229,7,0)</f>
        <v>0</v>
      </c>
      <c r="N219" s="57" t="str">
        <f t="shared" si="19"/>
        <v xml:space="preserve"> </v>
      </c>
      <c r="O219" s="93">
        <f>VLOOKUP(A219,Obramax!$3:$230,8,0)</f>
        <v>0</v>
      </c>
      <c r="P219" s="57" t="str">
        <f t="shared" si="20"/>
        <v xml:space="preserve"> </v>
      </c>
      <c r="Q219" s="84"/>
      <c r="R219" s="54" t="str">
        <f t="shared" si="21"/>
        <v xml:space="preserve"> </v>
      </c>
    </row>
    <row r="220" spans="1:18" s="55" customFormat="1" ht="15" hidden="1" customHeight="1" thickBot="1" x14ac:dyDescent="0.2">
      <c r="A220" s="46">
        <f>Dados!A219</f>
        <v>0</v>
      </c>
      <c r="B220" s="47">
        <f>Dados!B219</f>
        <v>0</v>
      </c>
      <c r="C220" s="48" t="e">
        <f>VLOOKUP(A220,Dados!$3:$230,3,0)</f>
        <v>#N/A</v>
      </c>
      <c r="D220" s="49" t="e">
        <f>VLOOKUP(A220,Dados!$3:$230,4,0)</f>
        <v>#N/A</v>
      </c>
      <c r="E220" s="50" t="e">
        <f>VLOOKUP(A220,Dados!$3:$230,5,0)</f>
        <v>#N/A</v>
      </c>
      <c r="F220" s="51" t="e">
        <f>VLOOKUP(A220,Dados!$3:$230,6,0)</f>
        <v>#N/A</v>
      </c>
      <c r="G220" s="48" t="e">
        <f>VLOOKUP(A220,Dados!$3:$230,7,0)</f>
        <v>#N/A</v>
      </c>
      <c r="H220" s="52"/>
      <c r="I220" s="53">
        <f>VLOOKUP(A220,Chatuba!$3:$228,7,0)</f>
        <v>0</v>
      </c>
      <c r="J220" s="57" t="str">
        <f t="shared" si="17"/>
        <v xml:space="preserve"> </v>
      </c>
      <c r="K220" s="77">
        <f>VLOOKUP(A220,Leroy!$3:$229,8,0)</f>
        <v>0</v>
      </c>
      <c r="L220" s="57" t="str">
        <f t="shared" si="18"/>
        <v xml:space="preserve"> </v>
      </c>
      <c r="M220" s="53">
        <f>VLOOKUP(A220,Amoedo!$3:$229,7,0)</f>
        <v>0</v>
      </c>
      <c r="N220" s="57" t="str">
        <f t="shared" si="19"/>
        <v xml:space="preserve"> </v>
      </c>
      <c r="O220" s="93">
        <f>VLOOKUP(A220,Obramax!$3:$230,8,0)</f>
        <v>0</v>
      </c>
      <c r="P220" s="57" t="str">
        <f t="shared" si="20"/>
        <v xml:space="preserve"> </v>
      </c>
      <c r="Q220" s="84"/>
      <c r="R220" s="54" t="str">
        <f t="shared" si="21"/>
        <v xml:space="preserve"> </v>
      </c>
    </row>
    <row r="221" spans="1:18" s="55" customFormat="1" ht="15" hidden="1" customHeight="1" thickBot="1" x14ac:dyDescent="0.2">
      <c r="A221" s="46">
        <f>Dados!A220</f>
        <v>0</v>
      </c>
      <c r="B221" s="47">
        <f>Dados!B220</f>
        <v>0</v>
      </c>
      <c r="C221" s="48" t="e">
        <f>VLOOKUP(A221,Dados!$3:$230,3,0)</f>
        <v>#N/A</v>
      </c>
      <c r="D221" s="49" t="e">
        <f>VLOOKUP(A221,Dados!$3:$230,4,0)</f>
        <v>#N/A</v>
      </c>
      <c r="E221" s="50" t="e">
        <f>VLOOKUP(A221,Dados!$3:$230,5,0)</f>
        <v>#N/A</v>
      </c>
      <c r="F221" s="51" t="e">
        <f>VLOOKUP(A221,Dados!$3:$230,6,0)</f>
        <v>#N/A</v>
      </c>
      <c r="G221" s="48" t="e">
        <f>VLOOKUP(A221,Dados!$3:$230,7,0)</f>
        <v>#N/A</v>
      </c>
      <c r="H221" s="52"/>
      <c r="I221" s="53">
        <f>VLOOKUP(A221,Chatuba!$3:$228,7,0)</f>
        <v>0</v>
      </c>
      <c r="J221" s="57" t="str">
        <f t="shared" si="17"/>
        <v xml:space="preserve"> </v>
      </c>
      <c r="K221" s="77">
        <f>VLOOKUP(A221,Leroy!$3:$229,8,0)</f>
        <v>0</v>
      </c>
      <c r="L221" s="57" t="str">
        <f t="shared" si="18"/>
        <v xml:space="preserve"> </v>
      </c>
      <c r="M221" s="53">
        <f>VLOOKUP(A221,Amoedo!$3:$229,7,0)</f>
        <v>0</v>
      </c>
      <c r="N221" s="57" t="str">
        <f t="shared" si="19"/>
        <v xml:space="preserve"> </v>
      </c>
      <c r="O221" s="93">
        <f>VLOOKUP(A221,Obramax!$3:$230,8,0)</f>
        <v>0</v>
      </c>
      <c r="P221" s="57" t="str">
        <f t="shared" si="20"/>
        <v xml:space="preserve"> </v>
      </c>
      <c r="Q221" s="84"/>
      <c r="R221" s="54" t="str">
        <f t="shared" si="21"/>
        <v xml:space="preserve"> </v>
      </c>
    </row>
    <row r="222" spans="1:18" s="55" customFormat="1" ht="15" hidden="1" customHeight="1" thickBot="1" x14ac:dyDescent="0.2">
      <c r="A222" s="46">
        <f>Dados!A221</f>
        <v>0</v>
      </c>
      <c r="B222" s="47">
        <f>Dados!B221</f>
        <v>0</v>
      </c>
      <c r="C222" s="48" t="e">
        <f>VLOOKUP(A222,Dados!$3:$230,3,0)</f>
        <v>#N/A</v>
      </c>
      <c r="D222" s="49" t="e">
        <f>VLOOKUP(A222,Dados!$3:$230,4,0)</f>
        <v>#N/A</v>
      </c>
      <c r="E222" s="50" t="e">
        <f>VLOOKUP(A222,Dados!$3:$230,5,0)</f>
        <v>#N/A</v>
      </c>
      <c r="F222" s="51" t="e">
        <f>VLOOKUP(A222,Dados!$3:$230,6,0)</f>
        <v>#N/A</v>
      </c>
      <c r="G222" s="48" t="e">
        <f>VLOOKUP(A222,Dados!$3:$230,7,0)</f>
        <v>#N/A</v>
      </c>
      <c r="H222" s="52"/>
      <c r="I222" s="53">
        <f>VLOOKUP(A222,Chatuba!$3:$228,7,0)</f>
        <v>0</v>
      </c>
      <c r="J222" s="57" t="str">
        <f t="shared" si="17"/>
        <v xml:space="preserve"> </v>
      </c>
      <c r="K222" s="77">
        <f>VLOOKUP(A222,Leroy!$3:$229,8,0)</f>
        <v>0</v>
      </c>
      <c r="L222" s="57" t="str">
        <f t="shared" si="18"/>
        <v xml:space="preserve"> </v>
      </c>
      <c r="M222" s="53">
        <f>VLOOKUP(A222,Amoedo!$3:$229,7,0)</f>
        <v>0</v>
      </c>
      <c r="N222" s="57" t="str">
        <f t="shared" si="19"/>
        <v xml:space="preserve"> </v>
      </c>
      <c r="O222" s="93">
        <f>VLOOKUP(A222,Obramax!$3:$230,8,0)</f>
        <v>0</v>
      </c>
      <c r="P222" s="57" t="str">
        <f t="shared" si="20"/>
        <v xml:space="preserve"> </v>
      </c>
      <c r="Q222" s="84"/>
      <c r="R222" s="54" t="str">
        <f t="shared" si="21"/>
        <v xml:space="preserve"> </v>
      </c>
    </row>
    <row r="223" spans="1:18" s="55" customFormat="1" ht="15" hidden="1" customHeight="1" x14ac:dyDescent="0.15">
      <c r="A223" s="46"/>
      <c r="C223" s="58"/>
      <c r="D223" s="59"/>
      <c r="E223" s="60"/>
      <c r="F223" s="61"/>
      <c r="G223" s="62"/>
      <c r="I223" s="53">
        <f>VLOOKUP(A223,Chatuba!$3:$228,7,0)</f>
        <v>0</v>
      </c>
      <c r="J223" s="63"/>
      <c r="K223" s="77">
        <f>VLOOKUP(A223,Leroy!$3:$229,8,0)</f>
        <v>0</v>
      </c>
      <c r="L223" s="63"/>
      <c r="M223" s="53">
        <f>VLOOKUP(A223,Amoedo!$3:$229,7,0)</f>
        <v>0</v>
      </c>
      <c r="N223" s="63"/>
      <c r="O223" s="93">
        <f>VLOOKUP(A223,Obramax!$3:$230,8,0)</f>
        <v>0</v>
      </c>
      <c r="P223" s="63"/>
      <c r="Q223" s="86"/>
      <c r="R223" s="64"/>
    </row>
    <row r="224" spans="1:18" ht="15" customHeight="1" x14ac:dyDescent="0.15">
      <c r="A224" s="28"/>
    </row>
  </sheetData>
  <sortState xmlns:xlrd2="http://schemas.microsoft.com/office/spreadsheetml/2017/richdata2" ref="A1:R222">
    <sortCondition ref="B4"/>
  </sortState>
  <mergeCells count="7">
    <mergeCell ref="Q2:R2"/>
    <mergeCell ref="D1:J1"/>
    <mergeCell ref="I2:J2"/>
    <mergeCell ref="K2:L2"/>
    <mergeCell ref="M2:N2"/>
    <mergeCell ref="O2:P2"/>
    <mergeCell ref="A2:H2"/>
  </mergeCells>
  <pageMargins left="0.78740157499999996" right="0.78740157499999996" top="0.984251969" bottom="0.984251969" header="0.4921259845" footer="0.4921259845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4A5C3-F453-4FE1-A5F5-83777C1F9373}">
  <dimension ref="A1:N223"/>
  <sheetViews>
    <sheetView workbookViewId="0">
      <selection activeCell="D166" sqref="D166"/>
    </sheetView>
  </sheetViews>
  <sheetFormatPr baseColWidth="10" defaultColWidth="8.83203125" defaultRowHeight="15" customHeight="1" x14ac:dyDescent="0.15"/>
  <cols>
    <col min="1" max="1" width="8.5" style="2" bestFit="1" customWidth="1"/>
    <col min="2" max="2" width="67.33203125" customWidth="1"/>
    <col min="3" max="3" width="10.83203125" style="9" bestFit="1" customWidth="1"/>
  </cols>
  <sheetData>
    <row r="1" spans="1:14" s="7" customFormat="1" ht="15" customHeight="1" x14ac:dyDescent="0.2">
      <c r="A1" s="6"/>
      <c r="C1" s="21">
        <v>3</v>
      </c>
      <c r="D1" s="20">
        <v>4</v>
      </c>
      <c r="E1" s="20">
        <v>5</v>
      </c>
      <c r="F1" s="20">
        <v>6</v>
      </c>
      <c r="G1" s="20">
        <v>7</v>
      </c>
      <c r="H1" s="20">
        <v>8</v>
      </c>
      <c r="I1" s="20">
        <v>9</v>
      </c>
      <c r="J1" s="20">
        <v>10</v>
      </c>
      <c r="K1" s="20">
        <v>11</v>
      </c>
      <c r="L1" s="20">
        <v>12</v>
      </c>
      <c r="M1" s="20">
        <v>13</v>
      </c>
      <c r="N1" s="20">
        <v>14</v>
      </c>
    </row>
    <row r="2" spans="1:14" s="5" customFormat="1" ht="15" customHeight="1" x14ac:dyDescent="0.15">
      <c r="A2" s="4"/>
      <c r="B2" s="18" t="s">
        <v>11</v>
      </c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</row>
    <row r="3" spans="1:14" s="10" customFormat="1" ht="15" customHeight="1" x14ac:dyDescent="0.15">
      <c r="A3" s="19" t="s">
        <v>0</v>
      </c>
      <c r="B3" s="19" t="s">
        <v>1</v>
      </c>
      <c r="C3" s="11" t="s">
        <v>15</v>
      </c>
      <c r="D3" s="12" t="s">
        <v>16</v>
      </c>
      <c r="E3" s="12" t="s">
        <v>17</v>
      </c>
      <c r="F3" s="12" t="s">
        <v>18</v>
      </c>
      <c r="G3" s="12" t="s">
        <v>19</v>
      </c>
      <c r="H3" s="12" t="s">
        <v>20</v>
      </c>
      <c r="I3" s="12" t="s">
        <v>21</v>
      </c>
      <c r="J3" s="12" t="s">
        <v>22</v>
      </c>
      <c r="K3" s="12" t="s">
        <v>23</v>
      </c>
      <c r="L3" s="12" t="s">
        <v>24</v>
      </c>
      <c r="M3" s="12" t="s">
        <v>25</v>
      </c>
      <c r="N3" s="12" t="s">
        <v>26</v>
      </c>
    </row>
    <row r="4" spans="1:14" ht="15" customHeight="1" x14ac:dyDescent="0.15">
      <c r="A4" s="3">
        <f>Fiori!A4</f>
        <v>27500</v>
      </c>
      <c r="B4" s="1" t="str">
        <f>Fiori!B4</f>
        <v>BACIA CONVENCIONAL FIORI INFANTIL BRANCO 55BC02-1FB</v>
      </c>
      <c r="C4" s="13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</row>
    <row r="5" spans="1:14" ht="15" customHeight="1" x14ac:dyDescent="0.15">
      <c r="A5" s="3">
        <f>Fiori!A5</f>
        <v>27501</v>
      </c>
      <c r="B5" s="1" t="str">
        <f>Fiori!B5</f>
        <v>BACIA CONVENCIONAL IGNIS ACESS BRANCO 55BC99-D-1FB</v>
      </c>
      <c r="C5" s="13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</row>
    <row r="6" spans="1:14" ht="15" customHeight="1" x14ac:dyDescent="0.15">
      <c r="A6" s="3">
        <f>Fiori!A6</f>
        <v>27502</v>
      </c>
      <c r="B6" s="1" t="str">
        <f>Fiori!B6</f>
        <v>BACIA CONVENCIONAL IGNIS BRANCO 55BC99-1FB</v>
      </c>
      <c r="C6" s="15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</row>
    <row r="7" spans="1:14" ht="15" customHeight="1" x14ac:dyDescent="0.15">
      <c r="A7" s="3">
        <f>Fiori!A7</f>
        <v>27321</v>
      </c>
      <c r="B7" s="1" t="str">
        <f>Fiori!B7</f>
        <v>BACIA CONVENCIONAL LIRIO BR 55BC77-1FB</v>
      </c>
      <c r="C7" s="16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</row>
    <row r="8" spans="1:14" ht="15" customHeight="1" x14ac:dyDescent="0.15">
      <c r="A8" s="3">
        <f>Fiori!A8</f>
        <v>27522</v>
      </c>
      <c r="B8" s="1" t="str">
        <f>Fiori!B8</f>
        <v>BACIA CONVENCIONAL SPAN ROUND (25649BR-0) KOHLER</v>
      </c>
      <c r="C8" s="13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</row>
    <row r="9" spans="1:14" ht="15" customHeight="1" x14ac:dyDescent="0.15">
      <c r="A9" s="3">
        <f>Fiori!A9</f>
        <v>27524</v>
      </c>
      <c r="B9" s="1" t="str">
        <f>Fiori!B9</f>
        <v>BACIA CONVENCIONAL SPAN SQUARE(25648BR-0) KOHLER</v>
      </c>
      <c r="C9" s="13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</row>
    <row r="10" spans="1:14" ht="15" customHeight="1" x14ac:dyDescent="0.15">
      <c r="A10" s="3">
        <f>Fiori!A10</f>
        <v>14244</v>
      </c>
      <c r="B10" s="1" t="str">
        <f>Fiori!B10</f>
        <v>BACIA P/ CX  ACOPLADA FLOX MARFIM 55BA44-2FB</v>
      </c>
      <c r="C10" s="13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</row>
    <row r="11" spans="1:14" ht="15" customHeight="1" x14ac:dyDescent="0.15">
      <c r="A11" s="3">
        <f>Fiori!A11</f>
        <v>14256</v>
      </c>
      <c r="B11" s="1" t="str">
        <f>Fiori!B11</f>
        <v>BACIA P/ CX ACOPLADA FLOX BRANCO 55BA44-1FB</v>
      </c>
      <c r="C11" s="1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</row>
    <row r="12" spans="1:14" ht="15" customHeight="1" x14ac:dyDescent="0.15">
      <c r="A12" s="3">
        <f>Fiori!A12</f>
        <v>27503</v>
      </c>
      <c r="B12" s="1" t="str">
        <f>Fiori!B12</f>
        <v>BACIA PARA CX ACOPLADA FIORI ACESS BRANCO 55BA01-D-1FB</v>
      </c>
      <c r="C12" s="13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</row>
    <row r="13" spans="1:14" ht="15" customHeight="1" x14ac:dyDescent="0.15">
      <c r="A13" s="3">
        <f>Fiori!A13</f>
        <v>27504</v>
      </c>
      <c r="B13" s="1" t="str">
        <f>Fiori!B13</f>
        <v>BACIA PARA CX ACOPLADA IGNIS ACESS BRANCO 55BA99 -D-1FB</v>
      </c>
      <c r="C13" s="13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</row>
    <row r="14" spans="1:14" ht="15" customHeight="1" x14ac:dyDescent="0.15">
      <c r="A14" s="3">
        <f>Fiori!A14</f>
        <v>20680</v>
      </c>
      <c r="B14" s="1" t="str">
        <f>Fiori!B14</f>
        <v>BACIA PARA CX ACOPLADA LIRIO BRANCO 55BA77-1FB</v>
      </c>
      <c r="C14" s="13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</row>
    <row r="15" spans="1:14" ht="15" customHeight="1" x14ac:dyDescent="0.15">
      <c r="A15" s="3">
        <f>Fiori!A15</f>
        <v>20674</v>
      </c>
      <c r="B15" s="1" t="str">
        <f>Fiori!B15</f>
        <v>BACIA PARA CX ACOPLADA LIRIO MARFIM 55BA77-2FB</v>
      </c>
      <c r="C15" s="13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</row>
    <row r="16" spans="1:14" ht="15" customHeight="1" x14ac:dyDescent="0.15">
      <c r="A16" s="3">
        <f>Fiori!A16</f>
        <v>20675</v>
      </c>
      <c r="B16" s="1" t="str">
        <f>Fiori!B16</f>
        <v>BACIA PARA CX ACOPLADA LIRIO PRETO 55BA77-8FB</v>
      </c>
      <c r="C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</row>
    <row r="17" spans="1:14" ht="15" customHeight="1" x14ac:dyDescent="0.15">
      <c r="A17" s="3">
        <f>Fiori!A17</f>
        <v>25104</v>
      </c>
      <c r="B17" s="1" t="str">
        <f>Fiori!B17</f>
        <v>CAIXA ACOP SINGLE/FLUSH/IGNIS/LIRIO BR 55CA99-1FB</v>
      </c>
      <c r="C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</row>
    <row r="18" spans="1:14" ht="15" customHeight="1" x14ac:dyDescent="0.15">
      <c r="A18" s="3">
        <f>Fiori!A18</f>
        <v>25103</v>
      </c>
      <c r="B18" s="1" t="str">
        <f>Fiori!B18</f>
        <v>CAIXA ACOP SINGLE/FLUSH/IGNIS/LIRIO PT 55CA99-8FB</v>
      </c>
      <c r="C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</row>
    <row r="19" spans="1:14" ht="15" customHeight="1" x14ac:dyDescent="0.15">
      <c r="A19" s="3">
        <f>Fiori!A19</f>
        <v>27505</v>
      </c>
      <c r="B19" s="1" t="str">
        <f>Fiori!B19</f>
        <v>CAIXA ACOPL IGNIS ACESS BRANCO 55CA99-D-1FB</v>
      </c>
      <c r="C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</row>
    <row r="20" spans="1:14" ht="15" customHeight="1" x14ac:dyDescent="0.15">
      <c r="A20" s="3">
        <f>Fiori!A20</f>
        <v>14291</v>
      </c>
      <c r="B20" s="1" t="str">
        <f>Fiori!B20</f>
        <v>COLUNA P/ TANQUE FIORI BRANCO 55CL02-1FB</v>
      </c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</row>
    <row r="21" spans="1:14" ht="15" customHeight="1" x14ac:dyDescent="0.15">
      <c r="A21" s="3">
        <f>Fiori!A21</f>
        <v>22108</v>
      </c>
      <c r="B21" s="1" t="str">
        <f>Fiori!B21</f>
        <v xml:space="preserve">COLUNA SUSPENSA FLOX/PRIMULA/LIRIO BRANCO 55CS22-1FB </v>
      </c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</row>
    <row r="22" spans="1:14" ht="15" customHeight="1" x14ac:dyDescent="0.15">
      <c r="A22" s="3">
        <f>Fiori!A22</f>
        <v>14247</v>
      </c>
      <c r="B22" s="1" t="str">
        <f>Fiori!B22</f>
        <v>COLUNA SUSPENSA FLOX/PRIMULA/LIRIO MARFIM 55CS33-2FB</v>
      </c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</row>
    <row r="23" spans="1:14" ht="15" customHeight="1" x14ac:dyDescent="0.15">
      <c r="A23" s="3">
        <f>Fiori!A23</f>
        <v>24305</v>
      </c>
      <c r="B23" s="1" t="str">
        <f>Fiori!B23</f>
        <v>COMBO AMARILIS BRANCO 55KT66-1FB</v>
      </c>
      <c r="C23" s="13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</row>
    <row r="24" spans="1:14" ht="15" customHeight="1" x14ac:dyDescent="0.15">
      <c r="A24" s="3">
        <f>Fiori!A24</f>
        <v>27882</v>
      </c>
      <c r="B24" s="1" t="str">
        <f>Fiori!B24</f>
        <v>COMBO FLOX BRANCO 55KT44-1FB</v>
      </c>
      <c r="C24" s="13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</row>
    <row r="25" spans="1:14" ht="15" customHeight="1" x14ac:dyDescent="0.15">
      <c r="A25" s="3">
        <f>Fiori!A25</f>
        <v>27508</v>
      </c>
      <c r="B25" s="1" t="str">
        <f>Fiori!B25</f>
        <v>COMBO IGNIS BRANCO 55KT99-1FB</v>
      </c>
      <c r="C25" s="13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</row>
    <row r="26" spans="1:14" ht="15" customHeight="1" x14ac:dyDescent="0.15">
      <c r="A26" s="3">
        <f>Fiori!A26</f>
        <v>14239</v>
      </c>
      <c r="B26" s="1" t="str">
        <f>Fiori!B26</f>
        <v>COMBO LIRIO BRANCO 55KT77-1FB</v>
      </c>
      <c r="C26" s="13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5" customHeight="1" x14ac:dyDescent="0.15">
      <c r="A27" s="3">
        <f>Fiori!A27</f>
        <v>27525</v>
      </c>
      <c r="B27" s="1" t="str">
        <f>Fiori!B27</f>
        <v>COMBO NEW PATIO BOX (28986BR-0) KOHLER</v>
      </c>
      <c r="C27" s="13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5" customHeight="1" x14ac:dyDescent="0.15">
      <c r="A28" s="3">
        <f>Fiori!A28</f>
        <v>16219</v>
      </c>
      <c r="B28" s="1" t="str">
        <f>Fiori!B28</f>
        <v>COMBO PRIMULA PLUS BRANCO 55KT22-1FB</v>
      </c>
      <c r="C28" s="1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</row>
    <row r="29" spans="1:14" ht="15" customHeight="1" x14ac:dyDescent="0.15">
      <c r="A29" s="3">
        <f>Fiori!A29</f>
        <v>27526</v>
      </c>
      <c r="B29" s="1" t="str">
        <f>Fiori!B29</f>
        <v>COMBO REACH SKIRTED BOX (28999BR-0) KOHLER</v>
      </c>
      <c r="C29" s="13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</row>
    <row r="30" spans="1:14" ht="15" customHeight="1" x14ac:dyDescent="0.15">
      <c r="A30" s="3">
        <f>Fiori!A30</f>
        <v>27647</v>
      </c>
      <c r="B30" s="1" t="str">
        <f>Fiori!B30</f>
        <v>COMBO SPAN ROUND (28988BR)</v>
      </c>
      <c r="C30" s="13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</row>
    <row r="31" spans="1:14" ht="15" customHeight="1" x14ac:dyDescent="0.15">
      <c r="A31" s="3">
        <f>Fiori!A31</f>
        <v>27521</v>
      </c>
      <c r="B31" s="1" t="str">
        <f>Fiori!B31</f>
        <v>COMBO SPAN SQUARE (28989BR-0) KOHLER</v>
      </c>
      <c r="C31" s="1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</row>
    <row r="32" spans="1:14" ht="15" customHeight="1" x14ac:dyDescent="0.15">
      <c r="A32" s="3">
        <f>Fiori!A32</f>
        <v>14254</v>
      </c>
      <c r="B32" s="1" t="str">
        <f>Fiori!B32</f>
        <v>CUBA APOIO AMARILIS FURO CENTRAL BRANCO 55CB10-1FB</v>
      </c>
      <c r="C32" s="1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</row>
    <row r="33" spans="1:14" ht="15" customHeight="1" x14ac:dyDescent="0.15">
      <c r="A33" s="3">
        <f>Fiori!A33</f>
        <v>14260</v>
      </c>
      <c r="B33" s="1" t="str">
        <f>Fiori!B33</f>
        <v>CUBA APOIO AMARILIS FURO CENTRAL MARFIM 55CB10-2FB</v>
      </c>
      <c r="C33" s="13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</row>
    <row r="34" spans="1:14" ht="15" customHeight="1" x14ac:dyDescent="0.15">
      <c r="A34" s="3">
        <f>Fiori!A34</f>
        <v>14255</v>
      </c>
      <c r="B34" s="1" t="str">
        <f>Fiori!B34</f>
        <v>CUBA APOIO FURO CENTRAL MARFIM</v>
      </c>
      <c r="C34" s="13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</row>
    <row r="35" spans="1:14" ht="15" customHeight="1" x14ac:dyDescent="0.15">
      <c r="A35" s="3">
        <f>Fiori!A35</f>
        <v>29647</v>
      </c>
      <c r="B35" s="1" t="str">
        <f>Fiori!B35</f>
        <v>CUBA APOIO QUADRADA C/MESA TAUT 410X410 28696BR-1-0 KOHLER</v>
      </c>
      <c r="C35" s="13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</row>
    <row r="36" spans="1:14" ht="15" customHeight="1" x14ac:dyDescent="0.15">
      <c r="A36" s="3">
        <f>Fiori!A36</f>
        <v>14253</v>
      </c>
      <c r="B36" s="1" t="str">
        <f>Fiori!B36</f>
        <v>CUBA DE APOIO OVAL 45CM X30CM BRANCO 55CB14-J-1FB</v>
      </c>
      <c r="C36" s="13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</row>
    <row r="37" spans="1:14" ht="15" customHeight="1" x14ac:dyDescent="0.15">
      <c r="A37" s="3">
        <f>Fiori!A37</f>
        <v>14248</v>
      </c>
      <c r="B37" s="1" t="str">
        <f>Fiori!B37</f>
        <v>CUBA DE APOIO OVAL JASMIN BRANCA 55CB03-1FB</v>
      </c>
      <c r="C37" s="13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</row>
    <row r="38" spans="1:14" ht="15" customHeight="1" x14ac:dyDescent="0.15">
      <c r="A38" s="3">
        <f>Fiori!A38</f>
        <v>14251</v>
      </c>
      <c r="B38" s="1" t="str">
        <f>Fiori!B38</f>
        <v>CUBA DE APOIO OVAL JASMIN MARFIM 55CB03-2FB</v>
      </c>
      <c r="C38" s="13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</row>
    <row r="39" spans="1:14" ht="15" customHeight="1" x14ac:dyDescent="0.15">
      <c r="A39" s="3">
        <f>Fiori!A39</f>
        <v>14261</v>
      </c>
      <c r="B39" s="1" t="str">
        <f>Fiori!B39</f>
        <v>CUBA DE APOIO QUADRADA 35CM X 35CM BRANCO 55CB15-1FB</v>
      </c>
      <c r="C39" s="13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</row>
    <row r="40" spans="1:14" ht="15" customHeight="1" x14ac:dyDescent="0.15">
      <c r="A40" s="3">
        <f>Fiori!A40</f>
        <v>14259</v>
      </c>
      <c r="B40" s="1" t="str">
        <f>Fiori!B40</f>
        <v>CUBA DE APOIO QUADRADA COM MESA 35CM X 35CM BRANCO 55CB17-1FB</v>
      </c>
      <c r="C40" s="13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</row>
    <row r="41" spans="1:14" ht="15" customHeight="1" x14ac:dyDescent="0.15">
      <c r="A41" s="3">
        <f>Fiori!A41</f>
        <v>29648</v>
      </c>
      <c r="B41" s="1" t="str">
        <f>Fiori!B41</f>
        <v>CUBA DE APOIO QUADRADA VOX LITE 350X350 28697BR-0 KOHLER</v>
      </c>
      <c r="C41" s="13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</row>
    <row r="42" spans="1:14" ht="15" customHeight="1" x14ac:dyDescent="0.15">
      <c r="A42" s="3">
        <f>Fiori!A42</f>
        <v>14252</v>
      </c>
      <c r="B42" s="1" t="str">
        <f>Fiori!B42</f>
        <v>CUBA DE APOIO REDONDA 35CM BRANCO 55CB13-J-1FB</v>
      </c>
      <c r="C42" s="13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</row>
    <row r="43" spans="1:14" ht="15" customHeight="1" x14ac:dyDescent="0.15">
      <c r="A43" s="3">
        <f>Fiori!A43</f>
        <v>14307</v>
      </c>
      <c r="B43" s="1" t="str">
        <f>Fiori!B43</f>
        <v>CUBA DE APOIO RETANGULAR 41CM X 31CM BRANCO 55CB16-1FB</v>
      </c>
      <c r="C43" s="13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</row>
    <row r="44" spans="1:14" ht="15" customHeight="1" x14ac:dyDescent="0.15">
      <c r="A44" s="3">
        <f>Fiori!A44</f>
        <v>14258</v>
      </c>
      <c r="B44" s="1" t="str">
        <f>Fiori!B44</f>
        <v>CUBA DE APOIO ZINIA BRANCO 55CB11-1FB</v>
      </c>
      <c r="C44" s="13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</row>
    <row r="45" spans="1:14" ht="15" customHeight="1" x14ac:dyDescent="0.15">
      <c r="A45" s="3">
        <f>Fiori!A45</f>
        <v>27506</v>
      </c>
      <c r="B45" s="1" t="str">
        <f>Fiori!B45</f>
        <v>CX ACOP MEC SIMP FIORI ACESS BRANCO 55CA03-D-1FB</v>
      </c>
      <c r="C45" s="13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</row>
    <row r="46" spans="1:14" ht="15" customHeight="1" x14ac:dyDescent="0.15">
      <c r="A46" s="3">
        <f>Fiori!A46</f>
        <v>14298</v>
      </c>
      <c r="B46" s="1" t="str">
        <f>Fiori!B46</f>
        <v>CX ACOPLADA FLOX DUAL FLUSH BRANCO 55CA44-DF-1FB</v>
      </c>
      <c r="C46" s="13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</row>
    <row r="47" spans="1:14" ht="15" customHeight="1" x14ac:dyDescent="0.15">
      <c r="A47" s="3">
        <f>Fiori!A47</f>
        <v>14299</v>
      </c>
      <c r="B47" s="1" t="str">
        <f>Fiori!B47</f>
        <v>CX ACOPLADA FLOX DUAL FLUSH MARFIM 55CA44-DF-2FB</v>
      </c>
      <c r="C47" s="13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</row>
    <row r="48" spans="1:14" ht="15" customHeight="1" x14ac:dyDescent="0.15">
      <c r="A48" s="3">
        <f>Fiori!A48</f>
        <v>20679</v>
      </c>
      <c r="B48" s="1" t="str">
        <f>Fiori!B48</f>
        <v>CX ACOPLADA LIRIO MARFIM 55CA77-2FB</v>
      </c>
      <c r="C48" s="13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</row>
    <row r="49" spans="1:14" ht="15" customHeight="1" x14ac:dyDescent="0.15">
      <c r="A49" s="3">
        <f>Fiori!A49</f>
        <v>20676</v>
      </c>
      <c r="B49" s="1" t="str">
        <f>Fiori!B49</f>
        <v>CX ACOPLADA LIRIO PRETO 55CA77-8FB</v>
      </c>
      <c r="C49" s="13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</row>
    <row r="50" spans="1:14" ht="15" customHeight="1" x14ac:dyDescent="0.15">
      <c r="A50" s="3">
        <f>Fiori!A50</f>
        <v>14304</v>
      </c>
      <c r="B50" s="1" t="str">
        <f>Fiori!B50</f>
        <v>LAVATORIO FLOX BRANCO 55LV44-1FB</v>
      </c>
      <c r="C50" s="13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</row>
    <row r="51" spans="1:14" ht="15" customHeight="1" x14ac:dyDescent="0.15">
      <c r="A51" s="3">
        <f>Fiori!A51</f>
        <v>14246</v>
      </c>
      <c r="B51" s="1" t="str">
        <f>Fiori!B51</f>
        <v>LAVATORIO FLOX MARFIM 55LV44-2FB</v>
      </c>
      <c r="C51" s="13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</row>
    <row r="52" spans="1:14" ht="15" customHeight="1" x14ac:dyDescent="0.15">
      <c r="A52" s="3">
        <f>Fiori!A52</f>
        <v>27507</v>
      </c>
      <c r="B52" s="1" t="str">
        <f>Fiori!B52</f>
        <v>LAVATORIO PRIMULA PLUS BRANCO 55LV22-1FB</v>
      </c>
      <c r="C52" s="13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</row>
    <row r="53" spans="1:14" ht="15" customHeight="1" x14ac:dyDescent="0.15">
      <c r="A53" s="3">
        <f>Fiori!A53</f>
        <v>25102</v>
      </c>
      <c r="B53" s="1" t="str">
        <f>Fiori!B53</f>
        <v>MECANISMO P/MICTORIO 1266601</v>
      </c>
      <c r="C53" s="13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</row>
    <row r="54" spans="1:14" ht="15" customHeight="1" x14ac:dyDescent="0.15">
      <c r="A54" s="3">
        <f>Fiori!A54</f>
        <v>25105</v>
      </c>
      <c r="B54" s="1" t="str">
        <f>Fiori!B54</f>
        <v>MICTORIO S/KIT INSTALACAO DALIA BR 55MC882-1FB</v>
      </c>
      <c r="C54" s="13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</row>
    <row r="55" spans="1:14" ht="15" customHeight="1" x14ac:dyDescent="0.15">
      <c r="A55" s="3">
        <f>Fiori!A55</f>
        <v>29338</v>
      </c>
      <c r="B55" s="1" t="str">
        <f>Fiori!B55</f>
        <v>TAMPA CAIXA ACOPLADA SPAN (1431777BR-0) - KOHLER</v>
      </c>
      <c r="C55" s="13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</row>
    <row r="56" spans="1:14" ht="15" customHeight="1" x14ac:dyDescent="0.15">
      <c r="A56" s="3">
        <f>Fiori!A56</f>
        <v>14249</v>
      </c>
      <c r="B56" s="1" t="str">
        <f>Fiori!B56</f>
        <v>TANQUE FIORI BRANCO 55TQ01-1FB</v>
      </c>
      <c r="C56" s="13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</row>
    <row r="57" spans="1:14" ht="15" customHeight="1" x14ac:dyDescent="0.15">
      <c r="A57" s="3">
        <f>Fiori!A57</f>
        <v>0</v>
      </c>
      <c r="B57" s="1">
        <f>Fiori!B57</f>
        <v>0</v>
      </c>
      <c r="C57" s="13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</row>
    <row r="58" spans="1:14" ht="15" customHeight="1" x14ac:dyDescent="0.15">
      <c r="A58" s="3">
        <f>Fiori!A58</f>
        <v>0</v>
      </c>
      <c r="B58" s="1">
        <f>Fiori!B58</f>
        <v>0</v>
      </c>
      <c r="C58" s="13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</row>
    <row r="59" spans="1:14" ht="15" customHeight="1" x14ac:dyDescent="0.15">
      <c r="A59" s="3">
        <f>Fiori!A59</f>
        <v>0</v>
      </c>
      <c r="B59" s="1">
        <f>Fiori!B59</f>
        <v>0</v>
      </c>
      <c r="C59" s="13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</row>
    <row r="60" spans="1:14" ht="15" customHeight="1" x14ac:dyDescent="0.15">
      <c r="A60" s="3">
        <f>Fiori!A60</f>
        <v>0</v>
      </c>
      <c r="B60" s="1">
        <f>Fiori!B60</f>
        <v>0</v>
      </c>
      <c r="C60" s="16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</row>
    <row r="61" spans="1:14" ht="15" customHeight="1" x14ac:dyDescent="0.15">
      <c r="A61" s="3">
        <f>Fiori!A61</f>
        <v>0</v>
      </c>
      <c r="B61" s="1">
        <f>Fiori!B61</f>
        <v>0</v>
      </c>
      <c r="C61" s="13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</row>
    <row r="62" spans="1:14" ht="15" customHeight="1" x14ac:dyDescent="0.15">
      <c r="A62" s="3">
        <f>Fiori!A62</f>
        <v>0</v>
      </c>
      <c r="B62" s="1">
        <f>Fiori!B62</f>
        <v>0</v>
      </c>
      <c r="C62" s="13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</row>
    <row r="63" spans="1:14" ht="15" customHeight="1" x14ac:dyDescent="0.15">
      <c r="A63" s="3">
        <f>Fiori!A63</f>
        <v>0</v>
      </c>
      <c r="B63" s="1">
        <f>Fiori!B63</f>
        <v>0</v>
      </c>
      <c r="C63" s="13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</row>
    <row r="64" spans="1:14" ht="15" customHeight="1" x14ac:dyDescent="0.15">
      <c r="A64" s="3">
        <f>Fiori!A64</f>
        <v>0</v>
      </c>
      <c r="B64" s="1">
        <f>Fiori!B64</f>
        <v>0</v>
      </c>
      <c r="C64" s="13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</row>
    <row r="65" spans="1:14" ht="15" customHeight="1" x14ac:dyDescent="0.15">
      <c r="A65" s="3">
        <f>Fiori!A65</f>
        <v>0</v>
      </c>
      <c r="B65" s="1">
        <f>Fiori!B65</f>
        <v>0</v>
      </c>
      <c r="C65" s="13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</row>
    <row r="66" spans="1:14" ht="15" customHeight="1" x14ac:dyDescent="0.15">
      <c r="A66" s="3">
        <f>Fiori!A66</f>
        <v>0</v>
      </c>
      <c r="B66" s="1">
        <f>Fiori!B66</f>
        <v>0</v>
      </c>
      <c r="C66" s="13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</row>
    <row r="67" spans="1:14" ht="15" customHeight="1" x14ac:dyDescent="0.15">
      <c r="A67" s="3">
        <f>Fiori!A67</f>
        <v>0</v>
      </c>
      <c r="B67" s="1">
        <f>Fiori!B67</f>
        <v>0</v>
      </c>
      <c r="C67" s="13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</row>
    <row r="68" spans="1:14" ht="15" customHeight="1" x14ac:dyDescent="0.15">
      <c r="A68" s="3">
        <f>Fiori!A68</f>
        <v>0</v>
      </c>
      <c r="B68" s="1">
        <f>Fiori!B68</f>
        <v>0</v>
      </c>
      <c r="C68" s="13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</row>
    <row r="69" spans="1:14" ht="15" customHeight="1" x14ac:dyDescent="0.15">
      <c r="A69" s="3">
        <f>Fiori!A69</f>
        <v>0</v>
      </c>
      <c r="B69" s="1">
        <f>Fiori!B69</f>
        <v>0</v>
      </c>
      <c r="C69" s="13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</row>
    <row r="70" spans="1:14" ht="15" customHeight="1" x14ac:dyDescent="0.15">
      <c r="A70" s="3">
        <f>Fiori!A70</f>
        <v>0</v>
      </c>
      <c r="B70" s="1">
        <f>Fiori!B70</f>
        <v>0</v>
      </c>
      <c r="C70" s="13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</row>
    <row r="71" spans="1:14" ht="15" customHeight="1" x14ac:dyDescent="0.15">
      <c r="A71" s="3">
        <f>Fiori!A71</f>
        <v>0</v>
      </c>
      <c r="B71" s="1">
        <f>Fiori!B71</f>
        <v>0</v>
      </c>
      <c r="C71" s="13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</row>
    <row r="72" spans="1:14" ht="15" customHeight="1" x14ac:dyDescent="0.15">
      <c r="A72" s="3">
        <f>Fiori!A72</f>
        <v>0</v>
      </c>
      <c r="B72" s="1">
        <f>Fiori!B72</f>
        <v>0</v>
      </c>
      <c r="C72" s="13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</row>
    <row r="73" spans="1:14" ht="15" customHeight="1" x14ac:dyDescent="0.15">
      <c r="A73" s="3">
        <f>Fiori!A73</f>
        <v>0</v>
      </c>
      <c r="B73" s="1">
        <f>Fiori!B73</f>
        <v>0</v>
      </c>
      <c r="C73" s="13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</row>
    <row r="74" spans="1:14" ht="15" customHeight="1" x14ac:dyDescent="0.15">
      <c r="A74" s="3">
        <f>Fiori!A74</f>
        <v>0</v>
      </c>
      <c r="B74" s="1">
        <f>Fiori!B74</f>
        <v>0</v>
      </c>
      <c r="C74" s="17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</row>
    <row r="75" spans="1:14" ht="15" customHeight="1" x14ac:dyDescent="0.15">
      <c r="A75" s="3">
        <f>Fiori!A75</f>
        <v>0</v>
      </c>
      <c r="B75" s="1">
        <f>Fiori!B75</f>
        <v>0</v>
      </c>
      <c r="C75" s="13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</row>
    <row r="76" spans="1:14" ht="15" customHeight="1" x14ac:dyDescent="0.15">
      <c r="A76" s="3">
        <f>Fiori!A76</f>
        <v>0</v>
      </c>
      <c r="B76" s="1">
        <f>Fiori!B76</f>
        <v>0</v>
      </c>
      <c r="C76" s="13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</row>
    <row r="77" spans="1:14" ht="15" customHeight="1" x14ac:dyDescent="0.15">
      <c r="A77" s="3">
        <f>Fiori!A77</f>
        <v>0</v>
      </c>
      <c r="B77" s="1">
        <f>Fiori!B77</f>
        <v>0</v>
      </c>
      <c r="C77" s="13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</row>
    <row r="78" spans="1:14" ht="15" customHeight="1" x14ac:dyDescent="0.15">
      <c r="A78" s="3">
        <f>Fiori!A78</f>
        <v>0</v>
      </c>
      <c r="B78" s="1">
        <f>Fiori!B78</f>
        <v>0</v>
      </c>
      <c r="C78" s="13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</row>
    <row r="79" spans="1:14" ht="15" customHeight="1" x14ac:dyDescent="0.15">
      <c r="A79" s="3">
        <f>Fiori!A79</f>
        <v>0</v>
      </c>
      <c r="B79" s="1">
        <f>Fiori!B79</f>
        <v>0</v>
      </c>
      <c r="C79" s="13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</row>
    <row r="80" spans="1:14" ht="15" customHeight="1" x14ac:dyDescent="0.15">
      <c r="A80" s="3">
        <f>Fiori!A80</f>
        <v>0</v>
      </c>
      <c r="B80" s="1">
        <f>Fiori!B80</f>
        <v>0</v>
      </c>
      <c r="C80" s="13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</row>
    <row r="81" spans="1:14" ht="15" customHeight="1" x14ac:dyDescent="0.15">
      <c r="A81" s="3">
        <f>Fiori!A81</f>
        <v>0</v>
      </c>
      <c r="B81" s="1">
        <f>Fiori!B81</f>
        <v>0</v>
      </c>
      <c r="C81" s="13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</row>
    <row r="82" spans="1:14" ht="15" customHeight="1" x14ac:dyDescent="0.15">
      <c r="A82" s="3">
        <f>Fiori!A82</f>
        <v>0</v>
      </c>
      <c r="B82" s="1">
        <f>Fiori!B82</f>
        <v>0</v>
      </c>
      <c r="C82" s="13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</row>
    <row r="83" spans="1:14" ht="15" customHeight="1" x14ac:dyDescent="0.15">
      <c r="A83" s="3">
        <f>Fiori!A83</f>
        <v>0</v>
      </c>
      <c r="B83" s="1">
        <f>Fiori!B83</f>
        <v>0</v>
      </c>
      <c r="C83" s="13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</row>
    <row r="84" spans="1:14" ht="15" customHeight="1" x14ac:dyDescent="0.15">
      <c r="A84" s="3">
        <f>Fiori!A84</f>
        <v>0</v>
      </c>
      <c r="B84" s="1">
        <f>Fiori!B84</f>
        <v>0</v>
      </c>
      <c r="C84" s="13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</row>
    <row r="85" spans="1:14" ht="15" customHeight="1" x14ac:dyDescent="0.15">
      <c r="A85" s="3">
        <f>Fiori!A85</f>
        <v>0</v>
      </c>
      <c r="B85" s="1">
        <f>Fiori!B85</f>
        <v>0</v>
      </c>
      <c r="C85" s="13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</row>
    <row r="86" spans="1:14" ht="15" customHeight="1" x14ac:dyDescent="0.15">
      <c r="A86" s="3">
        <f>Fiori!A86</f>
        <v>0</v>
      </c>
      <c r="B86" s="1">
        <f>Fiori!B86</f>
        <v>0</v>
      </c>
      <c r="C86" s="13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</row>
    <row r="87" spans="1:14" ht="15" customHeight="1" x14ac:dyDescent="0.15">
      <c r="A87" s="3">
        <f>Fiori!A87</f>
        <v>0</v>
      </c>
      <c r="B87" s="1">
        <f>Fiori!B87</f>
        <v>0</v>
      </c>
      <c r="C87" s="13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</row>
    <row r="88" spans="1:14" ht="15" customHeight="1" x14ac:dyDescent="0.15">
      <c r="A88" s="3">
        <f>Fiori!A88</f>
        <v>0</v>
      </c>
      <c r="B88" s="1">
        <f>Fiori!B88</f>
        <v>0</v>
      </c>
      <c r="C88" s="13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</row>
    <row r="89" spans="1:14" ht="15" customHeight="1" x14ac:dyDescent="0.15">
      <c r="A89" s="3">
        <f>Fiori!A89</f>
        <v>0</v>
      </c>
      <c r="B89" s="1">
        <f>Fiori!B89</f>
        <v>0</v>
      </c>
      <c r="C89" s="13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</row>
    <row r="90" spans="1:14" ht="15" customHeight="1" x14ac:dyDescent="0.15">
      <c r="A90" s="3">
        <f>Fiori!A90</f>
        <v>0</v>
      </c>
      <c r="B90" s="1">
        <f>Fiori!B90</f>
        <v>0</v>
      </c>
      <c r="C90" s="13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</row>
    <row r="91" spans="1:14" ht="15" customHeight="1" x14ac:dyDescent="0.15">
      <c r="A91" s="3">
        <f>Fiori!A91</f>
        <v>0</v>
      </c>
      <c r="B91" s="1">
        <f>Fiori!B91</f>
        <v>0</v>
      </c>
      <c r="C91" s="13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</row>
    <row r="92" spans="1:14" ht="15" customHeight="1" x14ac:dyDescent="0.15">
      <c r="A92" s="3">
        <f>Fiori!A92</f>
        <v>0</v>
      </c>
      <c r="B92" s="1">
        <f>Fiori!B92</f>
        <v>0</v>
      </c>
      <c r="C92" s="13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</row>
    <row r="93" spans="1:14" ht="15" customHeight="1" x14ac:dyDescent="0.15">
      <c r="A93" s="3">
        <f>Fiori!A93</f>
        <v>0</v>
      </c>
      <c r="B93" s="1">
        <f>Fiori!B93</f>
        <v>0</v>
      </c>
      <c r="C93" s="13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</row>
    <row r="94" spans="1:14" ht="15" customHeight="1" x14ac:dyDescent="0.15">
      <c r="A94" s="3">
        <f>Fiori!A94</f>
        <v>0</v>
      </c>
      <c r="B94" s="1">
        <f>Fiori!B94</f>
        <v>0</v>
      </c>
      <c r="C94" s="13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</row>
    <row r="95" spans="1:14" ht="15" customHeight="1" x14ac:dyDescent="0.15">
      <c r="A95" s="3">
        <f>Fiori!A95</f>
        <v>0</v>
      </c>
      <c r="B95" s="1">
        <f>Fiori!B95</f>
        <v>0</v>
      </c>
      <c r="C95" s="13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</row>
    <row r="96" spans="1:14" ht="15" customHeight="1" x14ac:dyDescent="0.15">
      <c r="A96" s="3">
        <f>Fiori!A96</f>
        <v>0</v>
      </c>
      <c r="B96" s="1">
        <f>Fiori!B96</f>
        <v>0</v>
      </c>
      <c r="C96" s="13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</row>
    <row r="97" spans="1:14" ht="15" customHeight="1" x14ac:dyDescent="0.15">
      <c r="A97" s="3">
        <f>Fiori!A97</f>
        <v>0</v>
      </c>
      <c r="B97" s="1">
        <f>Fiori!B97</f>
        <v>0</v>
      </c>
      <c r="C97" s="13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</row>
    <row r="98" spans="1:14" ht="15" customHeight="1" x14ac:dyDescent="0.15">
      <c r="A98" s="3">
        <f>Fiori!A98</f>
        <v>0</v>
      </c>
      <c r="B98" s="1">
        <f>Fiori!B98</f>
        <v>0</v>
      </c>
      <c r="C98" s="13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</row>
    <row r="99" spans="1:14" ht="15" customHeight="1" x14ac:dyDescent="0.15">
      <c r="A99" s="3">
        <f>Fiori!A99</f>
        <v>0</v>
      </c>
      <c r="B99" s="1">
        <f>Fiori!B99</f>
        <v>0</v>
      </c>
      <c r="C99" s="13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</row>
    <row r="100" spans="1:14" ht="15" customHeight="1" x14ac:dyDescent="0.15">
      <c r="A100" s="3">
        <f>Fiori!A100</f>
        <v>0</v>
      </c>
      <c r="B100" s="1">
        <f>Fiori!B100</f>
        <v>0</v>
      </c>
      <c r="C100" s="13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</row>
    <row r="101" spans="1:14" ht="15" customHeight="1" x14ac:dyDescent="0.15">
      <c r="A101" s="3">
        <f>Fiori!A101</f>
        <v>0</v>
      </c>
      <c r="B101" s="1">
        <f>Fiori!B101</f>
        <v>0</v>
      </c>
      <c r="C101" s="13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</row>
    <row r="102" spans="1:14" ht="15" customHeight="1" x14ac:dyDescent="0.15">
      <c r="A102" s="3">
        <f>Fiori!A102</f>
        <v>0</v>
      </c>
      <c r="B102" s="1">
        <f>Fiori!B102</f>
        <v>0</v>
      </c>
      <c r="C102" s="13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</row>
    <row r="103" spans="1:14" ht="15" customHeight="1" x14ac:dyDescent="0.15">
      <c r="A103" s="3">
        <f>Fiori!A103</f>
        <v>0</v>
      </c>
      <c r="B103" s="1">
        <f>Fiori!B103</f>
        <v>0</v>
      </c>
      <c r="C103" s="13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</row>
    <row r="104" spans="1:14" ht="15" customHeight="1" x14ac:dyDescent="0.15">
      <c r="A104" s="3">
        <f>Fiori!A104</f>
        <v>0</v>
      </c>
      <c r="B104" s="1">
        <f>Fiori!B104</f>
        <v>0</v>
      </c>
      <c r="C104" s="13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</row>
    <row r="105" spans="1:14" ht="15" customHeight="1" x14ac:dyDescent="0.15">
      <c r="A105" s="3">
        <f>Fiori!A105</f>
        <v>0</v>
      </c>
      <c r="B105" s="1">
        <f>Fiori!B105</f>
        <v>0</v>
      </c>
      <c r="C105" s="13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</row>
    <row r="106" spans="1:14" ht="15" customHeight="1" x14ac:dyDescent="0.15">
      <c r="A106" s="3">
        <f>Fiori!A106</f>
        <v>0</v>
      </c>
      <c r="B106" s="1">
        <f>Fiori!B106</f>
        <v>0</v>
      </c>
      <c r="C106" s="13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</row>
    <row r="107" spans="1:14" ht="15" customHeight="1" x14ac:dyDescent="0.15">
      <c r="A107" s="3">
        <f>Fiori!A107</f>
        <v>0</v>
      </c>
      <c r="B107" s="1">
        <f>Fiori!B107</f>
        <v>0</v>
      </c>
      <c r="C107" s="13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</row>
    <row r="108" spans="1:14" ht="15" customHeight="1" x14ac:dyDescent="0.15">
      <c r="A108" s="3">
        <f>Fiori!A108</f>
        <v>0</v>
      </c>
      <c r="B108" s="1">
        <f>Fiori!B108</f>
        <v>0</v>
      </c>
      <c r="C108" s="13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</row>
    <row r="109" spans="1:14" ht="15" customHeight="1" x14ac:dyDescent="0.15">
      <c r="A109" s="3">
        <f>Fiori!A109</f>
        <v>0</v>
      </c>
      <c r="B109" s="1">
        <f>Fiori!B109</f>
        <v>0</v>
      </c>
      <c r="C109" s="13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</row>
    <row r="110" spans="1:14" ht="15" customHeight="1" x14ac:dyDescent="0.15">
      <c r="A110" s="3">
        <f>Fiori!A110</f>
        <v>0</v>
      </c>
      <c r="B110" s="1">
        <f>Fiori!B110</f>
        <v>0</v>
      </c>
      <c r="C110" s="13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</row>
    <row r="111" spans="1:14" ht="15" customHeight="1" x14ac:dyDescent="0.15">
      <c r="A111" s="3">
        <f>Fiori!A111</f>
        <v>0</v>
      </c>
      <c r="B111" s="1">
        <f>Fiori!B111</f>
        <v>0</v>
      </c>
      <c r="C111" s="13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</row>
    <row r="112" spans="1:14" ht="15" customHeight="1" x14ac:dyDescent="0.15">
      <c r="A112" s="3">
        <f>Fiori!A112</f>
        <v>0</v>
      </c>
      <c r="B112" s="1">
        <f>Fiori!B112</f>
        <v>0</v>
      </c>
      <c r="C112" s="13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</row>
    <row r="113" spans="1:14" ht="15" customHeight="1" x14ac:dyDescent="0.15">
      <c r="A113" s="3">
        <f>Fiori!A113</f>
        <v>0</v>
      </c>
      <c r="B113" s="1">
        <f>Fiori!B113</f>
        <v>0</v>
      </c>
      <c r="C113" s="13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</row>
    <row r="114" spans="1:14" ht="15" customHeight="1" x14ac:dyDescent="0.15">
      <c r="A114" s="3">
        <f>Fiori!A114</f>
        <v>0</v>
      </c>
      <c r="B114" s="1">
        <f>Fiori!B114</f>
        <v>0</v>
      </c>
      <c r="C114" s="13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</row>
    <row r="115" spans="1:14" ht="15" customHeight="1" x14ac:dyDescent="0.15">
      <c r="A115" s="3">
        <f>Fiori!A115</f>
        <v>0</v>
      </c>
      <c r="B115" s="1">
        <f>Fiori!B115</f>
        <v>0</v>
      </c>
      <c r="C115" s="13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</row>
    <row r="116" spans="1:14" ht="15" customHeight="1" x14ac:dyDescent="0.15">
      <c r="A116" s="3">
        <f>Fiori!A116</f>
        <v>0</v>
      </c>
      <c r="B116" s="1">
        <f>Fiori!B116</f>
        <v>0</v>
      </c>
      <c r="C116" s="13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</row>
    <row r="117" spans="1:14" ht="15" customHeight="1" x14ac:dyDescent="0.15">
      <c r="A117" s="3">
        <f>Fiori!A117</f>
        <v>0</v>
      </c>
      <c r="B117" s="1">
        <f>Fiori!B117</f>
        <v>0</v>
      </c>
      <c r="C117" s="13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</row>
    <row r="118" spans="1:14" ht="15" customHeight="1" x14ac:dyDescent="0.15">
      <c r="A118" s="3">
        <f>Fiori!A118</f>
        <v>0</v>
      </c>
      <c r="B118" s="1">
        <f>Fiori!B118</f>
        <v>0</v>
      </c>
      <c r="C118" s="13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</row>
    <row r="119" spans="1:14" ht="15" customHeight="1" x14ac:dyDescent="0.15">
      <c r="A119" s="3">
        <f>Fiori!A119</f>
        <v>0</v>
      </c>
      <c r="B119" s="1">
        <f>Fiori!B119</f>
        <v>0</v>
      </c>
      <c r="C119" s="13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</row>
    <row r="120" spans="1:14" ht="15" customHeight="1" x14ac:dyDescent="0.15">
      <c r="A120" s="3">
        <f>Fiori!A120</f>
        <v>0</v>
      </c>
      <c r="B120" s="1">
        <f>Fiori!B120</f>
        <v>0</v>
      </c>
      <c r="C120" s="13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</row>
    <row r="121" spans="1:14" ht="15" customHeight="1" x14ac:dyDescent="0.15">
      <c r="A121" s="3">
        <f>Fiori!A121</f>
        <v>0</v>
      </c>
      <c r="B121" s="1">
        <f>Fiori!B121</f>
        <v>0</v>
      </c>
      <c r="C121" s="13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</row>
    <row r="122" spans="1:14" ht="15" customHeight="1" x14ac:dyDescent="0.15">
      <c r="A122" s="3">
        <f>Fiori!A122</f>
        <v>0</v>
      </c>
      <c r="B122" s="1">
        <f>Fiori!B122</f>
        <v>0</v>
      </c>
      <c r="C122" s="16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</row>
    <row r="123" spans="1:14" ht="15" customHeight="1" x14ac:dyDescent="0.15">
      <c r="A123" s="3">
        <f>Fiori!A123</f>
        <v>0</v>
      </c>
      <c r="B123" s="1">
        <f>Fiori!B123</f>
        <v>0</v>
      </c>
      <c r="C123" s="13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</row>
    <row r="124" spans="1:14" ht="15" customHeight="1" x14ac:dyDescent="0.15">
      <c r="A124" s="3">
        <f>Fiori!A124</f>
        <v>0</v>
      </c>
      <c r="B124" s="1">
        <f>Fiori!B124</f>
        <v>0</v>
      </c>
      <c r="C124" s="13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</row>
    <row r="125" spans="1:14" ht="15" customHeight="1" x14ac:dyDescent="0.15">
      <c r="A125" s="3">
        <f>Fiori!A125</f>
        <v>0</v>
      </c>
      <c r="B125" s="1">
        <f>Fiori!B125</f>
        <v>0</v>
      </c>
      <c r="C125" s="13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</row>
    <row r="126" spans="1:14" ht="15" customHeight="1" x14ac:dyDescent="0.15">
      <c r="A126" s="3">
        <f>Fiori!A126</f>
        <v>0</v>
      </c>
      <c r="B126" s="1">
        <f>Fiori!B126</f>
        <v>0</v>
      </c>
      <c r="C126" s="13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</row>
    <row r="127" spans="1:14" ht="15" customHeight="1" x14ac:dyDescent="0.15">
      <c r="A127" s="3">
        <f>Fiori!A127</f>
        <v>0</v>
      </c>
      <c r="B127" s="1">
        <f>Fiori!B127</f>
        <v>0</v>
      </c>
      <c r="C127" s="13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</row>
    <row r="128" spans="1:14" ht="15" customHeight="1" x14ac:dyDescent="0.15">
      <c r="A128" s="3">
        <f>Fiori!A128</f>
        <v>0</v>
      </c>
      <c r="B128" s="1">
        <f>Fiori!B128</f>
        <v>0</v>
      </c>
      <c r="C128" s="13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</row>
    <row r="129" spans="1:14" ht="15" customHeight="1" x14ac:dyDescent="0.15">
      <c r="A129" s="3">
        <f>Fiori!A129</f>
        <v>0</v>
      </c>
      <c r="B129" s="1">
        <f>Fiori!B129</f>
        <v>0</v>
      </c>
      <c r="C129" s="13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</row>
    <row r="130" spans="1:14" ht="15" customHeight="1" x14ac:dyDescent="0.15">
      <c r="A130" s="3">
        <f>Fiori!A130</f>
        <v>0</v>
      </c>
      <c r="B130" s="1">
        <f>Fiori!B130</f>
        <v>0</v>
      </c>
      <c r="C130" s="13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</row>
    <row r="131" spans="1:14" ht="15" customHeight="1" x14ac:dyDescent="0.15">
      <c r="A131" s="3">
        <f>Fiori!A131</f>
        <v>0</v>
      </c>
      <c r="B131" s="1">
        <f>Fiori!B131</f>
        <v>0</v>
      </c>
      <c r="C131" s="13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</row>
    <row r="132" spans="1:14" ht="15" customHeight="1" x14ac:dyDescent="0.15">
      <c r="A132" s="3">
        <f>Fiori!A132</f>
        <v>0</v>
      </c>
      <c r="B132" s="1">
        <f>Fiori!B132</f>
        <v>0</v>
      </c>
      <c r="C132" s="13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</row>
    <row r="133" spans="1:14" ht="15" customHeight="1" x14ac:dyDescent="0.15">
      <c r="A133" s="3">
        <f>Fiori!A133</f>
        <v>0</v>
      </c>
      <c r="B133" s="1">
        <f>Fiori!B133</f>
        <v>0</v>
      </c>
      <c r="C133" s="13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</row>
    <row r="134" spans="1:14" ht="15" customHeight="1" x14ac:dyDescent="0.15">
      <c r="A134" s="3">
        <f>Fiori!A134</f>
        <v>0</v>
      </c>
      <c r="B134" s="1">
        <f>Fiori!B134</f>
        <v>0</v>
      </c>
      <c r="C134" s="13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</row>
    <row r="135" spans="1:14" ht="15" customHeight="1" x14ac:dyDescent="0.15">
      <c r="A135" s="3">
        <f>Fiori!A135</f>
        <v>0</v>
      </c>
      <c r="B135" s="1">
        <f>Fiori!B135</f>
        <v>0</v>
      </c>
      <c r="C135" s="13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</row>
    <row r="136" spans="1:14" ht="15" customHeight="1" x14ac:dyDescent="0.15">
      <c r="A136" s="3">
        <f>Fiori!A136</f>
        <v>0</v>
      </c>
      <c r="B136" s="1">
        <f>Fiori!B136</f>
        <v>0</v>
      </c>
      <c r="C136" s="13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</row>
    <row r="137" spans="1:14" ht="15" customHeight="1" x14ac:dyDescent="0.15">
      <c r="A137" s="3">
        <f>Fiori!A137</f>
        <v>0</v>
      </c>
      <c r="B137" s="1">
        <f>Fiori!B137</f>
        <v>0</v>
      </c>
      <c r="C137" s="13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</row>
    <row r="138" spans="1:14" ht="15" customHeight="1" x14ac:dyDescent="0.15">
      <c r="A138" s="3">
        <f>Fiori!A138</f>
        <v>0</v>
      </c>
      <c r="B138" s="1">
        <f>Fiori!B138</f>
        <v>0</v>
      </c>
      <c r="C138" s="13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</row>
    <row r="139" spans="1:14" ht="15" customHeight="1" x14ac:dyDescent="0.15">
      <c r="A139" s="3">
        <f>Fiori!A139</f>
        <v>0</v>
      </c>
      <c r="B139" s="1">
        <f>Fiori!B139</f>
        <v>0</v>
      </c>
      <c r="C139" s="13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</row>
    <row r="140" spans="1:14" ht="15" customHeight="1" x14ac:dyDescent="0.15">
      <c r="A140" s="3">
        <f>Fiori!A140</f>
        <v>0</v>
      </c>
      <c r="B140" s="1">
        <f>Fiori!B140</f>
        <v>0</v>
      </c>
      <c r="C140" s="13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</row>
    <row r="141" spans="1:14" ht="15" customHeight="1" x14ac:dyDescent="0.15">
      <c r="A141" s="3">
        <f>Fiori!A141</f>
        <v>0</v>
      </c>
      <c r="B141" s="1">
        <f>Fiori!B141</f>
        <v>0</v>
      </c>
      <c r="C141" s="13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</row>
    <row r="142" spans="1:14" ht="15" customHeight="1" x14ac:dyDescent="0.15">
      <c r="A142" s="3">
        <f>Fiori!A142</f>
        <v>0</v>
      </c>
      <c r="B142" s="1">
        <f>Fiori!B142</f>
        <v>0</v>
      </c>
      <c r="C142" s="13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</row>
    <row r="143" spans="1:14" ht="15" customHeight="1" x14ac:dyDescent="0.15">
      <c r="A143" s="3">
        <f>Fiori!A143</f>
        <v>0</v>
      </c>
      <c r="B143" s="1">
        <f>Fiori!B143</f>
        <v>0</v>
      </c>
      <c r="C143" s="13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</row>
    <row r="144" spans="1:14" ht="15" customHeight="1" x14ac:dyDescent="0.15">
      <c r="A144" s="3">
        <f>Fiori!A144</f>
        <v>0</v>
      </c>
      <c r="B144" s="1">
        <f>Fiori!B144</f>
        <v>0</v>
      </c>
      <c r="C144" s="13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</row>
    <row r="145" spans="1:14" ht="15" customHeight="1" x14ac:dyDescent="0.15">
      <c r="A145" s="3">
        <f>Fiori!A145</f>
        <v>0</v>
      </c>
      <c r="B145" s="1">
        <f>Fiori!B145</f>
        <v>0</v>
      </c>
      <c r="C145" s="13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</row>
    <row r="146" spans="1:14" ht="15" customHeight="1" x14ac:dyDescent="0.15">
      <c r="A146" s="3">
        <f>Fiori!A146</f>
        <v>0</v>
      </c>
      <c r="B146" s="1">
        <f>Fiori!B146</f>
        <v>0</v>
      </c>
      <c r="C146" s="13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</row>
    <row r="147" spans="1:14" ht="15" customHeight="1" x14ac:dyDescent="0.15">
      <c r="A147" s="3">
        <f>Fiori!A147</f>
        <v>0</v>
      </c>
      <c r="B147" s="1">
        <f>Fiori!B147</f>
        <v>0</v>
      </c>
      <c r="C147" s="13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</row>
    <row r="148" spans="1:14" ht="15" customHeight="1" x14ac:dyDescent="0.15">
      <c r="A148" s="3">
        <f>Fiori!A148</f>
        <v>0</v>
      </c>
      <c r="B148" s="1">
        <f>Fiori!B148</f>
        <v>0</v>
      </c>
      <c r="C148" s="13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</row>
    <row r="149" spans="1:14" ht="15" customHeight="1" x14ac:dyDescent="0.15">
      <c r="A149" s="3">
        <f>Fiori!A149</f>
        <v>0</v>
      </c>
      <c r="B149" s="1">
        <f>Fiori!B149</f>
        <v>0</v>
      </c>
      <c r="C149" s="13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</row>
    <row r="150" spans="1:14" ht="15" customHeight="1" x14ac:dyDescent="0.15">
      <c r="A150" s="3">
        <f>Fiori!A150</f>
        <v>0</v>
      </c>
      <c r="B150" s="1">
        <f>Fiori!B150</f>
        <v>0</v>
      </c>
      <c r="C150" s="13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</row>
    <row r="151" spans="1:14" ht="15" customHeight="1" x14ac:dyDescent="0.15">
      <c r="A151" s="3">
        <f>Fiori!A151</f>
        <v>0</v>
      </c>
      <c r="B151" s="1">
        <f>Fiori!B151</f>
        <v>0</v>
      </c>
      <c r="C151" s="13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</row>
    <row r="152" spans="1:14" ht="15" customHeight="1" x14ac:dyDescent="0.15">
      <c r="A152" s="3">
        <f>Fiori!A152</f>
        <v>0</v>
      </c>
      <c r="B152" s="1">
        <f>Fiori!B152</f>
        <v>0</v>
      </c>
      <c r="C152" s="13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</row>
    <row r="153" spans="1:14" ht="15" customHeight="1" x14ac:dyDescent="0.15">
      <c r="A153" s="3">
        <f>Fiori!A153</f>
        <v>0</v>
      </c>
      <c r="B153" s="1">
        <f>Fiori!B153</f>
        <v>0</v>
      </c>
      <c r="C153" s="13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</row>
    <row r="154" spans="1:14" ht="15" customHeight="1" x14ac:dyDescent="0.15">
      <c r="A154" s="3">
        <f>Fiori!A154</f>
        <v>0</v>
      </c>
      <c r="B154" s="1">
        <f>Fiori!B154</f>
        <v>0</v>
      </c>
      <c r="C154" s="13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</row>
    <row r="155" spans="1:14" ht="15" customHeight="1" x14ac:dyDescent="0.15">
      <c r="A155" s="3">
        <f>Fiori!A155</f>
        <v>0</v>
      </c>
      <c r="B155" s="1">
        <f>Fiori!B155</f>
        <v>0</v>
      </c>
      <c r="C155" s="13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</row>
    <row r="156" spans="1:14" ht="15" customHeight="1" x14ac:dyDescent="0.15">
      <c r="A156" s="3">
        <f>Fiori!A156</f>
        <v>0</v>
      </c>
      <c r="B156" s="1">
        <f>Fiori!B156</f>
        <v>0</v>
      </c>
      <c r="C156" s="13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</row>
    <row r="157" spans="1:14" ht="15" customHeight="1" x14ac:dyDescent="0.15">
      <c r="A157" s="3">
        <f>Fiori!A157</f>
        <v>0</v>
      </c>
      <c r="B157" s="1">
        <f>Fiori!B157</f>
        <v>0</v>
      </c>
      <c r="C157" s="13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</row>
    <row r="158" spans="1:14" ht="15" customHeight="1" x14ac:dyDescent="0.15">
      <c r="A158" s="3">
        <f>Fiori!A158</f>
        <v>0</v>
      </c>
      <c r="B158" s="1">
        <f>Fiori!B158</f>
        <v>0</v>
      </c>
      <c r="C158" s="30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</row>
    <row r="159" spans="1:14" ht="15" customHeight="1" x14ac:dyDescent="0.15">
      <c r="A159" s="3">
        <f>Fiori!A159</f>
        <v>0</v>
      </c>
      <c r="B159" s="1">
        <f>Fiori!B159</f>
        <v>0</v>
      </c>
      <c r="C159" s="30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</row>
    <row r="160" spans="1:14" ht="15" customHeight="1" x14ac:dyDescent="0.15">
      <c r="A160" s="3">
        <f>Fiori!A160</f>
        <v>0</v>
      </c>
      <c r="B160" s="1">
        <f>Fiori!B160</f>
        <v>0</v>
      </c>
      <c r="C160" s="30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</row>
    <row r="161" spans="1:14" ht="15" customHeight="1" x14ac:dyDescent="0.15">
      <c r="A161" s="3">
        <f>Fiori!A161</f>
        <v>0</v>
      </c>
      <c r="B161" s="1">
        <f>Fiori!B161</f>
        <v>0</v>
      </c>
      <c r="C161" s="30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</row>
    <row r="162" spans="1:14" ht="15" customHeight="1" x14ac:dyDescent="0.15">
      <c r="A162" s="3">
        <f>Fiori!A162</f>
        <v>0</v>
      </c>
      <c r="B162" s="1">
        <f>Fiori!B162</f>
        <v>0</v>
      </c>
      <c r="C162" s="30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</row>
    <row r="163" spans="1:14" ht="15" customHeight="1" x14ac:dyDescent="0.15">
      <c r="A163" s="3">
        <f>Fiori!A163</f>
        <v>0</v>
      </c>
      <c r="B163" s="1">
        <f>Fiori!B163</f>
        <v>0</v>
      </c>
      <c r="C163" s="30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</row>
    <row r="164" spans="1:14" ht="15" customHeight="1" x14ac:dyDescent="0.15">
      <c r="A164" s="3">
        <f>Fiori!A164</f>
        <v>0</v>
      </c>
      <c r="B164" s="1">
        <f>Fiori!B164</f>
        <v>0</v>
      </c>
      <c r="C164" s="30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</row>
    <row r="165" spans="1:14" ht="15" customHeight="1" x14ac:dyDescent="0.15">
      <c r="A165" s="3">
        <f>Fiori!A165</f>
        <v>0</v>
      </c>
      <c r="B165" s="1">
        <f>Fiori!B165</f>
        <v>0</v>
      </c>
      <c r="C165" s="30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</row>
    <row r="166" spans="1:14" ht="15" customHeight="1" x14ac:dyDescent="0.15">
      <c r="A166" s="3">
        <f>Fiori!A166</f>
        <v>0</v>
      </c>
      <c r="B166" s="1">
        <f>Fiori!B166</f>
        <v>0</v>
      </c>
      <c r="C166" s="30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</row>
    <row r="167" spans="1:14" ht="15" customHeight="1" x14ac:dyDescent="0.15">
      <c r="A167" s="3">
        <f>Fiori!A167</f>
        <v>0</v>
      </c>
      <c r="B167" s="1">
        <f>Fiori!B167</f>
        <v>0</v>
      </c>
      <c r="C167" s="30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</row>
    <row r="168" spans="1:14" ht="15" customHeight="1" x14ac:dyDescent="0.15">
      <c r="A168" s="3">
        <f>Fiori!A168</f>
        <v>0</v>
      </c>
      <c r="B168" s="1">
        <f>Fiori!B168</f>
        <v>0</v>
      </c>
      <c r="C168" s="30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</row>
    <row r="169" spans="1:14" ht="15" customHeight="1" x14ac:dyDescent="0.15">
      <c r="A169" s="3">
        <f>Fiori!A169</f>
        <v>0</v>
      </c>
      <c r="B169" s="1">
        <f>Fiori!B169</f>
        <v>0</v>
      </c>
      <c r="C169" s="30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</row>
    <row r="170" spans="1:14" ht="15" customHeight="1" x14ac:dyDescent="0.15">
      <c r="A170" s="3">
        <f>Fiori!A170</f>
        <v>0</v>
      </c>
      <c r="B170" s="1">
        <f>Fiori!B170</f>
        <v>0</v>
      </c>
      <c r="C170" s="30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</row>
    <row r="171" spans="1:14" ht="15" customHeight="1" x14ac:dyDescent="0.15">
      <c r="A171" s="3">
        <f>Fiori!A171</f>
        <v>0</v>
      </c>
      <c r="B171" s="1">
        <f>Fiori!B171</f>
        <v>0</v>
      </c>
      <c r="C171" s="30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</row>
    <row r="172" spans="1:14" ht="15" customHeight="1" x14ac:dyDescent="0.15">
      <c r="A172" s="3">
        <f>Fiori!A172</f>
        <v>0</v>
      </c>
      <c r="B172" s="1">
        <f>Fiori!B172</f>
        <v>0</v>
      </c>
      <c r="C172" s="30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</row>
    <row r="173" spans="1:14" ht="15" customHeight="1" x14ac:dyDescent="0.15">
      <c r="A173" s="3">
        <f>Fiori!A173</f>
        <v>0</v>
      </c>
      <c r="B173" s="1">
        <f>Fiori!B173</f>
        <v>0</v>
      </c>
      <c r="C173" s="30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</row>
    <row r="174" spans="1:14" ht="15" customHeight="1" x14ac:dyDescent="0.15">
      <c r="A174" s="3">
        <f>Fiori!A174</f>
        <v>0</v>
      </c>
      <c r="B174" s="1">
        <f>Fiori!B174</f>
        <v>0</v>
      </c>
      <c r="C174" s="30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</row>
    <row r="175" spans="1:14" ht="15" customHeight="1" x14ac:dyDescent="0.15">
      <c r="A175" s="3">
        <f>Fiori!A175</f>
        <v>0</v>
      </c>
      <c r="B175" s="1">
        <f>Fiori!B175</f>
        <v>0</v>
      </c>
      <c r="C175" s="30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</row>
    <row r="176" spans="1:14" ht="15" customHeight="1" x14ac:dyDescent="0.15">
      <c r="A176" s="3">
        <f>Fiori!A176</f>
        <v>0</v>
      </c>
      <c r="B176" s="1">
        <f>Fiori!B176</f>
        <v>0</v>
      </c>
      <c r="C176" s="30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</row>
    <row r="177" spans="1:14" ht="15" customHeight="1" x14ac:dyDescent="0.15">
      <c r="A177" s="3">
        <f>Fiori!A177</f>
        <v>0</v>
      </c>
      <c r="B177" s="1">
        <f>Fiori!B177</f>
        <v>0</v>
      </c>
      <c r="C177" s="30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</row>
    <row r="178" spans="1:14" ht="15" customHeight="1" x14ac:dyDescent="0.15">
      <c r="A178" s="3">
        <f>Fiori!A178</f>
        <v>0</v>
      </c>
      <c r="B178" s="1">
        <f>Fiori!B178</f>
        <v>0</v>
      </c>
      <c r="C178" s="30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</row>
    <row r="179" spans="1:14" ht="15" customHeight="1" x14ac:dyDescent="0.15">
      <c r="A179" s="3">
        <f>Fiori!A179</f>
        <v>0</v>
      </c>
      <c r="B179" s="1">
        <f>Fiori!B179</f>
        <v>0</v>
      </c>
      <c r="C179" s="30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</row>
    <row r="180" spans="1:14" ht="15" customHeight="1" x14ac:dyDescent="0.15">
      <c r="A180" s="3">
        <f>Fiori!A180</f>
        <v>0</v>
      </c>
      <c r="B180" s="1">
        <f>Fiori!B180</f>
        <v>0</v>
      </c>
      <c r="C180" s="30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</row>
    <row r="181" spans="1:14" ht="15" customHeight="1" x14ac:dyDescent="0.15">
      <c r="A181" s="3">
        <f>Fiori!A181</f>
        <v>0</v>
      </c>
      <c r="B181" s="1">
        <f>Fiori!B181</f>
        <v>0</v>
      </c>
      <c r="C181" s="30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</row>
    <row r="182" spans="1:14" ht="15" customHeight="1" x14ac:dyDescent="0.15">
      <c r="A182" s="3">
        <f>Fiori!A182</f>
        <v>0</v>
      </c>
      <c r="B182" s="1">
        <f>Fiori!B182</f>
        <v>0</v>
      </c>
      <c r="C182" s="30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</row>
    <row r="183" spans="1:14" ht="15" customHeight="1" x14ac:dyDescent="0.15">
      <c r="A183" s="3">
        <f>Fiori!A183</f>
        <v>0</v>
      </c>
      <c r="B183" s="1">
        <f>Fiori!B183</f>
        <v>0</v>
      </c>
      <c r="C183" s="30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</row>
    <row r="184" spans="1:14" ht="15" customHeight="1" x14ac:dyDescent="0.15">
      <c r="A184" s="3">
        <f>Fiori!A184</f>
        <v>0</v>
      </c>
      <c r="B184" s="1">
        <f>Fiori!B184</f>
        <v>0</v>
      </c>
      <c r="C184" s="30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</row>
    <row r="185" spans="1:14" ht="15" customHeight="1" x14ac:dyDescent="0.15">
      <c r="A185" s="3">
        <f>Fiori!A185</f>
        <v>0</v>
      </c>
      <c r="B185" s="1">
        <f>Fiori!B185</f>
        <v>0</v>
      </c>
      <c r="C185" s="30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</row>
    <row r="186" spans="1:14" ht="15" customHeight="1" x14ac:dyDescent="0.15">
      <c r="A186" s="3">
        <f>Fiori!A186</f>
        <v>0</v>
      </c>
      <c r="B186" s="1">
        <f>Fiori!B186</f>
        <v>0</v>
      </c>
      <c r="C186" s="30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</row>
    <row r="187" spans="1:14" ht="15" customHeight="1" x14ac:dyDescent="0.15">
      <c r="A187" s="3">
        <f>Fiori!A187</f>
        <v>0</v>
      </c>
      <c r="B187" s="1">
        <f>Fiori!B187</f>
        <v>0</v>
      </c>
      <c r="C187" s="30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</row>
    <row r="188" spans="1:14" ht="15" customHeight="1" x14ac:dyDescent="0.15">
      <c r="A188" s="3">
        <f>Fiori!A188</f>
        <v>0</v>
      </c>
      <c r="B188" s="1">
        <f>Fiori!B188</f>
        <v>0</v>
      </c>
      <c r="C188" s="30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</row>
    <row r="189" spans="1:14" ht="15" customHeight="1" x14ac:dyDescent="0.15">
      <c r="A189" s="3">
        <f>Fiori!A189</f>
        <v>0</v>
      </c>
      <c r="B189" s="1">
        <f>Fiori!B189</f>
        <v>0</v>
      </c>
      <c r="C189" s="30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</row>
    <row r="190" spans="1:14" ht="15" customHeight="1" x14ac:dyDescent="0.15">
      <c r="A190" s="3">
        <f>Fiori!A190</f>
        <v>0</v>
      </c>
      <c r="B190" s="1">
        <f>Fiori!B190</f>
        <v>0</v>
      </c>
      <c r="C190" s="30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</row>
    <row r="191" spans="1:14" ht="15" customHeight="1" x14ac:dyDescent="0.15">
      <c r="A191" s="3">
        <f>Fiori!A191</f>
        <v>0</v>
      </c>
      <c r="B191" s="1">
        <f>Fiori!B191</f>
        <v>0</v>
      </c>
      <c r="C191" s="30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</row>
    <row r="192" spans="1:14" ht="15" customHeight="1" x14ac:dyDescent="0.15">
      <c r="A192" s="3">
        <f>Fiori!A192</f>
        <v>0</v>
      </c>
      <c r="B192" s="1">
        <f>Fiori!B192</f>
        <v>0</v>
      </c>
      <c r="C192" s="30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</row>
    <row r="193" spans="1:14" ht="15" customHeight="1" x14ac:dyDescent="0.15">
      <c r="A193" s="3">
        <f>Fiori!A193</f>
        <v>0</v>
      </c>
      <c r="B193" s="1">
        <f>Fiori!B193</f>
        <v>0</v>
      </c>
      <c r="C193" s="30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</row>
    <row r="194" spans="1:14" ht="15" customHeight="1" x14ac:dyDescent="0.15">
      <c r="A194" s="3">
        <f>Fiori!A194</f>
        <v>0</v>
      </c>
      <c r="B194" s="1">
        <f>Fiori!B194</f>
        <v>0</v>
      </c>
      <c r="C194" s="30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</row>
    <row r="195" spans="1:14" ht="15" customHeight="1" x14ac:dyDescent="0.15">
      <c r="A195" s="3">
        <f>Fiori!A195</f>
        <v>0</v>
      </c>
      <c r="B195" s="1">
        <f>Fiori!B195</f>
        <v>0</v>
      </c>
      <c r="C195" s="30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</row>
    <row r="196" spans="1:14" ht="15" customHeight="1" x14ac:dyDescent="0.15">
      <c r="A196" s="3">
        <f>Fiori!A196</f>
        <v>0</v>
      </c>
      <c r="B196" s="1">
        <f>Fiori!B196</f>
        <v>0</v>
      </c>
      <c r="C196" s="30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</row>
    <row r="197" spans="1:14" ht="15" customHeight="1" x14ac:dyDescent="0.15">
      <c r="A197" s="3">
        <f>Fiori!A197</f>
        <v>0</v>
      </c>
      <c r="B197" s="1">
        <f>Fiori!B197</f>
        <v>0</v>
      </c>
      <c r="C197" s="30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</row>
    <row r="198" spans="1:14" ht="15" customHeight="1" x14ac:dyDescent="0.15">
      <c r="A198" s="3">
        <f>Fiori!A198</f>
        <v>0</v>
      </c>
      <c r="B198" s="1">
        <f>Fiori!B198</f>
        <v>0</v>
      </c>
      <c r="C198" s="30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</row>
    <row r="199" spans="1:14" ht="15" customHeight="1" x14ac:dyDescent="0.15">
      <c r="A199" s="3">
        <f>Fiori!A199</f>
        <v>0</v>
      </c>
      <c r="B199" s="1">
        <f>Fiori!B199</f>
        <v>0</v>
      </c>
      <c r="C199" s="30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</row>
    <row r="200" spans="1:14" ht="15" customHeight="1" x14ac:dyDescent="0.15">
      <c r="A200" s="3">
        <f>Fiori!A200</f>
        <v>0</v>
      </c>
      <c r="B200" s="1">
        <f>Fiori!B200</f>
        <v>0</v>
      </c>
      <c r="C200" s="30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</row>
    <row r="201" spans="1:14" ht="15" customHeight="1" x14ac:dyDescent="0.15">
      <c r="A201" s="3">
        <f>Fiori!A201</f>
        <v>0</v>
      </c>
      <c r="B201" s="1">
        <f>Fiori!B201</f>
        <v>0</v>
      </c>
      <c r="C201" s="30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</row>
    <row r="202" spans="1:14" ht="15" customHeight="1" x14ac:dyDescent="0.15">
      <c r="A202" s="3">
        <f>Fiori!A202</f>
        <v>0</v>
      </c>
      <c r="B202" s="1">
        <f>Fiori!B202</f>
        <v>0</v>
      </c>
      <c r="C202" s="30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</row>
    <row r="203" spans="1:14" ht="15" customHeight="1" x14ac:dyDescent="0.15">
      <c r="A203" s="3">
        <f>Fiori!A203</f>
        <v>0</v>
      </c>
      <c r="B203" s="1">
        <f>Fiori!B203</f>
        <v>0</v>
      </c>
      <c r="C203" s="30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</row>
    <row r="204" spans="1:14" ht="15" customHeight="1" x14ac:dyDescent="0.15">
      <c r="A204" s="3">
        <f>Fiori!A204</f>
        <v>0</v>
      </c>
      <c r="B204" s="1">
        <f>Fiori!B204</f>
        <v>0</v>
      </c>
      <c r="C204" s="30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</row>
    <row r="205" spans="1:14" ht="15" customHeight="1" x14ac:dyDescent="0.15">
      <c r="A205" s="3">
        <f>Fiori!A205</f>
        <v>0</v>
      </c>
      <c r="B205" s="1">
        <f>Fiori!B205</f>
        <v>0</v>
      </c>
      <c r="C205" s="30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</row>
    <row r="206" spans="1:14" ht="15" customHeight="1" x14ac:dyDescent="0.15">
      <c r="A206" s="3">
        <f>Fiori!A206</f>
        <v>0</v>
      </c>
      <c r="B206" s="1">
        <f>Fiori!B206</f>
        <v>0</v>
      </c>
      <c r="C206" s="30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</row>
    <row r="207" spans="1:14" ht="15" customHeight="1" x14ac:dyDescent="0.15">
      <c r="A207" s="3">
        <f>Fiori!A207</f>
        <v>0</v>
      </c>
      <c r="B207" s="1">
        <f>Fiori!B207</f>
        <v>0</v>
      </c>
      <c r="C207" s="30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</row>
    <row r="208" spans="1:14" ht="15" customHeight="1" x14ac:dyDescent="0.15">
      <c r="A208" s="3">
        <f>Fiori!A208</f>
        <v>0</v>
      </c>
      <c r="B208" s="1">
        <f>Fiori!B208</f>
        <v>0</v>
      </c>
      <c r="C208" s="30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</row>
    <row r="209" spans="1:14" ht="15" customHeight="1" x14ac:dyDescent="0.15">
      <c r="A209" s="3">
        <f>Fiori!A209</f>
        <v>0</v>
      </c>
      <c r="B209" s="1">
        <f>Fiori!B209</f>
        <v>0</v>
      </c>
      <c r="C209" s="30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</row>
    <row r="210" spans="1:14" ht="15" customHeight="1" x14ac:dyDescent="0.15">
      <c r="A210" s="3">
        <f>Fiori!A210</f>
        <v>0</v>
      </c>
      <c r="B210" s="1">
        <f>Fiori!B210</f>
        <v>0</v>
      </c>
      <c r="C210" s="30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</row>
    <row r="211" spans="1:14" ht="15" customHeight="1" x14ac:dyDescent="0.15">
      <c r="A211" s="3">
        <f>Fiori!A211</f>
        <v>0</v>
      </c>
      <c r="B211" s="1">
        <f>Fiori!B211</f>
        <v>0</v>
      </c>
      <c r="C211" s="30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</row>
    <row r="212" spans="1:14" ht="15" customHeight="1" x14ac:dyDescent="0.15">
      <c r="A212" s="3">
        <f>Fiori!A212</f>
        <v>0</v>
      </c>
      <c r="B212" s="1">
        <f>Fiori!B212</f>
        <v>0</v>
      </c>
      <c r="C212" s="30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</row>
    <row r="213" spans="1:14" ht="15" customHeight="1" x14ac:dyDescent="0.15">
      <c r="A213" s="3">
        <f>Fiori!A213</f>
        <v>0</v>
      </c>
      <c r="B213" s="1">
        <f>Fiori!B213</f>
        <v>0</v>
      </c>
      <c r="C213" s="30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</row>
    <row r="214" spans="1:14" ht="15" customHeight="1" x14ac:dyDescent="0.15">
      <c r="A214" s="3">
        <f>Fiori!A214</f>
        <v>0</v>
      </c>
      <c r="B214" s="1">
        <f>Fiori!B214</f>
        <v>0</v>
      </c>
      <c r="C214" s="30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</row>
    <row r="215" spans="1:14" ht="15" customHeight="1" x14ac:dyDescent="0.15">
      <c r="A215" s="3">
        <f>Fiori!A215</f>
        <v>0</v>
      </c>
      <c r="B215" s="1">
        <f>Fiori!B215</f>
        <v>0</v>
      </c>
      <c r="C215" s="30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</row>
    <row r="216" spans="1:14" ht="15" customHeight="1" x14ac:dyDescent="0.15">
      <c r="A216" s="3">
        <f>Fiori!A216</f>
        <v>0</v>
      </c>
      <c r="B216" s="1">
        <f>Fiori!B216</f>
        <v>0</v>
      </c>
      <c r="C216" s="30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</row>
    <row r="217" spans="1:14" ht="15" customHeight="1" x14ac:dyDescent="0.15">
      <c r="A217" s="3">
        <f>Fiori!A217</f>
        <v>0</v>
      </c>
      <c r="B217" s="1">
        <f>Fiori!B217</f>
        <v>0</v>
      </c>
      <c r="C217" s="30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</row>
    <row r="218" spans="1:14" ht="15" customHeight="1" x14ac:dyDescent="0.15">
      <c r="A218" s="3">
        <f>Fiori!A218</f>
        <v>0</v>
      </c>
      <c r="B218" s="1">
        <f>Fiori!B218</f>
        <v>0</v>
      </c>
      <c r="C218" s="30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</row>
    <row r="219" spans="1:14" ht="15" customHeight="1" x14ac:dyDescent="0.15">
      <c r="A219" s="3">
        <f>Fiori!A219</f>
        <v>0</v>
      </c>
      <c r="B219" s="1">
        <f>Fiori!B219</f>
        <v>0</v>
      </c>
      <c r="C219" s="30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</row>
    <row r="220" spans="1:14" ht="15" customHeight="1" x14ac:dyDescent="0.15">
      <c r="A220" s="3">
        <f>Fiori!A220</f>
        <v>0</v>
      </c>
      <c r="B220" s="1">
        <f>Fiori!B220</f>
        <v>0</v>
      </c>
      <c r="C220" s="30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</row>
    <row r="221" spans="1:14" ht="15" customHeight="1" x14ac:dyDescent="0.15">
      <c r="A221" s="3">
        <f>Fiori!A221</f>
        <v>0</v>
      </c>
      <c r="B221" s="1">
        <f>Fiori!B221</f>
        <v>0</v>
      </c>
      <c r="C221" s="30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</row>
    <row r="222" spans="1:14" ht="15" customHeight="1" x14ac:dyDescent="0.15">
      <c r="A222" s="3">
        <f>Fiori!A222</f>
        <v>0</v>
      </c>
      <c r="B222" s="1">
        <f>Fiori!B222</f>
        <v>0</v>
      </c>
      <c r="C222" s="30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</row>
    <row r="223" spans="1:14" ht="15" customHeight="1" x14ac:dyDescent="0.15">
      <c r="A223" s="3">
        <f>Fiori!A223</f>
        <v>0</v>
      </c>
      <c r="B223" s="1">
        <f>Fiori!B223</f>
        <v>0</v>
      </c>
      <c r="C223" s="30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</row>
  </sheetData>
  <mergeCells count="1">
    <mergeCell ref="C2:N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38C2B-347B-4579-8A1E-599F431C4F9A}">
  <dimension ref="A1:O222"/>
  <sheetViews>
    <sheetView topLeftCell="A40" zoomScale="110" zoomScaleNormal="110" workbookViewId="0">
      <selection activeCell="D166" sqref="D166"/>
    </sheetView>
  </sheetViews>
  <sheetFormatPr baseColWidth="10" defaultColWidth="8.83203125" defaultRowHeight="15" customHeight="1" x14ac:dyDescent="0.15"/>
  <cols>
    <col min="1" max="1" width="8.5" style="2" bestFit="1" customWidth="1"/>
    <col min="2" max="2" width="57.33203125" customWidth="1"/>
    <col min="3" max="3" width="8.33203125" style="9" customWidth="1"/>
    <col min="4" max="4" width="11.5" style="35" customWidth="1"/>
    <col min="5" max="5" width="6.1640625" customWidth="1"/>
    <col min="6" max="6" width="7" customWidth="1"/>
    <col min="7" max="7" width="12.1640625" bestFit="1" customWidth="1"/>
    <col min="8" max="8" width="12.5" bestFit="1" customWidth="1"/>
    <col min="15" max="15" width="91" customWidth="1"/>
  </cols>
  <sheetData>
    <row r="1" spans="1:15" s="7" customFormat="1" ht="15" customHeight="1" x14ac:dyDescent="0.2">
      <c r="A1" s="6"/>
      <c r="C1" s="23">
        <v>3</v>
      </c>
      <c r="D1" s="38">
        <v>4</v>
      </c>
      <c r="E1" s="24">
        <v>5</v>
      </c>
      <c r="F1" s="24">
        <v>6</v>
      </c>
      <c r="G1" s="24">
        <v>7</v>
      </c>
      <c r="H1" s="24">
        <v>8</v>
      </c>
      <c r="I1" s="24">
        <v>9</v>
      </c>
      <c r="J1" s="24">
        <v>10</v>
      </c>
      <c r="K1" s="24">
        <v>11</v>
      </c>
      <c r="L1" s="24">
        <v>12</v>
      </c>
      <c r="M1" s="24">
        <v>13</v>
      </c>
      <c r="N1" s="24">
        <v>14</v>
      </c>
    </row>
    <row r="2" spans="1:15" s="5" customFormat="1" ht="15" customHeight="1" x14ac:dyDescent="0.15">
      <c r="A2" s="4"/>
      <c r="B2" s="18" t="s">
        <v>11</v>
      </c>
      <c r="C2" s="120" t="s">
        <v>8</v>
      </c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</row>
    <row r="3" spans="1:15" s="10" customFormat="1" ht="15" customHeight="1" x14ac:dyDescent="0.15">
      <c r="A3" s="19" t="s">
        <v>0</v>
      </c>
      <c r="B3" s="19" t="s">
        <v>1</v>
      </c>
      <c r="C3" s="11" t="s">
        <v>15</v>
      </c>
      <c r="D3" s="11" t="s">
        <v>16</v>
      </c>
      <c r="E3" s="12" t="s">
        <v>17</v>
      </c>
      <c r="F3" s="12" t="s">
        <v>18</v>
      </c>
      <c r="G3" s="12" t="s">
        <v>19</v>
      </c>
      <c r="H3" s="12" t="s">
        <v>20</v>
      </c>
      <c r="I3" s="12" t="s">
        <v>21</v>
      </c>
      <c r="J3" s="12" t="s">
        <v>22</v>
      </c>
      <c r="K3" s="12" t="s">
        <v>23</v>
      </c>
      <c r="L3" s="12" t="s">
        <v>24</v>
      </c>
      <c r="M3" s="12" t="s">
        <v>25</v>
      </c>
      <c r="N3" s="12" t="s">
        <v>26</v>
      </c>
      <c r="O3" s="25" t="s">
        <v>28</v>
      </c>
    </row>
    <row r="4" spans="1:15" ht="15" customHeight="1" x14ac:dyDescent="0.15">
      <c r="A4" s="3">
        <f>Fiori!A4</f>
        <v>27500</v>
      </c>
      <c r="B4" s="1" t="str">
        <f>Fiori!B4</f>
        <v>BACIA CONVENCIONAL FIORI INFANTIL BRANCO 55BC02-1FB</v>
      </c>
      <c r="C4" s="13"/>
      <c r="D4" s="33"/>
      <c r="E4" s="14"/>
      <c r="F4" s="14"/>
      <c r="G4" s="14">
        <v>269.89999999999998</v>
      </c>
      <c r="H4" s="14">
        <v>269.89999999999998</v>
      </c>
      <c r="I4" s="14"/>
      <c r="J4" s="14"/>
      <c r="K4" s="14"/>
      <c r="L4" s="14"/>
      <c r="M4" s="14"/>
      <c r="N4" s="14"/>
    </row>
    <row r="5" spans="1:15" ht="15" customHeight="1" x14ac:dyDescent="0.15">
      <c r="A5" s="3">
        <f>Fiori!A5</f>
        <v>27501</v>
      </c>
      <c r="B5" s="1" t="str">
        <f>Fiori!B5</f>
        <v>BACIA CONVENCIONAL IGNIS ACESS BRANCO 55BC99-D-1FB</v>
      </c>
      <c r="C5" s="13"/>
      <c r="D5" s="33"/>
      <c r="E5" s="14"/>
      <c r="F5" s="14"/>
      <c r="G5" s="14"/>
      <c r="H5" s="14"/>
      <c r="I5" s="14"/>
      <c r="J5" s="14"/>
      <c r="K5" s="14"/>
      <c r="L5" s="14"/>
      <c r="M5" s="14"/>
      <c r="N5" s="14"/>
      <c r="O5" s="26"/>
    </row>
    <row r="6" spans="1:15" ht="15" customHeight="1" x14ac:dyDescent="0.15">
      <c r="A6" s="3">
        <f>Fiori!A6</f>
        <v>27502</v>
      </c>
      <c r="B6" s="1" t="str">
        <f>Fiori!B6</f>
        <v>BACIA CONVENCIONAL IGNIS BRANCO 55BC99-1FB</v>
      </c>
      <c r="C6" s="15"/>
      <c r="D6" s="33"/>
      <c r="E6" s="14"/>
      <c r="F6" s="14"/>
      <c r="G6" s="14"/>
      <c r="H6" s="14"/>
      <c r="I6" s="14"/>
      <c r="J6" s="14"/>
      <c r="K6" s="14"/>
      <c r="L6" s="14"/>
      <c r="M6" s="14"/>
      <c r="N6" s="14"/>
    </row>
    <row r="7" spans="1:15" ht="15" customHeight="1" x14ac:dyDescent="0.15">
      <c r="A7" s="3">
        <f>Fiori!A7</f>
        <v>27321</v>
      </c>
      <c r="B7" s="1" t="str">
        <f>Fiori!B7</f>
        <v>BACIA CONVENCIONAL LIRIO BR 55BC77-1FB</v>
      </c>
      <c r="C7" s="16"/>
      <c r="D7" s="33">
        <v>233.9</v>
      </c>
      <c r="E7" s="14"/>
      <c r="F7" s="14"/>
      <c r="G7" s="14"/>
      <c r="H7" s="14">
        <v>233.9</v>
      </c>
      <c r="I7" s="14"/>
      <c r="J7" s="14"/>
      <c r="K7" s="14"/>
      <c r="L7" s="14"/>
      <c r="M7" s="14"/>
      <c r="N7" s="14"/>
    </row>
    <row r="8" spans="1:15" ht="15" customHeight="1" x14ac:dyDescent="0.15">
      <c r="A8" s="3">
        <f>Fiori!A8</f>
        <v>27522</v>
      </c>
      <c r="B8" s="1" t="str">
        <f>Fiori!B8</f>
        <v>BACIA CONVENCIONAL SPAN ROUND (25649BR-0) KOHLER</v>
      </c>
      <c r="C8" s="13"/>
      <c r="D8" s="33"/>
      <c r="E8" s="14"/>
      <c r="F8" s="14"/>
      <c r="G8" s="14"/>
      <c r="H8" s="14"/>
      <c r="I8" s="14"/>
      <c r="J8" s="14"/>
      <c r="K8" s="14"/>
      <c r="L8" s="14"/>
      <c r="M8" s="14"/>
      <c r="N8" s="14"/>
    </row>
    <row r="9" spans="1:15" ht="15" customHeight="1" x14ac:dyDescent="0.15">
      <c r="A9" s="3">
        <f>Fiori!A9</f>
        <v>27524</v>
      </c>
      <c r="B9" s="1" t="str">
        <f>Fiori!B9</f>
        <v>BACIA CONVENCIONAL SPAN SQUARE(25648BR-0) KOHLER</v>
      </c>
      <c r="C9" s="13"/>
      <c r="D9" s="33"/>
      <c r="E9" s="14"/>
      <c r="F9" s="14"/>
      <c r="G9" s="14"/>
      <c r="H9" s="14"/>
      <c r="I9" s="14"/>
      <c r="J9" s="14"/>
      <c r="K9" s="14"/>
      <c r="L9" s="14"/>
      <c r="M9" s="14"/>
      <c r="N9" s="14"/>
    </row>
    <row r="10" spans="1:15" ht="15" customHeight="1" x14ac:dyDescent="0.15">
      <c r="A10" s="3">
        <f>Fiori!A10</f>
        <v>14244</v>
      </c>
      <c r="B10" s="1" t="str">
        <f>Fiori!B10</f>
        <v>BACIA P/ CX  ACOPLADA FLOX MARFIM 55BA44-2FB</v>
      </c>
      <c r="C10" s="13"/>
      <c r="D10" s="33"/>
      <c r="E10" s="14"/>
      <c r="F10" s="14"/>
      <c r="G10" s="14"/>
      <c r="H10" s="14"/>
      <c r="I10" s="14"/>
      <c r="J10" s="14"/>
      <c r="K10" s="14"/>
      <c r="L10" s="14"/>
      <c r="M10" s="14"/>
      <c r="N10" s="14"/>
    </row>
    <row r="11" spans="1:15" ht="15" customHeight="1" x14ac:dyDescent="0.15">
      <c r="A11" s="3">
        <f>Fiori!A11</f>
        <v>14256</v>
      </c>
      <c r="B11" s="1" t="str">
        <f>Fiori!B11</f>
        <v>BACIA P/ CX ACOPLADA FLOX BRANCO 55BA44-1FB</v>
      </c>
      <c r="C11" s="13"/>
      <c r="D11" s="33"/>
      <c r="E11" s="14"/>
      <c r="F11" s="14"/>
      <c r="G11" s="14"/>
      <c r="H11" s="14"/>
      <c r="I11" s="14"/>
      <c r="J11" s="14"/>
      <c r="K11" s="14"/>
      <c r="L11" s="14"/>
      <c r="M11" s="14"/>
      <c r="N11" s="14"/>
    </row>
    <row r="12" spans="1:15" ht="15" customHeight="1" x14ac:dyDescent="0.15">
      <c r="A12" s="3">
        <f>Fiori!A12</f>
        <v>27503</v>
      </c>
      <c r="B12" s="1" t="str">
        <f>Fiori!B12</f>
        <v>BACIA PARA CX ACOPLADA FIORI ACESS BRANCO 55BA01-D-1FB</v>
      </c>
      <c r="C12" s="13"/>
      <c r="D12" s="33"/>
      <c r="E12" s="14"/>
      <c r="F12" s="14"/>
      <c r="G12" s="14"/>
      <c r="H12" s="14"/>
      <c r="I12" s="14"/>
      <c r="J12" s="14"/>
      <c r="K12" s="14"/>
      <c r="L12" s="14"/>
      <c r="M12" s="14"/>
      <c r="N12" s="14"/>
    </row>
    <row r="13" spans="1:15" ht="15" customHeight="1" x14ac:dyDescent="0.15">
      <c r="A13" s="3">
        <f>Fiori!A13</f>
        <v>27504</v>
      </c>
      <c r="B13" s="1" t="str">
        <f>Fiori!B13</f>
        <v>BACIA PARA CX ACOPLADA IGNIS ACESS BRANCO 55BA99 -D-1FB</v>
      </c>
      <c r="C13" s="13"/>
      <c r="D13" s="33"/>
      <c r="E13" s="14"/>
      <c r="F13" s="14"/>
      <c r="G13" s="14"/>
      <c r="H13" s="14"/>
      <c r="I13" s="14"/>
      <c r="J13" s="14"/>
      <c r="K13" s="14"/>
      <c r="L13" s="14"/>
      <c r="M13" s="14"/>
      <c r="N13" s="14"/>
    </row>
    <row r="14" spans="1:15" ht="15" customHeight="1" x14ac:dyDescent="0.15">
      <c r="A14" s="3">
        <f>Fiori!A14</f>
        <v>20680</v>
      </c>
      <c r="B14" s="1" t="str">
        <f>Fiori!B14</f>
        <v>BACIA PARA CX ACOPLADA LIRIO BRANCO 55BA77-1FB</v>
      </c>
      <c r="C14" s="13"/>
      <c r="D14" s="33"/>
      <c r="E14" s="14"/>
      <c r="F14" s="14"/>
      <c r="G14" s="14"/>
      <c r="H14" s="14"/>
      <c r="I14" s="14"/>
      <c r="J14" s="14"/>
      <c r="K14" s="14"/>
      <c r="L14" s="14"/>
      <c r="M14" s="14"/>
      <c r="N14" s="14"/>
    </row>
    <row r="15" spans="1:15" ht="15" customHeight="1" x14ac:dyDescent="0.15">
      <c r="A15" s="3">
        <f>Fiori!A15</f>
        <v>20674</v>
      </c>
      <c r="B15" s="1" t="str">
        <f>Fiori!B15</f>
        <v>BACIA PARA CX ACOPLADA LIRIO MARFIM 55BA77-2FB</v>
      </c>
      <c r="C15" s="13"/>
      <c r="D15" s="33"/>
      <c r="E15" s="14"/>
      <c r="F15" s="14"/>
      <c r="G15" s="14"/>
      <c r="H15" s="14"/>
      <c r="I15" s="14"/>
      <c r="J15" s="14"/>
      <c r="K15" s="14"/>
      <c r="L15" s="14"/>
      <c r="M15" s="14"/>
      <c r="N15" s="14"/>
    </row>
    <row r="16" spans="1:15" ht="15" customHeight="1" x14ac:dyDescent="0.15">
      <c r="A16" s="3">
        <f>Fiori!A16</f>
        <v>20675</v>
      </c>
      <c r="B16" s="1" t="str">
        <f>Fiori!B16</f>
        <v>BACIA PARA CX ACOPLADA LIRIO PRETO 55BA77-8FB</v>
      </c>
      <c r="C16" s="13"/>
      <c r="D16" s="33"/>
      <c r="E16" s="14"/>
      <c r="F16" s="14"/>
      <c r="G16" s="14"/>
      <c r="H16" s="14"/>
      <c r="I16" s="14"/>
      <c r="J16" s="14"/>
      <c r="K16" s="14"/>
      <c r="L16" s="14"/>
      <c r="M16" s="14"/>
      <c r="N16" s="14"/>
    </row>
    <row r="17" spans="1:14" ht="15" customHeight="1" x14ac:dyDescent="0.15">
      <c r="A17" s="3">
        <f>Fiori!A17</f>
        <v>25104</v>
      </c>
      <c r="B17" s="1" t="str">
        <f>Fiori!B17</f>
        <v>CAIXA ACOP SINGLE/FLUSH/IGNIS/LIRIO BR 55CA99-1FB</v>
      </c>
      <c r="C17" s="13"/>
      <c r="D17" s="33"/>
      <c r="E17" s="14"/>
      <c r="F17" s="14"/>
      <c r="G17" s="14"/>
      <c r="H17" s="14">
        <v>205.5</v>
      </c>
      <c r="I17" s="14"/>
      <c r="J17" s="14"/>
      <c r="K17" s="14"/>
      <c r="L17" s="14"/>
      <c r="M17" s="14"/>
      <c r="N17" s="14"/>
    </row>
    <row r="18" spans="1:14" ht="15" customHeight="1" x14ac:dyDescent="0.15">
      <c r="A18" s="3">
        <f>Fiori!A18</f>
        <v>25103</v>
      </c>
      <c r="B18" s="1" t="str">
        <f>Fiori!B18</f>
        <v>CAIXA ACOP SINGLE/FLUSH/IGNIS/LIRIO PT 55CA99-8FB</v>
      </c>
      <c r="C18" s="13"/>
      <c r="D18" s="33"/>
      <c r="E18" s="14"/>
      <c r="F18" s="14"/>
      <c r="G18" s="14"/>
      <c r="H18" s="14"/>
      <c r="I18" s="14"/>
      <c r="J18" s="14"/>
      <c r="K18" s="14"/>
      <c r="L18" s="14"/>
      <c r="M18" s="14"/>
      <c r="N18" s="14"/>
    </row>
    <row r="19" spans="1:14" ht="15" customHeight="1" x14ac:dyDescent="0.15">
      <c r="A19" s="3">
        <f>Fiori!A19</f>
        <v>27505</v>
      </c>
      <c r="B19" s="1" t="str">
        <f>Fiori!B19</f>
        <v>CAIXA ACOPL IGNIS ACESS BRANCO 55CA99-D-1FB</v>
      </c>
      <c r="C19" s="13"/>
      <c r="D19" s="33"/>
      <c r="E19" s="14"/>
      <c r="F19" s="14"/>
      <c r="G19" s="14"/>
      <c r="H19" s="14"/>
      <c r="I19" s="14"/>
      <c r="J19" s="14"/>
      <c r="K19" s="14"/>
      <c r="L19" s="14"/>
      <c r="M19" s="14"/>
      <c r="N19" s="14"/>
    </row>
    <row r="20" spans="1:14" ht="15" customHeight="1" x14ac:dyDescent="0.15">
      <c r="A20" s="3">
        <f>Fiori!A20</f>
        <v>14291</v>
      </c>
      <c r="B20" s="1" t="str">
        <f>Fiori!B20</f>
        <v>COLUNA P/ TANQUE FIORI BRANCO 55CL02-1FB</v>
      </c>
      <c r="C20" s="13"/>
      <c r="D20" s="33">
        <v>84.7</v>
      </c>
      <c r="E20" s="14"/>
      <c r="F20" s="14"/>
      <c r="G20" s="14">
        <v>84.7</v>
      </c>
      <c r="H20" s="14">
        <v>84.7</v>
      </c>
      <c r="I20" s="14"/>
      <c r="J20" s="14"/>
      <c r="K20" s="14"/>
      <c r="L20" s="14"/>
      <c r="M20" s="14"/>
      <c r="N20" s="14"/>
    </row>
    <row r="21" spans="1:14" ht="15" customHeight="1" x14ac:dyDescent="0.15">
      <c r="A21" s="3">
        <f>Fiori!A21</f>
        <v>22108</v>
      </c>
      <c r="B21" s="1" t="str">
        <f>Fiori!B21</f>
        <v xml:space="preserve">COLUNA SUSPENSA FLOX/PRIMULA/LIRIO BRANCO 55CS22-1FB </v>
      </c>
      <c r="C21" s="13"/>
      <c r="D21" s="33"/>
      <c r="E21" s="14"/>
      <c r="F21" s="14"/>
      <c r="G21" s="14">
        <v>168.9</v>
      </c>
      <c r="H21" s="14">
        <v>168.9</v>
      </c>
      <c r="I21" s="14"/>
      <c r="J21" s="14"/>
      <c r="K21" s="14"/>
      <c r="L21" s="14"/>
      <c r="M21" s="14"/>
      <c r="N21" s="14"/>
    </row>
    <row r="22" spans="1:14" ht="15" customHeight="1" x14ac:dyDescent="0.15">
      <c r="A22" s="3">
        <f>Fiori!A22</f>
        <v>14247</v>
      </c>
      <c r="B22" s="1" t="str">
        <f>Fiori!B22</f>
        <v>COLUNA SUSPENSA FLOX/PRIMULA/LIRIO MARFIM 55CS33-2FB</v>
      </c>
      <c r="C22" s="13"/>
      <c r="D22" s="33"/>
      <c r="E22" s="14"/>
      <c r="F22" s="14"/>
      <c r="G22" s="14"/>
      <c r="H22" s="14"/>
      <c r="I22" s="14"/>
      <c r="J22" s="14"/>
      <c r="K22" s="14"/>
      <c r="L22" s="14"/>
      <c r="M22" s="14"/>
      <c r="N22" s="14"/>
    </row>
    <row r="23" spans="1:14" ht="15" customHeight="1" x14ac:dyDescent="0.15">
      <c r="A23" s="3">
        <f>Fiori!A23</f>
        <v>24305</v>
      </c>
      <c r="B23" s="1" t="str">
        <f>Fiori!B23</f>
        <v>COMBO AMARILIS BRANCO 55KT66-1FB</v>
      </c>
      <c r="C23" s="13"/>
      <c r="D23" s="33">
        <v>859.9</v>
      </c>
      <c r="E23" s="14"/>
      <c r="F23" s="14"/>
      <c r="G23" s="14">
        <v>825.5</v>
      </c>
      <c r="H23" s="14">
        <v>825.5</v>
      </c>
      <c r="I23" s="14"/>
      <c r="J23" s="14"/>
      <c r="K23" s="14"/>
      <c r="L23" s="14"/>
      <c r="M23" s="14"/>
      <c r="N23" s="14"/>
    </row>
    <row r="24" spans="1:14" ht="15" customHeight="1" x14ac:dyDescent="0.15">
      <c r="A24" s="3">
        <f>Fiori!A24</f>
        <v>27882</v>
      </c>
      <c r="B24" s="1" t="str">
        <f>Fiori!B24</f>
        <v>COMBO FLOX BRANCO 55KT44-1FB</v>
      </c>
      <c r="C24" s="13"/>
      <c r="D24" s="33">
        <v>759.9</v>
      </c>
      <c r="E24" s="14"/>
      <c r="F24" s="14"/>
      <c r="G24" s="14"/>
      <c r="H24" s="14"/>
      <c r="I24" s="14"/>
      <c r="J24" s="14"/>
      <c r="K24" s="14"/>
      <c r="L24" s="14"/>
      <c r="M24" s="14"/>
      <c r="N24" s="14"/>
    </row>
    <row r="25" spans="1:14" ht="15" customHeight="1" x14ac:dyDescent="0.15">
      <c r="A25" s="3">
        <f>Fiori!A25</f>
        <v>27508</v>
      </c>
      <c r="B25" s="1" t="str">
        <f>Fiori!B25</f>
        <v>COMBO IGNIS BRANCO 55KT99-1FB</v>
      </c>
      <c r="C25" s="13"/>
      <c r="D25" s="33"/>
      <c r="E25" s="14"/>
      <c r="F25" s="14"/>
      <c r="G25" s="14"/>
      <c r="H25" s="14"/>
      <c r="I25" s="14"/>
      <c r="J25" s="14"/>
      <c r="K25" s="14"/>
      <c r="L25" s="14"/>
      <c r="M25" s="14"/>
      <c r="N25" s="14"/>
    </row>
    <row r="26" spans="1:14" ht="15" customHeight="1" x14ac:dyDescent="0.15">
      <c r="A26" s="3">
        <f>Fiori!A26</f>
        <v>14239</v>
      </c>
      <c r="B26" s="1" t="str">
        <f>Fiori!B26</f>
        <v>COMBO LIRIO BRANCO 55KT77-1FB</v>
      </c>
      <c r="C26" s="13"/>
      <c r="D26" s="33">
        <v>526.5</v>
      </c>
      <c r="E26" s="14"/>
      <c r="F26" s="14"/>
      <c r="G26" s="14">
        <v>526.5</v>
      </c>
      <c r="H26" s="14"/>
      <c r="I26" s="14"/>
      <c r="J26" s="14"/>
      <c r="K26" s="14"/>
      <c r="L26" s="14"/>
      <c r="M26" s="14"/>
      <c r="N26" s="14"/>
    </row>
    <row r="27" spans="1:14" ht="15" customHeight="1" x14ac:dyDescent="0.15">
      <c r="A27" s="3">
        <f>Fiori!A27</f>
        <v>27525</v>
      </c>
      <c r="B27" s="1" t="str">
        <f>Fiori!B27</f>
        <v>COMBO NEW PATIO BOX (28986BR-0) KOHLER</v>
      </c>
      <c r="C27" s="13"/>
      <c r="D27" s="33">
        <v>1699.9</v>
      </c>
      <c r="E27" s="14"/>
      <c r="F27" s="14"/>
      <c r="G27" s="14">
        <v>1699.9</v>
      </c>
      <c r="H27" s="14">
        <v>1699.9</v>
      </c>
      <c r="I27" s="14"/>
      <c r="J27" s="14"/>
      <c r="K27" s="14"/>
      <c r="L27" s="14"/>
      <c r="M27" s="14"/>
      <c r="N27" s="14"/>
    </row>
    <row r="28" spans="1:14" ht="15" customHeight="1" x14ac:dyDescent="0.15">
      <c r="A28" s="3">
        <f>Fiori!A28</f>
        <v>16219</v>
      </c>
      <c r="B28" s="1" t="str">
        <f>Fiori!B28</f>
        <v>COMBO PRIMULA PLUS BRANCO 55KT22-1FB</v>
      </c>
      <c r="C28" s="13"/>
      <c r="D28" s="33">
        <v>594.5</v>
      </c>
      <c r="E28" s="14"/>
      <c r="F28" s="14"/>
      <c r="G28" s="14">
        <v>565.5</v>
      </c>
      <c r="H28" s="14"/>
      <c r="I28" s="14"/>
      <c r="J28" s="14"/>
      <c r="K28" s="14"/>
      <c r="L28" s="14"/>
      <c r="M28" s="14"/>
      <c r="N28" s="14"/>
    </row>
    <row r="29" spans="1:14" ht="15" customHeight="1" x14ac:dyDescent="0.15">
      <c r="A29" s="3">
        <f>Fiori!A29</f>
        <v>27526</v>
      </c>
      <c r="B29" s="1" t="str">
        <f>Fiori!B29</f>
        <v>COMBO REACH SKIRTED BOX (28999BR-0) KOHLER</v>
      </c>
      <c r="C29" s="13"/>
      <c r="D29" s="33">
        <v>1859.9</v>
      </c>
      <c r="E29" s="14"/>
      <c r="F29" s="14"/>
      <c r="G29" s="14">
        <v>1859.9</v>
      </c>
      <c r="H29" s="14">
        <v>1859.9</v>
      </c>
      <c r="I29" s="14"/>
      <c r="J29" s="14"/>
      <c r="K29" s="14"/>
      <c r="L29" s="14"/>
      <c r="M29" s="14"/>
      <c r="N29" s="14"/>
    </row>
    <row r="30" spans="1:14" ht="15" customHeight="1" x14ac:dyDescent="0.15">
      <c r="A30" s="3">
        <f>Fiori!A30</f>
        <v>27647</v>
      </c>
      <c r="B30" s="1" t="str">
        <f>Fiori!B30</f>
        <v>COMBO SPAN ROUND (28988BR)</v>
      </c>
      <c r="C30" s="13"/>
      <c r="D30" s="33">
        <v>1299.9000000000001</v>
      </c>
      <c r="E30" s="14"/>
      <c r="F30" s="14"/>
      <c r="G30" s="14"/>
      <c r="H30" s="14"/>
      <c r="I30" s="14"/>
      <c r="J30" s="14"/>
      <c r="K30" s="14"/>
      <c r="L30" s="14"/>
      <c r="M30" s="14"/>
      <c r="N30" s="14"/>
    </row>
    <row r="31" spans="1:14" ht="15" customHeight="1" x14ac:dyDescent="0.15">
      <c r="A31" s="3">
        <f>Fiori!A31</f>
        <v>27521</v>
      </c>
      <c r="B31" s="1" t="str">
        <f>Fiori!B31</f>
        <v>COMBO SPAN SQUARE (28989BR-0) KOHLER</v>
      </c>
      <c r="C31" s="13"/>
      <c r="D31" s="33">
        <v>1499.9</v>
      </c>
      <c r="E31" s="14"/>
      <c r="F31" s="14"/>
      <c r="G31" s="14">
        <v>1459.9</v>
      </c>
      <c r="H31" s="14">
        <v>1399.9</v>
      </c>
      <c r="I31" s="14"/>
      <c r="J31" s="14"/>
      <c r="K31" s="14"/>
      <c r="L31" s="14"/>
      <c r="M31" s="14"/>
      <c r="N31" s="14"/>
    </row>
    <row r="32" spans="1:14" ht="15" customHeight="1" x14ac:dyDescent="0.15">
      <c r="A32" s="3">
        <f>Fiori!A32</f>
        <v>14254</v>
      </c>
      <c r="B32" s="1" t="str">
        <f>Fiori!B32</f>
        <v>CUBA APOIO AMARILIS FURO CENTRAL BRANCO 55CB10-1FB</v>
      </c>
      <c r="C32" s="13"/>
      <c r="D32" s="33"/>
      <c r="E32" s="14"/>
      <c r="F32" s="14"/>
      <c r="G32" s="14"/>
      <c r="H32" s="14"/>
      <c r="I32" s="14"/>
      <c r="J32" s="14"/>
      <c r="K32" s="14"/>
      <c r="L32" s="14"/>
      <c r="M32" s="14"/>
      <c r="N32" s="14"/>
    </row>
    <row r="33" spans="1:14" ht="15" customHeight="1" x14ac:dyDescent="0.15">
      <c r="A33" s="3">
        <f>Fiori!A33</f>
        <v>14260</v>
      </c>
      <c r="B33" s="1" t="str">
        <f>Fiori!B33</f>
        <v>CUBA APOIO AMARILIS FURO CENTRAL MARFIM 55CB10-2FB</v>
      </c>
      <c r="C33" s="13"/>
      <c r="D33" s="33"/>
      <c r="E33" s="14"/>
      <c r="F33" s="14"/>
      <c r="G33" s="14"/>
      <c r="H33" s="14"/>
      <c r="I33" s="14"/>
      <c r="J33" s="14"/>
      <c r="K33" s="14"/>
      <c r="L33" s="14"/>
      <c r="M33" s="14"/>
      <c r="N33" s="14"/>
    </row>
    <row r="34" spans="1:14" ht="15" customHeight="1" x14ac:dyDescent="0.15">
      <c r="A34" s="3">
        <f>Fiori!A34</f>
        <v>14255</v>
      </c>
      <c r="B34" s="1" t="str">
        <f>Fiori!B34</f>
        <v>CUBA APOIO FURO CENTRAL MARFIM</v>
      </c>
      <c r="C34" s="13"/>
      <c r="D34" s="33"/>
      <c r="E34" s="14"/>
      <c r="F34" s="14"/>
      <c r="G34" s="14"/>
      <c r="H34" s="14"/>
      <c r="I34" s="14"/>
      <c r="J34" s="14"/>
      <c r="K34" s="14"/>
      <c r="L34" s="14"/>
      <c r="M34" s="14"/>
      <c r="N34" s="14"/>
    </row>
    <row r="35" spans="1:14" ht="15" customHeight="1" x14ac:dyDescent="0.15">
      <c r="A35" s="3">
        <f>Fiori!A35</f>
        <v>29647</v>
      </c>
      <c r="B35" s="1" t="str">
        <f>Fiori!B35</f>
        <v>CUBA APOIO QUADRADA C/MESA TAUT 410X410 28696BR-1-0 KOHLER</v>
      </c>
      <c r="C35" s="13"/>
      <c r="D35" s="33"/>
      <c r="E35" s="14"/>
      <c r="F35" s="14"/>
      <c r="G35" s="14"/>
      <c r="H35" s="14"/>
      <c r="I35" s="14"/>
      <c r="J35" s="14"/>
      <c r="K35" s="14"/>
      <c r="L35" s="14"/>
      <c r="M35" s="14"/>
      <c r="N35" s="14"/>
    </row>
    <row r="36" spans="1:14" ht="15" customHeight="1" x14ac:dyDescent="0.15">
      <c r="A36" s="3">
        <f>Fiori!A36</f>
        <v>14253</v>
      </c>
      <c r="B36" s="1" t="str">
        <f>Fiori!B36</f>
        <v>CUBA DE APOIO OVAL 45CM X30CM BRANCO 55CB14-J-1FB</v>
      </c>
      <c r="C36" s="13"/>
      <c r="D36" s="33"/>
      <c r="E36" s="14"/>
      <c r="F36" s="14"/>
      <c r="G36" s="14">
        <v>219.5</v>
      </c>
      <c r="H36" s="14">
        <v>219.5</v>
      </c>
      <c r="I36" s="14"/>
      <c r="J36" s="14"/>
      <c r="K36" s="14"/>
      <c r="L36" s="14"/>
      <c r="M36" s="14"/>
      <c r="N36" s="14"/>
    </row>
    <row r="37" spans="1:14" ht="15" customHeight="1" x14ac:dyDescent="0.15">
      <c r="A37" s="3">
        <f>Fiori!A37</f>
        <v>14248</v>
      </c>
      <c r="B37" s="1" t="str">
        <f>Fiori!B37</f>
        <v>CUBA DE APOIO OVAL JASMIN BRANCA 55CB03-1FB</v>
      </c>
      <c r="C37" s="13"/>
      <c r="D37" s="33">
        <v>229.9</v>
      </c>
      <c r="E37" s="14"/>
      <c r="F37" s="14"/>
      <c r="G37" s="14">
        <v>229.9</v>
      </c>
      <c r="H37" s="14">
        <v>229.9</v>
      </c>
      <c r="I37" s="14"/>
      <c r="J37" s="14"/>
      <c r="K37" s="14"/>
      <c r="L37" s="14"/>
      <c r="M37" s="14"/>
      <c r="N37" s="14"/>
    </row>
    <row r="38" spans="1:14" ht="15" customHeight="1" x14ac:dyDescent="0.15">
      <c r="A38" s="3">
        <f>Fiori!A38</f>
        <v>14251</v>
      </c>
      <c r="B38" s="1" t="str">
        <f>Fiori!B38</f>
        <v>CUBA DE APOIO OVAL JASMIN MARFIM 55CB03-2FB</v>
      </c>
      <c r="C38" s="13"/>
      <c r="D38" s="33"/>
      <c r="E38" s="14"/>
      <c r="F38" s="14"/>
      <c r="G38" s="14"/>
      <c r="H38" s="14"/>
      <c r="I38" s="14"/>
      <c r="J38" s="14"/>
      <c r="K38" s="14"/>
      <c r="L38" s="14"/>
      <c r="M38" s="14"/>
      <c r="N38" s="14"/>
    </row>
    <row r="39" spans="1:14" ht="15" customHeight="1" x14ac:dyDescent="0.15">
      <c r="A39" s="3">
        <f>Fiori!A39</f>
        <v>14261</v>
      </c>
      <c r="B39" s="1" t="str">
        <f>Fiori!B39</f>
        <v>CUBA DE APOIO QUADRADA 35CM X 35CM BRANCO 55CB15-1FB</v>
      </c>
      <c r="C39" s="13"/>
      <c r="D39" s="33"/>
      <c r="E39" s="14"/>
      <c r="F39" s="14"/>
      <c r="G39" s="14"/>
      <c r="H39" s="14"/>
      <c r="I39" s="14"/>
      <c r="J39" s="14"/>
      <c r="K39" s="14"/>
      <c r="L39" s="14"/>
      <c r="M39" s="14"/>
      <c r="N39" s="14"/>
    </row>
    <row r="40" spans="1:14" ht="15" customHeight="1" x14ac:dyDescent="0.15">
      <c r="A40" s="3">
        <f>Fiori!A40</f>
        <v>14259</v>
      </c>
      <c r="B40" s="1" t="str">
        <f>Fiori!B40</f>
        <v>CUBA DE APOIO QUADRADA COM MESA 35CM X 35CM BRANCO 55CB17-1FB</v>
      </c>
      <c r="C40" s="13"/>
      <c r="D40" s="33"/>
      <c r="E40" s="14"/>
      <c r="F40" s="14"/>
      <c r="G40" s="14"/>
      <c r="H40" s="14"/>
      <c r="I40" s="14"/>
      <c r="J40" s="14"/>
      <c r="K40" s="14"/>
      <c r="L40" s="14"/>
      <c r="M40" s="14"/>
      <c r="N40" s="14"/>
    </row>
    <row r="41" spans="1:14" ht="15" customHeight="1" x14ac:dyDescent="0.15">
      <c r="A41" s="3">
        <f>Fiori!A41</f>
        <v>29648</v>
      </c>
      <c r="B41" s="1" t="str">
        <f>Fiori!B41</f>
        <v>CUBA DE APOIO QUADRADA VOX LITE 350X350 28697BR-0 KOHLER</v>
      </c>
      <c r="C41" s="13"/>
      <c r="D41" s="33"/>
      <c r="E41" s="14"/>
      <c r="F41" s="14"/>
      <c r="G41" s="14"/>
      <c r="H41" s="14"/>
      <c r="I41" s="14"/>
      <c r="J41" s="14"/>
      <c r="K41" s="14"/>
      <c r="L41" s="14"/>
      <c r="M41" s="14"/>
      <c r="N41" s="14"/>
    </row>
    <row r="42" spans="1:14" ht="15" customHeight="1" x14ac:dyDescent="0.15">
      <c r="A42" s="3">
        <f>Fiori!A42</f>
        <v>14252</v>
      </c>
      <c r="B42" s="1" t="str">
        <f>Fiori!B42</f>
        <v>CUBA DE APOIO REDONDA 35CM BRANCO 55CB13-J-1FB</v>
      </c>
      <c r="C42" s="13"/>
      <c r="D42" s="33">
        <v>215.5</v>
      </c>
      <c r="E42" s="14"/>
      <c r="F42" s="14"/>
      <c r="G42" s="14">
        <v>215.5</v>
      </c>
      <c r="H42" s="14"/>
      <c r="I42" s="14"/>
      <c r="J42" s="14"/>
      <c r="K42" s="14"/>
      <c r="L42" s="14"/>
      <c r="M42" s="14"/>
      <c r="N42" s="14"/>
    </row>
    <row r="43" spans="1:14" ht="15" customHeight="1" x14ac:dyDescent="0.15">
      <c r="A43" s="3">
        <f>Fiori!A43</f>
        <v>14307</v>
      </c>
      <c r="B43" s="1" t="str">
        <f>Fiori!B43</f>
        <v>CUBA DE APOIO RETANGULAR 41CM X 31CM BRANCO 55CB16-1FB</v>
      </c>
      <c r="C43" s="13"/>
      <c r="D43" s="33"/>
      <c r="E43" s="14"/>
      <c r="F43" s="14"/>
      <c r="G43" s="14"/>
      <c r="H43" s="14">
        <v>219.9</v>
      </c>
      <c r="I43" s="14"/>
      <c r="J43" s="14"/>
      <c r="K43" s="14"/>
      <c r="L43" s="14"/>
      <c r="M43" s="14"/>
      <c r="N43" s="14"/>
    </row>
    <row r="44" spans="1:14" ht="15" customHeight="1" x14ac:dyDescent="0.15">
      <c r="A44" s="3">
        <f>Fiori!A44</f>
        <v>14258</v>
      </c>
      <c r="B44" s="1" t="str">
        <f>Fiori!B44</f>
        <v>CUBA DE APOIO ZINIA BRANCO 55CB11-1FB</v>
      </c>
      <c r="C44" s="13"/>
      <c r="D44" s="33"/>
      <c r="E44" s="14"/>
      <c r="F44" s="14"/>
      <c r="G44" s="14"/>
      <c r="H44" s="14"/>
      <c r="I44" s="14"/>
      <c r="J44" s="14"/>
      <c r="K44" s="14"/>
      <c r="L44" s="14"/>
      <c r="M44" s="14"/>
      <c r="N44" s="14"/>
    </row>
    <row r="45" spans="1:14" ht="15" customHeight="1" x14ac:dyDescent="0.15">
      <c r="A45" s="3">
        <f>Fiori!A45</f>
        <v>27506</v>
      </c>
      <c r="B45" s="1" t="str">
        <f>Fiori!B45</f>
        <v>CX ACOP MEC SIMP FIORI ACESS BRANCO 55CA03-D-1FB</v>
      </c>
      <c r="C45" s="13"/>
      <c r="D45" s="33"/>
      <c r="E45" s="14"/>
      <c r="F45" s="14"/>
      <c r="G45" s="14"/>
      <c r="H45" s="14"/>
      <c r="I45" s="14"/>
      <c r="J45" s="14"/>
      <c r="K45" s="14"/>
      <c r="L45" s="14"/>
      <c r="M45" s="14"/>
      <c r="N45" s="14"/>
    </row>
    <row r="46" spans="1:14" ht="15" customHeight="1" x14ac:dyDescent="0.15">
      <c r="A46" s="3">
        <f>Fiori!A46</f>
        <v>14298</v>
      </c>
      <c r="B46" s="1" t="str">
        <f>Fiori!B46</f>
        <v>CX ACOPLADA FLOX DUAL FLUSH BRANCO 55CA44-DF-1FB</v>
      </c>
      <c r="C46" s="13"/>
      <c r="D46" s="33"/>
      <c r="E46" s="14"/>
      <c r="F46" s="14"/>
      <c r="G46" s="14"/>
      <c r="H46" s="14"/>
      <c r="I46" s="14"/>
      <c r="J46" s="14"/>
      <c r="K46" s="14"/>
      <c r="L46" s="14"/>
      <c r="M46" s="14"/>
      <c r="N46" s="14"/>
    </row>
    <row r="47" spans="1:14" ht="15" customHeight="1" x14ac:dyDescent="0.15">
      <c r="A47" s="3">
        <f>Fiori!A47</f>
        <v>14299</v>
      </c>
      <c r="B47" s="1" t="str">
        <f>Fiori!B47</f>
        <v>CX ACOPLADA FLOX DUAL FLUSH MARFIM 55CA44-DF-2FB</v>
      </c>
      <c r="C47" s="13"/>
      <c r="D47" s="33"/>
      <c r="E47" s="14"/>
      <c r="F47" s="14"/>
      <c r="G47" s="14"/>
      <c r="H47" s="14"/>
      <c r="I47" s="14"/>
      <c r="J47" s="14"/>
      <c r="K47" s="14"/>
      <c r="L47" s="14"/>
      <c r="M47" s="14"/>
      <c r="N47" s="14"/>
    </row>
    <row r="48" spans="1:14" ht="15" customHeight="1" x14ac:dyDescent="0.15">
      <c r="A48" s="3">
        <f>Fiori!A48</f>
        <v>20679</v>
      </c>
      <c r="B48" s="1" t="str">
        <f>Fiori!B48</f>
        <v>CX ACOPLADA LIRIO MARFIM 55CA77-2FB</v>
      </c>
      <c r="C48" s="13"/>
      <c r="D48" s="33"/>
      <c r="E48" s="14"/>
      <c r="F48" s="14"/>
      <c r="G48" s="14"/>
      <c r="H48" s="14"/>
      <c r="I48" s="14"/>
      <c r="J48" s="14"/>
      <c r="K48" s="14"/>
      <c r="L48" s="14"/>
      <c r="M48" s="14"/>
      <c r="N48" s="14"/>
    </row>
    <row r="49" spans="1:14" ht="15" customHeight="1" x14ac:dyDescent="0.15">
      <c r="A49" s="3">
        <f>Fiori!A49</f>
        <v>20676</v>
      </c>
      <c r="B49" s="1" t="str">
        <f>Fiori!B49</f>
        <v>CX ACOPLADA LIRIO PRETO 55CA77-8FB</v>
      </c>
      <c r="C49" s="13"/>
      <c r="D49" s="33"/>
      <c r="E49" s="14"/>
      <c r="F49" s="14"/>
      <c r="G49" s="14"/>
      <c r="H49" s="14"/>
      <c r="I49" s="14"/>
      <c r="J49" s="14"/>
      <c r="K49" s="14"/>
      <c r="L49" s="14"/>
      <c r="M49" s="14"/>
      <c r="N49" s="14"/>
    </row>
    <row r="50" spans="1:14" ht="15" customHeight="1" x14ac:dyDescent="0.15">
      <c r="A50" s="3">
        <f>Fiori!A50</f>
        <v>14304</v>
      </c>
      <c r="B50" s="1" t="str">
        <f>Fiori!B50</f>
        <v>LAVATORIO FLOX BRANCO 55LV44-1FB</v>
      </c>
      <c r="C50" s="13"/>
      <c r="D50" s="33"/>
      <c r="E50" s="14"/>
      <c r="F50" s="14"/>
      <c r="G50" s="14"/>
      <c r="H50" s="14"/>
      <c r="I50" s="14"/>
      <c r="J50" s="14"/>
      <c r="K50" s="14"/>
      <c r="L50" s="14"/>
      <c r="M50" s="14"/>
      <c r="N50" s="14"/>
    </row>
    <row r="51" spans="1:14" ht="15" customHeight="1" x14ac:dyDescent="0.15">
      <c r="A51" s="3">
        <f>Fiori!A51</f>
        <v>14246</v>
      </c>
      <c r="B51" s="1" t="str">
        <f>Fiori!B51</f>
        <v>LAVATORIO FLOX MARFIM 55LV44-2FB</v>
      </c>
      <c r="C51" s="13"/>
      <c r="D51" s="33"/>
      <c r="E51" s="14"/>
      <c r="F51" s="14"/>
      <c r="G51" s="14"/>
      <c r="H51" s="14"/>
      <c r="I51" s="14"/>
      <c r="J51" s="14"/>
      <c r="K51" s="14"/>
      <c r="L51" s="14"/>
      <c r="M51" s="14"/>
      <c r="N51" s="14"/>
    </row>
    <row r="52" spans="1:14" ht="15" customHeight="1" x14ac:dyDescent="0.15">
      <c r="A52" s="3">
        <f>Fiori!A52</f>
        <v>27507</v>
      </c>
      <c r="B52" s="1" t="str">
        <f>Fiori!B52</f>
        <v>LAVATORIO PRIMULA PLUS BRANCO 55LV22-1FB</v>
      </c>
      <c r="C52" s="13"/>
      <c r="D52" s="33"/>
      <c r="E52" s="14"/>
      <c r="F52" s="14"/>
      <c r="G52" s="14"/>
      <c r="H52" s="14">
        <v>199.5</v>
      </c>
      <c r="I52" s="14"/>
      <c r="J52" s="14"/>
      <c r="K52" s="14"/>
      <c r="L52" s="14"/>
      <c r="M52" s="14"/>
      <c r="N52" s="14"/>
    </row>
    <row r="53" spans="1:14" ht="15" customHeight="1" x14ac:dyDescent="0.15">
      <c r="A53" s="3">
        <f>Fiori!A53</f>
        <v>25102</v>
      </c>
      <c r="B53" s="1" t="str">
        <f>Fiori!B53</f>
        <v>MECANISMO P/MICTORIO 1266601</v>
      </c>
      <c r="C53" s="13"/>
      <c r="D53" s="33"/>
      <c r="E53" s="14"/>
      <c r="F53" s="14"/>
      <c r="G53" s="14"/>
      <c r="H53" s="14"/>
      <c r="I53" s="14"/>
      <c r="J53" s="14"/>
      <c r="K53" s="14"/>
      <c r="L53" s="14"/>
      <c r="M53" s="14"/>
      <c r="N53" s="14"/>
    </row>
    <row r="54" spans="1:14" ht="15" customHeight="1" x14ac:dyDescent="0.15">
      <c r="A54" s="3">
        <f>Fiori!A54</f>
        <v>25105</v>
      </c>
      <c r="B54" s="1" t="str">
        <f>Fiori!B54</f>
        <v>MICTORIO S/KIT INSTALACAO DALIA BR 55MC882-1FB</v>
      </c>
      <c r="C54" s="13"/>
      <c r="D54" s="33">
        <v>288.89999999999998</v>
      </c>
      <c r="E54" s="14"/>
      <c r="F54" s="14"/>
      <c r="G54" s="14">
        <v>288.89999999999998</v>
      </c>
      <c r="H54" s="14"/>
      <c r="I54" s="14"/>
      <c r="J54" s="14"/>
      <c r="K54" s="14"/>
      <c r="L54" s="14"/>
      <c r="M54" s="14"/>
      <c r="N54" s="14"/>
    </row>
    <row r="55" spans="1:14" ht="15" customHeight="1" x14ac:dyDescent="0.15">
      <c r="A55" s="3">
        <f>Fiori!A55</f>
        <v>29338</v>
      </c>
      <c r="B55" s="1" t="str">
        <f>Fiori!B55</f>
        <v>TAMPA CAIXA ACOPLADA SPAN (1431777BR-0) - KOHLER</v>
      </c>
      <c r="C55" s="13"/>
      <c r="D55" s="33"/>
      <c r="E55" s="14"/>
      <c r="F55" s="14"/>
      <c r="G55" s="14"/>
      <c r="H55" s="14"/>
      <c r="I55" s="14"/>
      <c r="J55" s="14"/>
      <c r="K55" s="14"/>
      <c r="L55" s="14"/>
      <c r="M55" s="14"/>
      <c r="N55" s="14"/>
    </row>
    <row r="56" spans="1:14" ht="15" customHeight="1" x14ac:dyDescent="0.15">
      <c r="A56" s="3">
        <f>Fiori!A56</f>
        <v>14249</v>
      </c>
      <c r="B56" s="1" t="str">
        <f>Fiori!B56</f>
        <v>TANQUE FIORI BRANCO 55TQ01-1FB</v>
      </c>
      <c r="C56" s="13"/>
      <c r="D56" s="33"/>
      <c r="E56" s="14"/>
      <c r="F56" s="14"/>
      <c r="G56" s="14"/>
      <c r="H56" s="14">
        <v>299.89999999999998</v>
      </c>
      <c r="I56" s="14"/>
      <c r="J56" s="14"/>
      <c r="K56" s="14"/>
      <c r="L56" s="14"/>
      <c r="M56" s="14"/>
      <c r="N56" s="14"/>
    </row>
    <row r="57" spans="1:14" ht="15" customHeight="1" x14ac:dyDescent="0.15">
      <c r="A57" s="3">
        <f>Fiori!A57</f>
        <v>0</v>
      </c>
      <c r="B57" s="1">
        <f>Fiori!B57</f>
        <v>0</v>
      </c>
      <c r="C57" s="13"/>
      <c r="D57" s="33"/>
      <c r="E57" s="14"/>
      <c r="F57" s="14"/>
      <c r="G57" s="14"/>
      <c r="H57" s="14"/>
      <c r="I57" s="14"/>
      <c r="J57" s="14"/>
      <c r="K57" s="14"/>
      <c r="L57" s="14"/>
      <c r="M57" s="14"/>
      <c r="N57" s="14"/>
    </row>
    <row r="58" spans="1:14" ht="15" customHeight="1" x14ac:dyDescent="0.15">
      <c r="A58" s="3">
        <f>Fiori!A58</f>
        <v>0</v>
      </c>
      <c r="B58" s="1">
        <f>Fiori!B58</f>
        <v>0</v>
      </c>
      <c r="C58" s="13"/>
      <c r="D58" s="33"/>
      <c r="E58" s="14"/>
      <c r="F58" s="14"/>
      <c r="G58" s="14"/>
      <c r="H58" s="14"/>
      <c r="I58" s="14"/>
      <c r="J58" s="14"/>
      <c r="K58" s="14"/>
      <c r="L58" s="14"/>
      <c r="M58" s="14"/>
      <c r="N58" s="14"/>
    </row>
    <row r="59" spans="1:14" ht="15" customHeight="1" x14ac:dyDescent="0.15">
      <c r="A59" s="3">
        <f>Fiori!A59</f>
        <v>0</v>
      </c>
      <c r="B59" s="1">
        <f>Fiori!B59</f>
        <v>0</v>
      </c>
      <c r="C59" s="13"/>
      <c r="D59" s="33"/>
      <c r="E59" s="14"/>
      <c r="F59" s="14"/>
      <c r="G59" s="14"/>
      <c r="H59" s="14"/>
      <c r="I59" s="14"/>
      <c r="J59" s="14"/>
      <c r="K59" s="14"/>
      <c r="L59" s="14"/>
      <c r="M59" s="14"/>
      <c r="N59" s="14"/>
    </row>
    <row r="60" spans="1:14" ht="15" customHeight="1" x14ac:dyDescent="0.15">
      <c r="A60" s="3">
        <f>Fiori!A60</f>
        <v>0</v>
      </c>
      <c r="B60" s="1">
        <f>Fiori!B60</f>
        <v>0</v>
      </c>
      <c r="C60" s="16"/>
      <c r="D60" s="33"/>
      <c r="E60" s="14"/>
      <c r="F60" s="14"/>
      <c r="G60" s="14"/>
      <c r="H60" s="14"/>
      <c r="I60" s="14"/>
      <c r="J60" s="14"/>
      <c r="K60" s="14"/>
      <c r="L60" s="14"/>
      <c r="M60" s="14"/>
      <c r="N60" s="14"/>
    </row>
    <row r="61" spans="1:14" ht="15" customHeight="1" x14ac:dyDescent="0.15">
      <c r="A61" s="3">
        <f>Fiori!A61</f>
        <v>0</v>
      </c>
      <c r="B61" s="1">
        <f>Fiori!B61</f>
        <v>0</v>
      </c>
      <c r="C61" s="13"/>
      <c r="D61" s="33"/>
      <c r="E61" s="14"/>
      <c r="F61" s="14"/>
      <c r="G61" s="14"/>
      <c r="H61" s="14"/>
      <c r="I61" s="14"/>
      <c r="J61" s="14"/>
      <c r="K61" s="14"/>
      <c r="L61" s="14"/>
      <c r="M61" s="14"/>
      <c r="N61" s="14"/>
    </row>
    <row r="62" spans="1:14" ht="15" customHeight="1" x14ac:dyDescent="0.15">
      <c r="A62" s="3">
        <f>Fiori!A62</f>
        <v>0</v>
      </c>
      <c r="B62" s="1">
        <f>Fiori!B62</f>
        <v>0</v>
      </c>
      <c r="C62" s="13"/>
      <c r="D62" s="33"/>
      <c r="E62" s="14"/>
      <c r="F62" s="14"/>
      <c r="G62" s="14"/>
      <c r="H62" s="14"/>
      <c r="I62" s="14"/>
      <c r="J62" s="14"/>
      <c r="K62" s="14"/>
      <c r="L62" s="14"/>
      <c r="M62" s="14"/>
      <c r="N62" s="14"/>
    </row>
    <row r="63" spans="1:14" ht="15" customHeight="1" x14ac:dyDescent="0.15">
      <c r="A63" s="3">
        <f>Fiori!A63</f>
        <v>0</v>
      </c>
      <c r="B63" s="1">
        <f>Fiori!B63</f>
        <v>0</v>
      </c>
      <c r="C63" s="13"/>
      <c r="D63" s="33"/>
      <c r="E63" s="14"/>
      <c r="F63" s="14"/>
      <c r="G63" s="14"/>
      <c r="H63" s="14"/>
      <c r="I63" s="14"/>
      <c r="J63" s="14"/>
      <c r="K63" s="14"/>
      <c r="L63" s="14"/>
      <c r="M63" s="14"/>
      <c r="N63" s="14"/>
    </row>
    <row r="64" spans="1:14" ht="15" customHeight="1" x14ac:dyDescent="0.15">
      <c r="A64" s="3">
        <f>Fiori!A64</f>
        <v>0</v>
      </c>
      <c r="B64" s="1">
        <f>Fiori!B64</f>
        <v>0</v>
      </c>
      <c r="C64" s="13"/>
      <c r="D64" s="33"/>
      <c r="E64" s="14"/>
      <c r="F64" s="14"/>
      <c r="G64" s="14"/>
      <c r="H64" s="14"/>
      <c r="I64" s="14"/>
      <c r="J64" s="14"/>
      <c r="K64" s="14"/>
      <c r="L64" s="14"/>
      <c r="M64" s="14"/>
      <c r="N64" s="14"/>
    </row>
    <row r="65" spans="1:14" ht="15" customHeight="1" x14ac:dyDescent="0.15">
      <c r="A65" s="3">
        <f>Fiori!A65</f>
        <v>0</v>
      </c>
      <c r="B65" s="1">
        <f>Fiori!B65</f>
        <v>0</v>
      </c>
      <c r="C65" s="13"/>
      <c r="D65" s="33"/>
      <c r="E65" s="14"/>
      <c r="F65" s="14"/>
      <c r="G65" s="14"/>
      <c r="H65" s="14"/>
      <c r="I65" s="14"/>
      <c r="J65" s="14"/>
      <c r="K65" s="14"/>
      <c r="L65" s="14"/>
      <c r="M65" s="14"/>
      <c r="N65" s="14"/>
    </row>
    <row r="66" spans="1:14" ht="15" customHeight="1" x14ac:dyDescent="0.15">
      <c r="A66" s="3">
        <f>Fiori!A66</f>
        <v>0</v>
      </c>
      <c r="B66" s="1">
        <f>Fiori!B66</f>
        <v>0</v>
      </c>
      <c r="C66" s="13"/>
      <c r="D66" s="33"/>
      <c r="E66" s="14"/>
      <c r="F66" s="14"/>
      <c r="G66" s="14"/>
      <c r="H66" s="14"/>
      <c r="I66" s="14"/>
      <c r="J66" s="14"/>
      <c r="K66" s="14"/>
      <c r="L66" s="14"/>
      <c r="M66" s="14"/>
      <c r="N66" s="14"/>
    </row>
    <row r="67" spans="1:14" ht="15" customHeight="1" x14ac:dyDescent="0.15">
      <c r="A67" s="3">
        <f>Fiori!A67</f>
        <v>0</v>
      </c>
      <c r="B67" s="1">
        <f>Fiori!B67</f>
        <v>0</v>
      </c>
      <c r="C67" s="13"/>
      <c r="D67" s="33"/>
      <c r="E67" s="14"/>
      <c r="F67" s="14"/>
      <c r="G67" s="14"/>
      <c r="H67" s="14"/>
      <c r="I67" s="14"/>
      <c r="J67" s="14"/>
      <c r="K67" s="14"/>
      <c r="L67" s="14"/>
      <c r="M67" s="14"/>
      <c r="N67" s="14"/>
    </row>
    <row r="68" spans="1:14" ht="15" customHeight="1" x14ac:dyDescent="0.15">
      <c r="A68" s="3">
        <f>Fiori!A68</f>
        <v>0</v>
      </c>
      <c r="B68" s="1">
        <f>Fiori!B68</f>
        <v>0</v>
      </c>
      <c r="C68" s="13"/>
      <c r="D68" s="33"/>
      <c r="E68" s="14"/>
      <c r="F68" s="14"/>
      <c r="G68" s="14"/>
      <c r="H68" s="14"/>
      <c r="I68" s="14"/>
      <c r="J68" s="14"/>
      <c r="K68" s="14"/>
      <c r="L68" s="14"/>
      <c r="M68" s="14"/>
      <c r="N68" s="14"/>
    </row>
    <row r="69" spans="1:14" ht="15" customHeight="1" x14ac:dyDescent="0.15">
      <c r="A69" s="3">
        <f>Fiori!A69</f>
        <v>0</v>
      </c>
      <c r="B69" s="1">
        <f>Fiori!B69</f>
        <v>0</v>
      </c>
      <c r="C69" s="13"/>
      <c r="D69" s="33"/>
      <c r="E69" s="14"/>
      <c r="F69" s="14"/>
      <c r="G69" s="14"/>
      <c r="H69" s="14"/>
      <c r="I69" s="14"/>
      <c r="J69" s="14"/>
      <c r="K69" s="14"/>
      <c r="L69" s="14"/>
      <c r="M69" s="14"/>
      <c r="N69" s="14"/>
    </row>
    <row r="70" spans="1:14" ht="15" customHeight="1" x14ac:dyDescent="0.15">
      <c r="A70" s="3">
        <f>Fiori!A70</f>
        <v>0</v>
      </c>
      <c r="B70" s="1">
        <f>Fiori!B70</f>
        <v>0</v>
      </c>
      <c r="C70" s="13"/>
      <c r="D70" s="33"/>
      <c r="E70" s="14"/>
      <c r="F70" s="14"/>
      <c r="G70" s="14"/>
      <c r="H70" s="14"/>
      <c r="I70" s="14"/>
      <c r="J70" s="14"/>
      <c r="K70" s="14"/>
      <c r="L70" s="14"/>
      <c r="M70" s="14"/>
      <c r="N70" s="14"/>
    </row>
    <row r="71" spans="1:14" ht="15" customHeight="1" x14ac:dyDescent="0.15">
      <c r="A71" s="3">
        <f>Fiori!A71</f>
        <v>0</v>
      </c>
      <c r="B71" s="1">
        <f>Fiori!B71</f>
        <v>0</v>
      </c>
      <c r="C71" s="13"/>
      <c r="D71" s="33"/>
      <c r="E71" s="14"/>
      <c r="F71" s="14"/>
      <c r="G71" s="14"/>
      <c r="H71" s="14"/>
      <c r="I71" s="14"/>
      <c r="J71" s="14"/>
      <c r="K71" s="14"/>
      <c r="L71" s="14"/>
      <c r="M71" s="14"/>
      <c r="N71" s="14"/>
    </row>
    <row r="72" spans="1:14" ht="15" customHeight="1" x14ac:dyDescent="0.15">
      <c r="A72" s="3">
        <f>Fiori!A72</f>
        <v>0</v>
      </c>
      <c r="B72" s="1">
        <f>Fiori!B72</f>
        <v>0</v>
      </c>
      <c r="C72" s="13"/>
      <c r="D72" s="33"/>
      <c r="E72" s="14"/>
      <c r="F72" s="14"/>
      <c r="G72" s="14"/>
      <c r="H72" s="14"/>
      <c r="I72" s="14"/>
      <c r="J72" s="14"/>
      <c r="K72" s="14"/>
      <c r="L72" s="14"/>
      <c r="M72" s="14"/>
      <c r="N72" s="14"/>
    </row>
    <row r="73" spans="1:14" ht="15" customHeight="1" x14ac:dyDescent="0.15">
      <c r="A73" s="3">
        <f>Fiori!A73</f>
        <v>0</v>
      </c>
      <c r="B73" s="1">
        <f>Fiori!B73</f>
        <v>0</v>
      </c>
      <c r="C73" s="13"/>
      <c r="D73" s="33"/>
      <c r="E73" s="14"/>
      <c r="F73" s="14"/>
      <c r="G73" s="14"/>
      <c r="H73" s="14"/>
      <c r="I73" s="14"/>
      <c r="J73" s="14"/>
      <c r="K73" s="14"/>
      <c r="L73" s="14"/>
      <c r="M73" s="14"/>
      <c r="N73" s="14"/>
    </row>
    <row r="74" spans="1:14" ht="15" customHeight="1" x14ac:dyDescent="0.15">
      <c r="A74" s="3">
        <f>Fiori!A74</f>
        <v>0</v>
      </c>
      <c r="B74" s="1">
        <f>Fiori!B74</f>
        <v>0</v>
      </c>
      <c r="C74" s="17"/>
      <c r="D74" s="33"/>
      <c r="E74" s="14"/>
      <c r="F74" s="14"/>
      <c r="G74" s="14"/>
      <c r="H74" s="14"/>
      <c r="I74" s="14"/>
      <c r="J74" s="14"/>
      <c r="K74" s="14"/>
      <c r="L74" s="14"/>
      <c r="M74" s="14"/>
      <c r="N74" s="14"/>
    </row>
    <row r="75" spans="1:14" ht="15" customHeight="1" x14ac:dyDescent="0.15">
      <c r="A75" s="3">
        <f>Fiori!A75</f>
        <v>0</v>
      </c>
      <c r="B75" s="1">
        <f>Fiori!B75</f>
        <v>0</v>
      </c>
      <c r="C75" s="13"/>
      <c r="D75" s="33"/>
      <c r="E75" s="14"/>
      <c r="F75" s="14"/>
      <c r="G75" s="14"/>
      <c r="H75" s="14"/>
      <c r="I75" s="14"/>
      <c r="J75" s="14"/>
      <c r="K75" s="14"/>
      <c r="L75" s="14"/>
      <c r="M75" s="14"/>
      <c r="N75" s="14"/>
    </row>
    <row r="76" spans="1:14" ht="15" customHeight="1" x14ac:dyDescent="0.15">
      <c r="A76" s="3">
        <f>Fiori!A76</f>
        <v>0</v>
      </c>
      <c r="B76" s="1">
        <f>Fiori!B76</f>
        <v>0</v>
      </c>
      <c r="C76" s="13"/>
      <c r="D76" s="33"/>
      <c r="E76" s="14"/>
      <c r="F76" s="14"/>
      <c r="G76" s="14"/>
      <c r="H76" s="14"/>
      <c r="I76" s="14"/>
      <c r="J76" s="14"/>
      <c r="K76" s="14"/>
      <c r="L76" s="14"/>
      <c r="M76" s="14"/>
      <c r="N76" s="14"/>
    </row>
    <row r="77" spans="1:14" ht="15" customHeight="1" x14ac:dyDescent="0.15">
      <c r="A77" s="3">
        <f>Fiori!A77</f>
        <v>0</v>
      </c>
      <c r="B77" s="1">
        <f>Fiori!B77</f>
        <v>0</v>
      </c>
      <c r="C77" s="13"/>
      <c r="D77" s="33"/>
      <c r="E77" s="14"/>
      <c r="F77" s="14"/>
      <c r="G77" s="14"/>
      <c r="H77" s="14"/>
      <c r="I77" s="14"/>
      <c r="J77" s="14"/>
      <c r="K77" s="14"/>
      <c r="L77" s="14"/>
      <c r="M77" s="14"/>
      <c r="N77" s="14"/>
    </row>
    <row r="78" spans="1:14" ht="15" customHeight="1" x14ac:dyDescent="0.15">
      <c r="A78" s="3">
        <f>Fiori!A78</f>
        <v>0</v>
      </c>
      <c r="B78" s="1">
        <f>Fiori!B78</f>
        <v>0</v>
      </c>
      <c r="C78" s="13"/>
      <c r="D78" s="33"/>
      <c r="E78" s="14"/>
      <c r="F78" s="14"/>
      <c r="G78" s="14"/>
      <c r="H78" s="14"/>
      <c r="I78" s="14"/>
      <c r="J78" s="14"/>
      <c r="K78" s="14"/>
      <c r="L78" s="14"/>
      <c r="M78" s="14"/>
      <c r="N78" s="14"/>
    </row>
    <row r="79" spans="1:14" ht="15" customHeight="1" x14ac:dyDescent="0.15">
      <c r="A79" s="3">
        <f>Fiori!A79</f>
        <v>0</v>
      </c>
      <c r="B79" s="1">
        <f>Fiori!B79</f>
        <v>0</v>
      </c>
      <c r="C79" s="13"/>
      <c r="D79" s="33"/>
      <c r="E79" s="14"/>
      <c r="F79" s="14"/>
      <c r="G79" s="14"/>
      <c r="H79" s="14"/>
      <c r="I79" s="14"/>
      <c r="J79" s="14"/>
      <c r="K79" s="14"/>
      <c r="L79" s="14"/>
      <c r="M79" s="14"/>
      <c r="N79" s="14"/>
    </row>
    <row r="80" spans="1:14" ht="15" customHeight="1" x14ac:dyDescent="0.15">
      <c r="A80" s="3">
        <f>Fiori!A80</f>
        <v>0</v>
      </c>
      <c r="B80" s="1">
        <f>Fiori!B80</f>
        <v>0</v>
      </c>
      <c r="C80" s="13"/>
      <c r="D80" s="33"/>
      <c r="E80" s="14"/>
      <c r="F80" s="14"/>
      <c r="G80" s="14"/>
      <c r="H80" s="14"/>
      <c r="I80" s="14"/>
      <c r="J80" s="14"/>
      <c r="K80" s="14"/>
      <c r="L80" s="14"/>
      <c r="M80" s="14"/>
      <c r="N80" s="14"/>
    </row>
    <row r="81" spans="1:14" ht="15" customHeight="1" x14ac:dyDescent="0.15">
      <c r="A81" s="3">
        <f>Fiori!A81</f>
        <v>0</v>
      </c>
      <c r="B81" s="1">
        <f>Fiori!B81</f>
        <v>0</v>
      </c>
      <c r="C81" s="13"/>
      <c r="D81" s="33"/>
      <c r="E81" s="14"/>
      <c r="F81" s="14"/>
      <c r="G81" s="14"/>
      <c r="H81" s="14"/>
      <c r="I81" s="14"/>
      <c r="J81" s="14"/>
      <c r="K81" s="14"/>
      <c r="L81" s="14"/>
      <c r="M81" s="14"/>
      <c r="N81" s="14"/>
    </row>
    <row r="82" spans="1:14" ht="15" customHeight="1" x14ac:dyDescent="0.15">
      <c r="A82" s="3">
        <f>Fiori!A82</f>
        <v>0</v>
      </c>
      <c r="B82" s="1">
        <f>Fiori!B82</f>
        <v>0</v>
      </c>
      <c r="C82" s="13"/>
      <c r="D82" s="33"/>
      <c r="E82" s="14"/>
      <c r="F82" s="14"/>
      <c r="G82" s="14"/>
      <c r="H82" s="14"/>
      <c r="I82" s="14"/>
      <c r="J82" s="14"/>
      <c r="K82" s="14"/>
      <c r="L82" s="14"/>
      <c r="M82" s="14"/>
      <c r="N82" s="14"/>
    </row>
    <row r="83" spans="1:14" ht="15" customHeight="1" x14ac:dyDescent="0.15">
      <c r="A83" s="3">
        <f>Fiori!A83</f>
        <v>0</v>
      </c>
      <c r="B83" s="1">
        <f>Fiori!B83</f>
        <v>0</v>
      </c>
      <c r="C83" s="13"/>
      <c r="D83" s="33"/>
      <c r="E83" s="14"/>
      <c r="F83" s="14"/>
      <c r="G83" s="14"/>
      <c r="H83" s="14"/>
      <c r="I83" s="14"/>
      <c r="J83" s="14"/>
      <c r="K83" s="14"/>
      <c r="L83" s="14"/>
      <c r="M83" s="14"/>
      <c r="N83" s="14"/>
    </row>
    <row r="84" spans="1:14" ht="15" customHeight="1" x14ac:dyDescent="0.15">
      <c r="A84" s="3">
        <f>Fiori!A84</f>
        <v>0</v>
      </c>
      <c r="B84" s="1">
        <f>Fiori!B84</f>
        <v>0</v>
      </c>
      <c r="C84" s="13"/>
      <c r="D84" s="33"/>
      <c r="E84" s="14"/>
      <c r="F84" s="14"/>
      <c r="G84" s="14"/>
      <c r="H84" s="14"/>
      <c r="I84" s="14"/>
      <c r="J84" s="14"/>
      <c r="K84" s="14"/>
      <c r="L84" s="14"/>
      <c r="M84" s="14"/>
      <c r="N84" s="14"/>
    </row>
    <row r="85" spans="1:14" ht="15" customHeight="1" x14ac:dyDescent="0.15">
      <c r="A85" s="3">
        <f>Fiori!A85</f>
        <v>0</v>
      </c>
      <c r="B85" s="1">
        <f>Fiori!B85</f>
        <v>0</v>
      </c>
      <c r="C85" s="13"/>
      <c r="D85" s="33"/>
      <c r="E85" s="14"/>
      <c r="F85" s="14"/>
      <c r="G85" s="14"/>
      <c r="H85" s="14"/>
      <c r="I85" s="14"/>
      <c r="J85" s="14"/>
      <c r="K85" s="14"/>
      <c r="L85" s="14"/>
      <c r="M85" s="14"/>
      <c r="N85" s="14"/>
    </row>
    <row r="86" spans="1:14" ht="15" customHeight="1" x14ac:dyDescent="0.15">
      <c r="A86" s="3">
        <f>Fiori!A86</f>
        <v>0</v>
      </c>
      <c r="B86" s="1">
        <f>Fiori!B86</f>
        <v>0</v>
      </c>
      <c r="C86" s="13"/>
      <c r="D86" s="33"/>
      <c r="E86" s="14"/>
      <c r="F86" s="14"/>
      <c r="G86" s="14"/>
      <c r="H86" s="14"/>
      <c r="I86" s="14"/>
      <c r="J86" s="14"/>
      <c r="K86" s="14"/>
      <c r="L86" s="14"/>
      <c r="M86" s="14"/>
      <c r="N86" s="14"/>
    </row>
    <row r="87" spans="1:14" ht="15" customHeight="1" x14ac:dyDescent="0.15">
      <c r="A87" s="3">
        <f>Fiori!A87</f>
        <v>0</v>
      </c>
      <c r="B87" s="1">
        <f>Fiori!B87</f>
        <v>0</v>
      </c>
      <c r="C87" s="13"/>
      <c r="D87" s="33"/>
      <c r="E87" s="14"/>
      <c r="F87" s="14"/>
      <c r="G87" s="14"/>
      <c r="H87" s="14"/>
      <c r="I87" s="14"/>
      <c r="J87" s="14"/>
      <c r="K87" s="14"/>
      <c r="L87" s="14"/>
      <c r="M87" s="14"/>
      <c r="N87" s="14"/>
    </row>
    <row r="88" spans="1:14" ht="15" customHeight="1" x14ac:dyDescent="0.15">
      <c r="A88" s="3">
        <f>Fiori!A88</f>
        <v>0</v>
      </c>
      <c r="B88" s="1">
        <f>Fiori!B88</f>
        <v>0</v>
      </c>
      <c r="C88" s="13"/>
      <c r="D88" s="33"/>
      <c r="E88" s="14"/>
      <c r="F88" s="14"/>
      <c r="G88" s="14"/>
      <c r="H88" s="14"/>
      <c r="I88" s="14"/>
      <c r="J88" s="14"/>
      <c r="K88" s="14"/>
      <c r="L88" s="14"/>
      <c r="M88" s="14"/>
      <c r="N88" s="14"/>
    </row>
    <row r="89" spans="1:14" ht="15" customHeight="1" x14ac:dyDescent="0.15">
      <c r="A89" s="3">
        <f>Fiori!A89</f>
        <v>0</v>
      </c>
      <c r="B89" s="1">
        <f>Fiori!B89</f>
        <v>0</v>
      </c>
      <c r="C89" s="13"/>
      <c r="D89" s="33"/>
      <c r="E89" s="14"/>
      <c r="F89" s="14"/>
      <c r="G89" s="14"/>
      <c r="H89" s="14"/>
      <c r="I89" s="14"/>
      <c r="J89" s="14"/>
      <c r="K89" s="14"/>
      <c r="L89" s="14"/>
      <c r="M89" s="14"/>
      <c r="N89" s="14"/>
    </row>
    <row r="90" spans="1:14" ht="15" customHeight="1" x14ac:dyDescent="0.15">
      <c r="A90" s="3">
        <f>Fiori!A90</f>
        <v>0</v>
      </c>
      <c r="B90" s="1">
        <f>Fiori!B90</f>
        <v>0</v>
      </c>
      <c r="C90" s="13"/>
      <c r="D90" s="33"/>
      <c r="E90" s="14"/>
      <c r="F90" s="14"/>
      <c r="G90" s="14"/>
      <c r="H90" s="14"/>
      <c r="I90" s="14"/>
      <c r="J90" s="14"/>
      <c r="K90" s="14"/>
      <c r="L90" s="14"/>
      <c r="M90" s="14"/>
      <c r="N90" s="14"/>
    </row>
    <row r="91" spans="1:14" ht="15" customHeight="1" x14ac:dyDescent="0.15">
      <c r="A91" s="3">
        <f>Fiori!A91</f>
        <v>0</v>
      </c>
      <c r="B91" s="1">
        <f>Fiori!B91</f>
        <v>0</v>
      </c>
      <c r="C91" s="13"/>
      <c r="D91" s="33"/>
      <c r="E91" s="14"/>
      <c r="F91" s="14"/>
      <c r="G91" s="14"/>
      <c r="H91" s="14"/>
      <c r="I91" s="14"/>
      <c r="J91" s="14"/>
      <c r="K91" s="14"/>
      <c r="L91" s="14"/>
      <c r="M91" s="14"/>
      <c r="N91" s="14"/>
    </row>
    <row r="92" spans="1:14" ht="15" customHeight="1" x14ac:dyDescent="0.15">
      <c r="A92" s="3">
        <f>Fiori!A92</f>
        <v>0</v>
      </c>
      <c r="B92" s="1">
        <f>Fiori!B92</f>
        <v>0</v>
      </c>
      <c r="C92" s="13"/>
      <c r="D92" s="33"/>
      <c r="E92" s="14"/>
      <c r="F92" s="14"/>
      <c r="G92" s="14"/>
      <c r="H92" s="14"/>
      <c r="I92" s="14"/>
      <c r="J92" s="14"/>
      <c r="K92" s="14"/>
      <c r="L92" s="14"/>
      <c r="M92" s="14"/>
      <c r="N92" s="14"/>
    </row>
    <row r="93" spans="1:14" ht="15" customHeight="1" x14ac:dyDescent="0.15">
      <c r="A93" s="3">
        <f>Fiori!A93</f>
        <v>0</v>
      </c>
      <c r="B93" s="1">
        <f>Fiori!B93</f>
        <v>0</v>
      </c>
      <c r="C93" s="13"/>
      <c r="D93" s="33"/>
      <c r="E93" s="14"/>
      <c r="F93" s="14"/>
      <c r="G93" s="14"/>
      <c r="H93" s="14"/>
      <c r="I93" s="14"/>
      <c r="J93" s="14"/>
      <c r="K93" s="14"/>
      <c r="L93" s="14"/>
      <c r="M93" s="14"/>
      <c r="N93" s="14"/>
    </row>
    <row r="94" spans="1:14" ht="15" customHeight="1" x14ac:dyDescent="0.15">
      <c r="A94" s="3">
        <f>Fiori!A94</f>
        <v>0</v>
      </c>
      <c r="B94" s="1">
        <f>Fiori!B94</f>
        <v>0</v>
      </c>
      <c r="C94" s="13"/>
      <c r="D94" s="33"/>
      <c r="E94" s="14"/>
      <c r="F94" s="14"/>
      <c r="G94" s="14"/>
      <c r="H94" s="14"/>
      <c r="I94" s="14"/>
      <c r="J94" s="14"/>
      <c r="K94" s="14"/>
      <c r="L94" s="14"/>
      <c r="M94" s="14"/>
      <c r="N94" s="14"/>
    </row>
    <row r="95" spans="1:14" ht="15" customHeight="1" x14ac:dyDescent="0.15">
      <c r="A95" s="3">
        <f>Fiori!A95</f>
        <v>0</v>
      </c>
      <c r="B95" s="1">
        <f>Fiori!B95</f>
        <v>0</v>
      </c>
      <c r="C95" s="13"/>
      <c r="D95" s="33"/>
      <c r="E95" s="14"/>
      <c r="F95" s="14"/>
      <c r="G95" s="14"/>
      <c r="H95" s="14"/>
      <c r="I95" s="14"/>
      <c r="J95" s="14"/>
      <c r="K95" s="14"/>
      <c r="L95" s="14"/>
      <c r="M95" s="14"/>
      <c r="N95" s="14"/>
    </row>
    <row r="96" spans="1:14" ht="15" customHeight="1" x14ac:dyDescent="0.15">
      <c r="A96" s="3">
        <f>Fiori!A96</f>
        <v>0</v>
      </c>
      <c r="B96" s="1">
        <f>Fiori!B96</f>
        <v>0</v>
      </c>
      <c r="C96" s="13"/>
      <c r="D96" s="33"/>
      <c r="E96" s="14"/>
      <c r="F96" s="14"/>
      <c r="G96" s="14"/>
      <c r="H96" s="14"/>
      <c r="I96" s="14"/>
      <c r="J96" s="14"/>
      <c r="K96" s="14"/>
      <c r="L96" s="14"/>
      <c r="M96" s="14"/>
      <c r="N96" s="14"/>
    </row>
    <row r="97" spans="1:14" ht="15" customHeight="1" x14ac:dyDescent="0.15">
      <c r="A97" s="3">
        <f>Fiori!A97</f>
        <v>0</v>
      </c>
      <c r="B97" s="1">
        <f>Fiori!B97</f>
        <v>0</v>
      </c>
      <c r="C97" s="13"/>
      <c r="D97" s="33"/>
      <c r="E97" s="14"/>
      <c r="F97" s="14"/>
      <c r="G97" s="14"/>
      <c r="H97" s="14"/>
      <c r="I97" s="14"/>
      <c r="J97" s="14"/>
      <c r="K97" s="14"/>
      <c r="L97" s="14"/>
      <c r="M97" s="14"/>
      <c r="N97" s="14"/>
    </row>
    <row r="98" spans="1:14" ht="15" customHeight="1" x14ac:dyDescent="0.15">
      <c r="A98" s="3">
        <f>Fiori!A98</f>
        <v>0</v>
      </c>
      <c r="B98" s="1">
        <f>Fiori!B98</f>
        <v>0</v>
      </c>
      <c r="C98" s="13"/>
      <c r="D98" s="33"/>
      <c r="E98" s="14"/>
      <c r="F98" s="14"/>
      <c r="G98" s="14"/>
      <c r="H98" s="14"/>
      <c r="I98" s="14"/>
      <c r="J98" s="14"/>
      <c r="K98" s="14"/>
      <c r="L98" s="14"/>
      <c r="M98" s="14"/>
      <c r="N98" s="14"/>
    </row>
    <row r="99" spans="1:14" ht="15" customHeight="1" x14ac:dyDescent="0.15">
      <c r="A99" s="3">
        <f>Fiori!A99</f>
        <v>0</v>
      </c>
      <c r="B99" s="1">
        <f>Fiori!B99</f>
        <v>0</v>
      </c>
      <c r="C99" s="13"/>
      <c r="D99" s="33"/>
      <c r="E99" s="14"/>
      <c r="F99" s="14"/>
      <c r="G99" s="14"/>
      <c r="H99" s="14"/>
      <c r="I99" s="14"/>
      <c r="J99" s="14"/>
      <c r="K99" s="14"/>
      <c r="L99" s="14"/>
      <c r="M99" s="14"/>
      <c r="N99" s="14"/>
    </row>
    <row r="100" spans="1:14" ht="15" customHeight="1" x14ac:dyDescent="0.15">
      <c r="A100" s="3">
        <f>Fiori!A100</f>
        <v>0</v>
      </c>
      <c r="B100" s="1">
        <f>Fiori!B100</f>
        <v>0</v>
      </c>
      <c r="C100" s="13"/>
      <c r="D100" s="33"/>
      <c r="E100" s="14"/>
      <c r="F100" s="14"/>
      <c r="G100" s="14"/>
      <c r="H100" s="14"/>
      <c r="I100" s="14"/>
      <c r="J100" s="14"/>
      <c r="K100" s="14"/>
      <c r="L100" s="14"/>
      <c r="M100" s="14"/>
      <c r="N100" s="14"/>
    </row>
    <row r="101" spans="1:14" ht="15" customHeight="1" x14ac:dyDescent="0.15">
      <c r="A101" s="3">
        <f>Fiori!A101</f>
        <v>0</v>
      </c>
      <c r="B101" s="1">
        <f>Fiori!B101</f>
        <v>0</v>
      </c>
      <c r="C101" s="13"/>
      <c r="D101" s="33"/>
      <c r="E101" s="14"/>
      <c r="F101" s="14"/>
      <c r="G101" s="14"/>
      <c r="H101" s="14"/>
      <c r="I101" s="14"/>
      <c r="J101" s="14"/>
      <c r="K101" s="14"/>
      <c r="L101" s="14"/>
      <c r="M101" s="14"/>
      <c r="N101" s="14"/>
    </row>
    <row r="102" spans="1:14" ht="15" customHeight="1" x14ac:dyDescent="0.15">
      <c r="A102" s="3">
        <f>Fiori!A102</f>
        <v>0</v>
      </c>
      <c r="B102" s="1">
        <f>Fiori!B102</f>
        <v>0</v>
      </c>
      <c r="C102" s="13"/>
      <c r="D102" s="33"/>
      <c r="E102" s="14"/>
      <c r="F102" s="14"/>
      <c r="G102" s="14"/>
      <c r="H102" s="14"/>
      <c r="I102" s="14"/>
      <c r="J102" s="14"/>
      <c r="K102" s="14"/>
      <c r="L102" s="14"/>
      <c r="M102" s="14"/>
      <c r="N102" s="14"/>
    </row>
    <row r="103" spans="1:14" ht="15" customHeight="1" x14ac:dyDescent="0.15">
      <c r="A103" s="3">
        <f>Fiori!A103</f>
        <v>0</v>
      </c>
      <c r="B103" s="1">
        <f>Fiori!B103</f>
        <v>0</v>
      </c>
      <c r="C103" s="13"/>
      <c r="D103" s="33"/>
      <c r="E103" s="14"/>
      <c r="F103" s="14"/>
      <c r="G103" s="14"/>
      <c r="H103" s="14"/>
      <c r="I103" s="14"/>
      <c r="J103" s="14"/>
      <c r="K103" s="14"/>
      <c r="L103" s="14"/>
      <c r="M103" s="14"/>
      <c r="N103" s="14"/>
    </row>
    <row r="104" spans="1:14" ht="15" customHeight="1" x14ac:dyDescent="0.15">
      <c r="A104" s="3">
        <f>Fiori!A104</f>
        <v>0</v>
      </c>
      <c r="B104" s="1">
        <f>Fiori!B104</f>
        <v>0</v>
      </c>
      <c r="C104" s="13"/>
      <c r="D104" s="33"/>
      <c r="E104" s="14"/>
      <c r="F104" s="14"/>
      <c r="G104" s="14"/>
      <c r="H104" s="14"/>
      <c r="I104" s="14"/>
      <c r="J104" s="14"/>
      <c r="K104" s="14"/>
      <c r="L104" s="14"/>
      <c r="M104" s="14"/>
      <c r="N104" s="14"/>
    </row>
    <row r="105" spans="1:14" ht="15" customHeight="1" x14ac:dyDescent="0.15">
      <c r="A105" s="3">
        <f>Fiori!A105</f>
        <v>0</v>
      </c>
      <c r="B105" s="1">
        <f>Fiori!B105</f>
        <v>0</v>
      </c>
      <c r="C105" s="13"/>
      <c r="D105" s="33"/>
      <c r="E105" s="14"/>
      <c r="F105" s="14"/>
      <c r="G105" s="14"/>
      <c r="H105" s="14"/>
      <c r="I105" s="14"/>
      <c r="J105" s="14"/>
      <c r="K105" s="14"/>
      <c r="L105" s="14"/>
      <c r="M105" s="14"/>
      <c r="N105" s="14"/>
    </row>
    <row r="106" spans="1:14" ht="15" customHeight="1" x14ac:dyDescent="0.15">
      <c r="A106" s="3">
        <f>Fiori!A106</f>
        <v>0</v>
      </c>
      <c r="B106" s="1">
        <f>Fiori!B106</f>
        <v>0</v>
      </c>
      <c r="C106" s="13"/>
      <c r="D106" s="33"/>
      <c r="E106" s="14"/>
      <c r="F106" s="14"/>
      <c r="G106" s="14"/>
      <c r="H106" s="14"/>
      <c r="I106" s="14"/>
      <c r="J106" s="14"/>
      <c r="K106" s="14"/>
      <c r="L106" s="14"/>
      <c r="M106" s="14"/>
      <c r="N106" s="14"/>
    </row>
    <row r="107" spans="1:14" ht="15" customHeight="1" x14ac:dyDescent="0.15">
      <c r="A107" s="3">
        <f>Fiori!A107</f>
        <v>0</v>
      </c>
      <c r="B107" s="1">
        <f>Fiori!B107</f>
        <v>0</v>
      </c>
      <c r="C107" s="13"/>
      <c r="D107" s="33"/>
      <c r="E107" s="14"/>
      <c r="F107" s="14"/>
      <c r="G107" s="14"/>
      <c r="H107" s="14"/>
      <c r="I107" s="14"/>
      <c r="J107" s="14"/>
      <c r="K107" s="14"/>
      <c r="L107" s="14"/>
      <c r="M107" s="14"/>
      <c r="N107" s="14"/>
    </row>
    <row r="108" spans="1:14" ht="15" customHeight="1" x14ac:dyDescent="0.15">
      <c r="A108" s="3">
        <f>Fiori!A108</f>
        <v>0</v>
      </c>
      <c r="B108" s="1">
        <f>Fiori!B108</f>
        <v>0</v>
      </c>
      <c r="C108" s="13"/>
      <c r="D108" s="33"/>
      <c r="E108" s="14"/>
      <c r="F108" s="14"/>
      <c r="G108" s="14"/>
      <c r="H108" s="14"/>
      <c r="I108" s="14"/>
      <c r="J108" s="14"/>
      <c r="K108" s="14"/>
      <c r="L108" s="14"/>
      <c r="M108" s="14"/>
      <c r="N108" s="14"/>
    </row>
    <row r="109" spans="1:14" ht="15" customHeight="1" x14ac:dyDescent="0.15">
      <c r="A109" s="3">
        <f>Fiori!A109</f>
        <v>0</v>
      </c>
      <c r="B109" s="1">
        <f>Fiori!B109</f>
        <v>0</v>
      </c>
      <c r="C109" s="13"/>
      <c r="D109" s="33"/>
      <c r="E109" s="14"/>
      <c r="F109" s="14"/>
      <c r="G109" s="14"/>
      <c r="H109" s="14"/>
      <c r="I109" s="14"/>
      <c r="J109" s="14"/>
      <c r="K109" s="14"/>
      <c r="L109" s="14"/>
      <c r="M109" s="14"/>
      <c r="N109" s="14"/>
    </row>
    <row r="110" spans="1:14" ht="15" customHeight="1" x14ac:dyDescent="0.15">
      <c r="A110" s="3">
        <f>Fiori!A110</f>
        <v>0</v>
      </c>
      <c r="B110" s="1">
        <f>Fiori!B110</f>
        <v>0</v>
      </c>
      <c r="C110" s="13"/>
      <c r="D110" s="33"/>
      <c r="E110" s="14"/>
      <c r="F110" s="14"/>
      <c r="G110" s="14"/>
      <c r="H110" s="14"/>
      <c r="I110" s="14"/>
      <c r="J110" s="14"/>
      <c r="K110" s="14"/>
      <c r="L110" s="14"/>
      <c r="M110" s="14"/>
      <c r="N110" s="14"/>
    </row>
    <row r="111" spans="1:14" ht="15" customHeight="1" x14ac:dyDescent="0.15">
      <c r="A111" s="3">
        <f>Fiori!A111</f>
        <v>0</v>
      </c>
      <c r="B111" s="1">
        <f>Fiori!B111</f>
        <v>0</v>
      </c>
      <c r="C111" s="13"/>
      <c r="D111" s="33"/>
      <c r="E111" s="14"/>
      <c r="F111" s="14"/>
      <c r="G111" s="14"/>
      <c r="H111" s="14"/>
      <c r="I111" s="14"/>
      <c r="J111" s="14"/>
      <c r="K111" s="14"/>
      <c r="L111" s="14"/>
      <c r="M111" s="14"/>
      <c r="N111" s="14"/>
    </row>
    <row r="112" spans="1:14" ht="15" customHeight="1" x14ac:dyDescent="0.15">
      <c r="A112" s="3">
        <f>Fiori!A112</f>
        <v>0</v>
      </c>
      <c r="B112" s="1">
        <f>Fiori!B112</f>
        <v>0</v>
      </c>
      <c r="C112" s="13"/>
      <c r="D112" s="33"/>
      <c r="E112" s="14"/>
      <c r="F112" s="14"/>
      <c r="G112" s="14"/>
      <c r="H112" s="14"/>
      <c r="I112" s="14"/>
      <c r="J112" s="14"/>
      <c r="K112" s="14"/>
      <c r="L112" s="14"/>
      <c r="M112" s="14"/>
      <c r="N112" s="14"/>
    </row>
    <row r="113" spans="1:14" ht="15" customHeight="1" x14ac:dyDescent="0.15">
      <c r="A113" s="3">
        <f>Fiori!A113</f>
        <v>0</v>
      </c>
      <c r="B113" s="1">
        <f>Fiori!B113</f>
        <v>0</v>
      </c>
      <c r="C113" s="13"/>
      <c r="D113" s="33"/>
      <c r="E113" s="14"/>
      <c r="F113" s="14"/>
      <c r="G113" s="14"/>
      <c r="H113" s="14"/>
      <c r="I113" s="14"/>
      <c r="J113" s="14"/>
      <c r="K113" s="14"/>
      <c r="L113" s="14"/>
      <c r="M113" s="14"/>
      <c r="N113" s="14"/>
    </row>
    <row r="114" spans="1:14" ht="15" customHeight="1" x14ac:dyDescent="0.15">
      <c r="A114" s="3">
        <f>Fiori!A114</f>
        <v>0</v>
      </c>
      <c r="B114" s="1">
        <f>Fiori!B114</f>
        <v>0</v>
      </c>
      <c r="C114" s="13"/>
      <c r="D114" s="33"/>
      <c r="E114" s="14"/>
      <c r="F114" s="14"/>
      <c r="G114" s="14"/>
      <c r="H114" s="14"/>
      <c r="I114" s="14"/>
      <c r="J114" s="14"/>
      <c r="K114" s="14"/>
      <c r="L114" s="14"/>
      <c r="M114" s="14"/>
      <c r="N114" s="14"/>
    </row>
    <row r="115" spans="1:14" ht="15" customHeight="1" x14ac:dyDescent="0.15">
      <c r="A115" s="3">
        <f>Fiori!A115</f>
        <v>0</v>
      </c>
      <c r="B115" s="1">
        <f>Fiori!B115</f>
        <v>0</v>
      </c>
      <c r="C115" s="13"/>
      <c r="D115" s="33"/>
      <c r="E115" s="14"/>
      <c r="F115" s="14"/>
      <c r="G115" s="14"/>
      <c r="H115" s="14"/>
      <c r="I115" s="14"/>
      <c r="J115" s="14"/>
      <c r="K115" s="14"/>
      <c r="L115" s="14"/>
      <c r="M115" s="14"/>
      <c r="N115" s="14"/>
    </row>
    <row r="116" spans="1:14" ht="15" customHeight="1" x14ac:dyDescent="0.15">
      <c r="A116" s="3">
        <f>Fiori!A116</f>
        <v>0</v>
      </c>
      <c r="B116" s="1">
        <f>Fiori!B116</f>
        <v>0</v>
      </c>
      <c r="C116" s="13"/>
      <c r="D116" s="33"/>
      <c r="E116" s="14"/>
      <c r="F116" s="14"/>
      <c r="G116" s="14"/>
      <c r="H116" s="14"/>
      <c r="I116" s="14"/>
      <c r="J116" s="14"/>
      <c r="K116" s="14"/>
      <c r="L116" s="14"/>
      <c r="M116" s="14"/>
      <c r="N116" s="14"/>
    </row>
    <row r="117" spans="1:14" ht="15" customHeight="1" x14ac:dyDescent="0.15">
      <c r="A117" s="3">
        <f>Fiori!A117</f>
        <v>0</v>
      </c>
      <c r="B117" s="1">
        <f>Fiori!B117</f>
        <v>0</v>
      </c>
      <c r="C117" s="13"/>
      <c r="D117" s="33"/>
      <c r="E117" s="14"/>
      <c r="F117" s="14"/>
      <c r="G117" s="14"/>
      <c r="H117" s="14"/>
      <c r="I117" s="14"/>
      <c r="J117" s="14"/>
      <c r="K117" s="14"/>
      <c r="L117" s="14"/>
      <c r="M117" s="14"/>
      <c r="N117" s="14"/>
    </row>
    <row r="118" spans="1:14" ht="15" customHeight="1" x14ac:dyDescent="0.15">
      <c r="A118" s="3">
        <f>Fiori!A118</f>
        <v>0</v>
      </c>
      <c r="B118" s="1">
        <f>Fiori!B118</f>
        <v>0</v>
      </c>
      <c r="C118" s="13"/>
      <c r="D118" s="33"/>
      <c r="E118" s="14"/>
      <c r="F118" s="14"/>
      <c r="G118" s="14"/>
      <c r="H118" s="14"/>
      <c r="I118" s="14"/>
      <c r="J118" s="14"/>
      <c r="K118" s="14"/>
      <c r="L118" s="14"/>
      <c r="M118" s="14"/>
      <c r="N118" s="14"/>
    </row>
    <row r="119" spans="1:14" ht="15" customHeight="1" x14ac:dyDescent="0.15">
      <c r="A119" s="3">
        <f>Fiori!A119</f>
        <v>0</v>
      </c>
      <c r="B119" s="1">
        <f>Fiori!B119</f>
        <v>0</v>
      </c>
      <c r="C119" s="13"/>
      <c r="D119" s="33"/>
      <c r="E119" s="14"/>
      <c r="F119" s="14"/>
      <c r="G119" s="14"/>
      <c r="H119" s="14"/>
      <c r="I119" s="14"/>
      <c r="J119" s="14"/>
      <c r="K119" s="14"/>
      <c r="L119" s="14"/>
      <c r="M119" s="14"/>
      <c r="N119" s="14"/>
    </row>
    <row r="120" spans="1:14" ht="15" customHeight="1" x14ac:dyDescent="0.15">
      <c r="A120" s="3">
        <f>Fiori!A120</f>
        <v>0</v>
      </c>
      <c r="B120" s="1">
        <f>Fiori!B120</f>
        <v>0</v>
      </c>
      <c r="C120" s="13"/>
      <c r="D120" s="33"/>
      <c r="E120" s="14"/>
      <c r="F120" s="14"/>
      <c r="G120" s="14"/>
      <c r="H120" s="14"/>
      <c r="I120" s="14"/>
      <c r="J120" s="14"/>
      <c r="K120" s="14"/>
      <c r="L120" s="14"/>
      <c r="M120" s="14"/>
      <c r="N120" s="14"/>
    </row>
    <row r="121" spans="1:14" ht="15" customHeight="1" x14ac:dyDescent="0.15">
      <c r="A121" s="3">
        <f>Fiori!A121</f>
        <v>0</v>
      </c>
      <c r="B121" s="1">
        <f>Fiori!B121</f>
        <v>0</v>
      </c>
      <c r="C121" s="13"/>
      <c r="D121" s="33"/>
      <c r="E121" s="14"/>
      <c r="F121" s="14"/>
      <c r="G121" s="14"/>
      <c r="H121" s="14"/>
      <c r="I121" s="14"/>
      <c r="J121" s="14"/>
      <c r="K121" s="14"/>
      <c r="L121" s="14"/>
      <c r="M121" s="14"/>
      <c r="N121" s="14"/>
    </row>
    <row r="122" spans="1:14" ht="15" customHeight="1" x14ac:dyDescent="0.15">
      <c r="A122" s="3">
        <f>Fiori!A122</f>
        <v>0</v>
      </c>
      <c r="B122" s="1">
        <f>Fiori!B122</f>
        <v>0</v>
      </c>
      <c r="C122" s="16"/>
      <c r="D122" s="33"/>
      <c r="E122" s="14"/>
      <c r="F122" s="14"/>
      <c r="G122" s="14"/>
      <c r="H122" s="14"/>
      <c r="I122" s="14"/>
      <c r="J122" s="14"/>
      <c r="K122" s="14"/>
      <c r="L122" s="14"/>
      <c r="M122" s="14"/>
      <c r="N122" s="14"/>
    </row>
    <row r="123" spans="1:14" ht="15" customHeight="1" x14ac:dyDescent="0.15">
      <c r="A123" s="3">
        <f>Fiori!A123</f>
        <v>0</v>
      </c>
      <c r="B123" s="1">
        <f>Fiori!B123</f>
        <v>0</v>
      </c>
      <c r="C123" s="13"/>
      <c r="D123" s="33"/>
      <c r="E123" s="14"/>
      <c r="F123" s="14"/>
      <c r="G123" s="14"/>
      <c r="H123" s="14"/>
      <c r="I123" s="14"/>
      <c r="J123" s="14"/>
      <c r="K123" s="14"/>
      <c r="L123" s="14"/>
      <c r="M123" s="14"/>
      <c r="N123" s="14"/>
    </row>
    <row r="124" spans="1:14" ht="15" customHeight="1" x14ac:dyDescent="0.15">
      <c r="A124" s="3">
        <f>Fiori!A124</f>
        <v>0</v>
      </c>
      <c r="B124" s="1">
        <f>Fiori!B124</f>
        <v>0</v>
      </c>
      <c r="C124" s="13"/>
      <c r="D124" s="33"/>
      <c r="E124" s="14"/>
      <c r="F124" s="14"/>
      <c r="G124" s="14"/>
      <c r="H124" s="14"/>
      <c r="I124" s="14"/>
      <c r="J124" s="14"/>
      <c r="K124" s="14"/>
      <c r="L124" s="14"/>
      <c r="M124" s="14"/>
      <c r="N124" s="14"/>
    </row>
    <row r="125" spans="1:14" ht="15" customHeight="1" x14ac:dyDescent="0.15">
      <c r="A125" s="3">
        <f>Fiori!A125</f>
        <v>0</v>
      </c>
      <c r="B125" s="1">
        <f>Fiori!B125</f>
        <v>0</v>
      </c>
      <c r="C125" s="13"/>
      <c r="D125" s="33"/>
      <c r="E125" s="14"/>
      <c r="F125" s="14"/>
      <c r="G125" s="14"/>
      <c r="H125" s="14"/>
      <c r="I125" s="14"/>
      <c r="J125" s="14"/>
      <c r="K125" s="14"/>
      <c r="L125" s="14"/>
      <c r="M125" s="14"/>
      <c r="N125" s="14"/>
    </row>
    <row r="126" spans="1:14" ht="15" customHeight="1" x14ac:dyDescent="0.15">
      <c r="A126" s="3">
        <f>Fiori!A126</f>
        <v>0</v>
      </c>
      <c r="B126" s="1">
        <f>Fiori!B126</f>
        <v>0</v>
      </c>
      <c r="C126" s="13"/>
      <c r="D126" s="33"/>
      <c r="E126" s="14"/>
      <c r="F126" s="14"/>
      <c r="G126" s="14"/>
      <c r="H126" s="14"/>
      <c r="I126" s="14"/>
      <c r="J126" s="14"/>
      <c r="K126" s="14"/>
      <c r="L126" s="14"/>
      <c r="M126" s="14"/>
      <c r="N126" s="14"/>
    </row>
    <row r="127" spans="1:14" ht="15" customHeight="1" x14ac:dyDescent="0.15">
      <c r="A127" s="3">
        <f>Fiori!A127</f>
        <v>0</v>
      </c>
      <c r="B127" s="1">
        <f>Fiori!B127</f>
        <v>0</v>
      </c>
      <c r="C127" s="13"/>
      <c r="D127" s="33"/>
      <c r="E127" s="14"/>
      <c r="F127" s="14"/>
      <c r="G127" s="14"/>
      <c r="H127" s="14"/>
      <c r="I127" s="14"/>
      <c r="J127" s="14"/>
      <c r="K127" s="14"/>
      <c r="L127" s="14"/>
      <c r="M127" s="14"/>
      <c r="N127" s="14"/>
    </row>
    <row r="128" spans="1:14" ht="15" customHeight="1" x14ac:dyDescent="0.15">
      <c r="A128" s="3">
        <f>Fiori!A128</f>
        <v>0</v>
      </c>
      <c r="B128" s="1">
        <f>Fiori!B128</f>
        <v>0</v>
      </c>
      <c r="C128" s="13"/>
      <c r="D128" s="33"/>
      <c r="E128" s="14"/>
      <c r="F128" s="14"/>
      <c r="G128" s="14"/>
      <c r="H128" s="14"/>
      <c r="I128" s="14"/>
      <c r="J128" s="14"/>
      <c r="K128" s="14"/>
      <c r="L128" s="14"/>
      <c r="M128" s="14"/>
      <c r="N128" s="14"/>
    </row>
    <row r="129" spans="1:14" ht="15" customHeight="1" x14ac:dyDescent="0.15">
      <c r="A129" s="3">
        <f>Fiori!A129</f>
        <v>0</v>
      </c>
      <c r="B129" s="1">
        <f>Fiori!B129</f>
        <v>0</v>
      </c>
      <c r="C129" s="13"/>
      <c r="D129" s="33"/>
      <c r="E129" s="14"/>
      <c r="F129" s="14"/>
      <c r="G129" s="14"/>
      <c r="H129" s="14"/>
      <c r="I129" s="14"/>
      <c r="J129" s="14"/>
      <c r="K129" s="14"/>
      <c r="L129" s="14"/>
      <c r="M129" s="14"/>
      <c r="N129" s="14"/>
    </row>
    <row r="130" spans="1:14" ht="15" customHeight="1" x14ac:dyDescent="0.15">
      <c r="A130" s="3">
        <f>Fiori!A130</f>
        <v>0</v>
      </c>
      <c r="B130" s="1">
        <f>Fiori!B130</f>
        <v>0</v>
      </c>
      <c r="C130" s="13"/>
      <c r="D130" s="33"/>
      <c r="E130" s="14"/>
      <c r="F130" s="14"/>
      <c r="G130" s="14"/>
      <c r="H130" s="14"/>
      <c r="I130" s="14"/>
      <c r="J130" s="14"/>
      <c r="K130" s="14"/>
      <c r="L130" s="14"/>
      <c r="M130" s="14"/>
      <c r="N130" s="14"/>
    </row>
    <row r="131" spans="1:14" ht="15" customHeight="1" x14ac:dyDescent="0.15">
      <c r="A131" s="3">
        <f>Fiori!A131</f>
        <v>0</v>
      </c>
      <c r="B131" s="1">
        <f>Fiori!B131</f>
        <v>0</v>
      </c>
      <c r="C131" s="13"/>
      <c r="D131" s="33"/>
      <c r="E131" s="14"/>
      <c r="F131" s="14"/>
      <c r="G131" s="14"/>
      <c r="H131" s="14"/>
      <c r="I131" s="14"/>
      <c r="J131" s="14"/>
      <c r="K131" s="14"/>
      <c r="L131" s="14"/>
      <c r="M131" s="14"/>
      <c r="N131" s="14"/>
    </row>
    <row r="132" spans="1:14" ht="15" customHeight="1" x14ac:dyDescent="0.15">
      <c r="A132" s="3">
        <f>Fiori!A132</f>
        <v>0</v>
      </c>
      <c r="B132" s="1">
        <f>Fiori!B132</f>
        <v>0</v>
      </c>
      <c r="C132" s="13"/>
      <c r="D132" s="33"/>
      <c r="E132" s="14"/>
      <c r="F132" s="14"/>
      <c r="G132" s="14"/>
      <c r="H132" s="14"/>
      <c r="I132" s="14"/>
      <c r="J132" s="14"/>
      <c r="K132" s="14"/>
      <c r="L132" s="14"/>
      <c r="M132" s="14"/>
      <c r="N132" s="14"/>
    </row>
    <row r="133" spans="1:14" ht="15" customHeight="1" x14ac:dyDescent="0.15">
      <c r="A133" s="3">
        <f>Fiori!A133</f>
        <v>0</v>
      </c>
      <c r="B133" s="1">
        <f>Fiori!B133</f>
        <v>0</v>
      </c>
      <c r="C133" s="13"/>
      <c r="D133" s="33"/>
      <c r="E133" s="14"/>
      <c r="F133" s="14"/>
      <c r="G133" s="14"/>
      <c r="H133" s="14"/>
      <c r="I133" s="14"/>
      <c r="J133" s="14"/>
      <c r="K133" s="14"/>
      <c r="L133" s="14"/>
      <c r="M133" s="14"/>
      <c r="N133" s="14"/>
    </row>
    <row r="134" spans="1:14" ht="15" customHeight="1" x14ac:dyDescent="0.15">
      <c r="A134" s="3">
        <f>Fiori!A134</f>
        <v>0</v>
      </c>
      <c r="B134" s="1">
        <f>Fiori!B134</f>
        <v>0</v>
      </c>
      <c r="C134" s="13"/>
      <c r="D134" s="33"/>
      <c r="E134" s="14"/>
      <c r="F134" s="14"/>
      <c r="G134" s="14"/>
      <c r="H134" s="14"/>
      <c r="I134" s="14"/>
      <c r="J134" s="14"/>
      <c r="K134" s="14"/>
      <c r="L134" s="14"/>
      <c r="M134" s="14"/>
      <c r="N134" s="14"/>
    </row>
    <row r="135" spans="1:14" ht="15" customHeight="1" x14ac:dyDescent="0.15">
      <c r="A135" s="3">
        <f>Fiori!A135</f>
        <v>0</v>
      </c>
      <c r="B135" s="1">
        <f>Fiori!B135</f>
        <v>0</v>
      </c>
      <c r="C135" s="13"/>
      <c r="D135" s="33"/>
      <c r="E135" s="14"/>
      <c r="F135" s="14"/>
      <c r="G135" s="14"/>
      <c r="H135" s="14"/>
      <c r="I135" s="14"/>
      <c r="J135" s="14"/>
      <c r="K135" s="14"/>
      <c r="L135" s="14"/>
      <c r="M135" s="14"/>
      <c r="N135" s="14"/>
    </row>
    <row r="136" spans="1:14" ht="15" customHeight="1" x14ac:dyDescent="0.15">
      <c r="A136" s="3">
        <f>Fiori!A136</f>
        <v>0</v>
      </c>
      <c r="B136" s="1">
        <f>Fiori!B136</f>
        <v>0</v>
      </c>
      <c r="C136" s="13"/>
      <c r="D136" s="33"/>
      <c r="E136" s="14"/>
      <c r="F136" s="14"/>
      <c r="G136" s="14"/>
      <c r="H136" s="14"/>
      <c r="I136" s="14"/>
      <c r="J136" s="14"/>
      <c r="K136" s="14"/>
      <c r="L136" s="14"/>
      <c r="M136" s="14"/>
      <c r="N136" s="14"/>
    </row>
    <row r="137" spans="1:14" ht="15" customHeight="1" x14ac:dyDescent="0.15">
      <c r="A137" s="3">
        <f>Fiori!A137</f>
        <v>0</v>
      </c>
      <c r="B137" s="1">
        <f>Fiori!B137</f>
        <v>0</v>
      </c>
      <c r="C137" s="13"/>
      <c r="D137" s="33"/>
      <c r="E137" s="14"/>
      <c r="F137" s="14"/>
      <c r="G137" s="14"/>
      <c r="H137" s="14"/>
      <c r="I137" s="14"/>
      <c r="J137" s="14"/>
      <c r="K137" s="14"/>
      <c r="L137" s="14"/>
      <c r="M137" s="14"/>
      <c r="N137" s="14"/>
    </row>
    <row r="138" spans="1:14" ht="15" customHeight="1" x14ac:dyDescent="0.15">
      <c r="A138" s="3">
        <f>Fiori!A138</f>
        <v>0</v>
      </c>
      <c r="B138" s="1">
        <f>Fiori!B138</f>
        <v>0</v>
      </c>
      <c r="C138" s="13"/>
      <c r="D138" s="33"/>
      <c r="E138" s="14"/>
      <c r="F138" s="14"/>
      <c r="G138" s="14"/>
      <c r="H138" s="14"/>
      <c r="I138" s="14"/>
      <c r="J138" s="14"/>
      <c r="K138" s="14"/>
      <c r="L138" s="14"/>
      <c r="M138" s="14"/>
      <c r="N138" s="14"/>
    </row>
    <row r="139" spans="1:14" ht="15" customHeight="1" x14ac:dyDescent="0.15">
      <c r="A139" s="3">
        <f>Fiori!A139</f>
        <v>0</v>
      </c>
      <c r="B139" s="1">
        <f>Fiori!B139</f>
        <v>0</v>
      </c>
      <c r="C139" s="13"/>
      <c r="D139" s="33"/>
      <c r="E139" s="14"/>
      <c r="F139" s="14"/>
      <c r="G139" s="14"/>
      <c r="H139" s="14"/>
      <c r="I139" s="14"/>
      <c r="J139" s="14"/>
      <c r="K139" s="14"/>
      <c r="L139" s="14"/>
      <c r="M139" s="14"/>
      <c r="N139" s="14"/>
    </row>
    <row r="140" spans="1:14" ht="15" customHeight="1" x14ac:dyDescent="0.15">
      <c r="A140" s="3">
        <f>Fiori!A140</f>
        <v>0</v>
      </c>
      <c r="B140" s="1">
        <f>Fiori!B140</f>
        <v>0</v>
      </c>
      <c r="C140" s="13"/>
      <c r="D140" s="33"/>
      <c r="E140" s="14"/>
      <c r="F140" s="14"/>
      <c r="G140" s="14"/>
      <c r="H140" s="14"/>
      <c r="I140" s="14"/>
      <c r="J140" s="14"/>
      <c r="K140" s="14"/>
      <c r="L140" s="14"/>
      <c r="M140" s="14"/>
      <c r="N140" s="14"/>
    </row>
    <row r="141" spans="1:14" ht="15" customHeight="1" x14ac:dyDescent="0.15">
      <c r="A141" s="3">
        <f>Fiori!A141</f>
        <v>0</v>
      </c>
      <c r="B141" s="1">
        <f>Fiori!B141</f>
        <v>0</v>
      </c>
      <c r="C141" s="13"/>
      <c r="D141" s="33"/>
      <c r="E141" s="14"/>
      <c r="F141" s="14"/>
      <c r="G141" s="14"/>
      <c r="H141" s="14"/>
      <c r="I141" s="14"/>
      <c r="J141" s="14"/>
      <c r="K141" s="14"/>
      <c r="L141" s="14"/>
      <c r="M141" s="14"/>
      <c r="N141" s="14"/>
    </row>
    <row r="142" spans="1:14" ht="15" customHeight="1" x14ac:dyDescent="0.15">
      <c r="A142" s="3">
        <f>Fiori!A142</f>
        <v>0</v>
      </c>
      <c r="B142" s="1">
        <f>Fiori!B142</f>
        <v>0</v>
      </c>
      <c r="C142" s="13"/>
      <c r="D142" s="33"/>
      <c r="E142" s="14"/>
      <c r="F142" s="14"/>
      <c r="G142" s="14"/>
      <c r="H142" s="14"/>
      <c r="I142" s="14"/>
      <c r="J142" s="14"/>
      <c r="K142" s="14"/>
      <c r="L142" s="14"/>
      <c r="M142" s="14"/>
      <c r="N142" s="14"/>
    </row>
    <row r="143" spans="1:14" ht="15" customHeight="1" x14ac:dyDescent="0.15">
      <c r="A143" s="3">
        <f>Fiori!A143</f>
        <v>0</v>
      </c>
      <c r="B143" s="1">
        <f>Fiori!B143</f>
        <v>0</v>
      </c>
      <c r="C143" s="13"/>
      <c r="D143" s="33"/>
      <c r="E143" s="14"/>
      <c r="F143" s="14"/>
      <c r="G143" s="14"/>
      <c r="H143" s="14"/>
      <c r="I143" s="14"/>
      <c r="J143" s="14"/>
      <c r="K143" s="14"/>
      <c r="L143" s="14"/>
      <c r="M143" s="14"/>
      <c r="N143" s="14"/>
    </row>
    <row r="144" spans="1:14" ht="15" customHeight="1" x14ac:dyDescent="0.15">
      <c r="A144" s="3">
        <f>Fiori!A144</f>
        <v>0</v>
      </c>
      <c r="B144" s="1">
        <f>Fiori!B144</f>
        <v>0</v>
      </c>
      <c r="C144" s="13"/>
      <c r="D144" s="33"/>
      <c r="E144" s="14"/>
      <c r="F144" s="14"/>
      <c r="G144" s="14"/>
      <c r="H144" s="14"/>
      <c r="I144" s="14"/>
      <c r="J144" s="14"/>
      <c r="K144" s="14"/>
      <c r="L144" s="14"/>
      <c r="M144" s="14"/>
      <c r="N144" s="14"/>
    </row>
    <row r="145" spans="1:14" ht="15" customHeight="1" x14ac:dyDescent="0.15">
      <c r="A145" s="3">
        <f>Fiori!A145</f>
        <v>0</v>
      </c>
      <c r="B145" s="1">
        <f>Fiori!B145</f>
        <v>0</v>
      </c>
      <c r="C145" s="13"/>
      <c r="D145" s="33"/>
      <c r="E145" s="14"/>
      <c r="F145" s="14"/>
      <c r="G145" s="14"/>
      <c r="H145" s="14"/>
      <c r="I145" s="14"/>
      <c r="J145" s="14"/>
      <c r="K145" s="14"/>
      <c r="L145" s="14"/>
      <c r="M145" s="14"/>
      <c r="N145" s="14"/>
    </row>
    <row r="146" spans="1:14" ht="15" customHeight="1" x14ac:dyDescent="0.15">
      <c r="A146" s="3">
        <f>Fiori!A146</f>
        <v>0</v>
      </c>
      <c r="B146" s="1">
        <f>Fiori!B146</f>
        <v>0</v>
      </c>
      <c r="C146" s="13"/>
      <c r="D146" s="33"/>
      <c r="E146" s="14"/>
      <c r="F146" s="14"/>
      <c r="G146" s="14"/>
      <c r="H146" s="14"/>
      <c r="I146" s="14"/>
      <c r="J146" s="14"/>
      <c r="K146" s="14"/>
      <c r="L146" s="14"/>
      <c r="M146" s="14"/>
      <c r="N146" s="14"/>
    </row>
    <row r="147" spans="1:14" ht="15" customHeight="1" x14ac:dyDescent="0.15">
      <c r="A147" s="3">
        <f>Fiori!A147</f>
        <v>0</v>
      </c>
      <c r="B147" s="1">
        <f>Fiori!B147</f>
        <v>0</v>
      </c>
      <c r="C147" s="13"/>
      <c r="D147" s="33"/>
      <c r="E147" s="14"/>
      <c r="F147" s="14"/>
      <c r="G147" s="14"/>
      <c r="H147" s="14"/>
      <c r="I147" s="14"/>
      <c r="J147" s="14"/>
      <c r="K147" s="14"/>
      <c r="L147" s="14"/>
      <c r="M147" s="14"/>
      <c r="N147" s="14"/>
    </row>
    <row r="148" spans="1:14" ht="15" customHeight="1" x14ac:dyDescent="0.15">
      <c r="A148" s="3">
        <f>Fiori!A148</f>
        <v>0</v>
      </c>
      <c r="B148" s="1">
        <f>Fiori!B148</f>
        <v>0</v>
      </c>
      <c r="C148" s="13"/>
      <c r="D148" s="33"/>
      <c r="E148" s="14"/>
      <c r="F148" s="14"/>
      <c r="G148" s="14"/>
      <c r="H148" s="14"/>
      <c r="I148" s="14"/>
      <c r="J148" s="14"/>
      <c r="K148" s="14"/>
      <c r="L148" s="14"/>
      <c r="M148" s="14"/>
      <c r="N148" s="14"/>
    </row>
    <row r="149" spans="1:14" ht="15" customHeight="1" x14ac:dyDescent="0.15">
      <c r="A149" s="3">
        <f>Fiori!A149</f>
        <v>0</v>
      </c>
      <c r="B149" s="1">
        <f>Fiori!B149</f>
        <v>0</v>
      </c>
      <c r="C149" s="13"/>
      <c r="D149" s="33"/>
      <c r="E149" s="14"/>
      <c r="F149" s="14"/>
      <c r="G149" s="14"/>
      <c r="H149" s="14"/>
      <c r="I149" s="14"/>
      <c r="J149" s="14"/>
      <c r="K149" s="14"/>
      <c r="L149" s="14"/>
      <c r="M149" s="14"/>
      <c r="N149" s="14"/>
    </row>
    <row r="150" spans="1:14" ht="15" customHeight="1" x14ac:dyDescent="0.15">
      <c r="A150" s="3">
        <f>Fiori!A150</f>
        <v>0</v>
      </c>
      <c r="B150" s="1">
        <f>Fiori!B150</f>
        <v>0</v>
      </c>
      <c r="C150" s="13"/>
      <c r="D150" s="33"/>
      <c r="E150" s="14"/>
      <c r="F150" s="14"/>
      <c r="G150" s="14"/>
      <c r="H150" s="14"/>
      <c r="I150" s="14"/>
      <c r="J150" s="14"/>
      <c r="K150" s="14"/>
      <c r="L150" s="14"/>
      <c r="M150" s="14"/>
      <c r="N150" s="14"/>
    </row>
    <row r="151" spans="1:14" ht="15" customHeight="1" x14ac:dyDescent="0.15">
      <c r="A151" s="3">
        <f>Fiori!A151</f>
        <v>0</v>
      </c>
      <c r="B151" s="1">
        <f>Fiori!B151</f>
        <v>0</v>
      </c>
      <c r="C151" s="13"/>
      <c r="D151" s="33"/>
      <c r="E151" s="14"/>
      <c r="F151" s="14"/>
      <c r="G151" s="14"/>
      <c r="H151" s="14"/>
      <c r="I151" s="14"/>
      <c r="J151" s="14"/>
      <c r="K151" s="14"/>
      <c r="L151" s="14"/>
      <c r="M151" s="14"/>
      <c r="N151" s="14"/>
    </row>
    <row r="152" spans="1:14" ht="15" customHeight="1" x14ac:dyDescent="0.15">
      <c r="A152" s="3">
        <f>Fiori!A152</f>
        <v>0</v>
      </c>
      <c r="B152" s="1">
        <f>Fiori!B152</f>
        <v>0</v>
      </c>
      <c r="C152" s="13"/>
      <c r="D152" s="33"/>
      <c r="E152" s="14"/>
      <c r="F152" s="14"/>
      <c r="G152" s="14"/>
      <c r="H152" s="14"/>
      <c r="I152" s="14"/>
      <c r="J152" s="14"/>
      <c r="K152" s="14"/>
      <c r="L152" s="14"/>
      <c r="M152" s="14"/>
      <c r="N152" s="14"/>
    </row>
    <row r="153" spans="1:14" ht="15" customHeight="1" x14ac:dyDescent="0.15">
      <c r="A153" s="3">
        <f>Fiori!A153</f>
        <v>0</v>
      </c>
      <c r="B153" s="1">
        <f>Fiori!B153</f>
        <v>0</v>
      </c>
      <c r="C153" s="13"/>
      <c r="D153" s="33"/>
      <c r="E153" s="14"/>
      <c r="F153" s="14"/>
      <c r="G153" s="14"/>
      <c r="H153" s="14"/>
      <c r="I153" s="14"/>
      <c r="J153" s="14"/>
      <c r="K153" s="14"/>
      <c r="L153" s="14"/>
      <c r="M153" s="14"/>
      <c r="N153" s="14"/>
    </row>
    <row r="154" spans="1:14" ht="15" customHeight="1" x14ac:dyDescent="0.15">
      <c r="A154" s="3">
        <f>Fiori!A154</f>
        <v>0</v>
      </c>
      <c r="B154" s="1">
        <f>Fiori!B154</f>
        <v>0</v>
      </c>
      <c r="C154" s="13"/>
      <c r="D154" s="33"/>
      <c r="E154" s="14"/>
      <c r="F154" s="14"/>
      <c r="G154" s="14"/>
      <c r="H154" s="14"/>
      <c r="I154" s="14"/>
      <c r="J154" s="14"/>
      <c r="K154" s="14"/>
      <c r="L154" s="14"/>
      <c r="M154" s="14"/>
      <c r="N154" s="14"/>
    </row>
    <row r="155" spans="1:14" ht="15" customHeight="1" x14ac:dyDescent="0.15">
      <c r="A155" s="3">
        <f>Fiori!A155</f>
        <v>0</v>
      </c>
      <c r="B155" s="1">
        <f>Fiori!B155</f>
        <v>0</v>
      </c>
      <c r="C155" s="13"/>
      <c r="D155" s="33"/>
      <c r="E155" s="14"/>
      <c r="F155" s="14"/>
      <c r="G155" s="14"/>
      <c r="H155" s="14"/>
      <c r="I155" s="14"/>
      <c r="J155" s="14"/>
      <c r="K155" s="14"/>
      <c r="L155" s="14"/>
      <c r="M155" s="14"/>
      <c r="N155" s="14"/>
    </row>
    <row r="156" spans="1:14" ht="15" customHeight="1" x14ac:dyDescent="0.15">
      <c r="A156" s="3">
        <f>Fiori!A156</f>
        <v>0</v>
      </c>
      <c r="B156" s="1">
        <f>Fiori!B156</f>
        <v>0</v>
      </c>
      <c r="C156" s="13"/>
      <c r="D156" s="33"/>
      <c r="E156" s="14"/>
      <c r="F156" s="14"/>
      <c r="G156" s="14"/>
      <c r="H156" s="14"/>
      <c r="I156" s="14"/>
      <c r="J156" s="14"/>
      <c r="K156" s="14"/>
      <c r="L156" s="14"/>
      <c r="M156" s="14"/>
      <c r="N156" s="14"/>
    </row>
    <row r="157" spans="1:14" ht="15" customHeight="1" x14ac:dyDescent="0.15">
      <c r="A157" s="3">
        <f>Fiori!A157</f>
        <v>0</v>
      </c>
      <c r="B157" s="1">
        <f>Fiori!B157</f>
        <v>0</v>
      </c>
      <c r="C157" s="13"/>
      <c r="D157" s="33"/>
      <c r="E157" s="14"/>
      <c r="F157" s="14"/>
      <c r="G157" s="14"/>
      <c r="H157" s="14"/>
      <c r="I157" s="14"/>
      <c r="J157" s="14"/>
      <c r="K157" s="14"/>
      <c r="L157" s="14"/>
      <c r="M157" s="14"/>
      <c r="N157" s="14"/>
    </row>
    <row r="158" spans="1:14" ht="15" customHeight="1" x14ac:dyDescent="0.15">
      <c r="A158" s="3">
        <f>Fiori!A158</f>
        <v>0</v>
      </c>
      <c r="B158" s="1">
        <f>Fiori!B158</f>
        <v>0</v>
      </c>
      <c r="C158" s="30"/>
      <c r="D158" s="34"/>
      <c r="E158" s="27"/>
      <c r="F158" s="27"/>
      <c r="G158" s="27"/>
      <c r="H158" s="27"/>
      <c r="I158" s="27"/>
      <c r="J158" s="27"/>
      <c r="K158" s="27"/>
      <c r="L158" s="27"/>
      <c r="M158" s="27"/>
      <c r="N158" s="27"/>
    </row>
    <row r="159" spans="1:14" ht="15" customHeight="1" x14ac:dyDescent="0.15">
      <c r="A159" s="3">
        <f>Fiori!A159</f>
        <v>0</v>
      </c>
      <c r="B159" s="1">
        <f>Fiori!B159</f>
        <v>0</v>
      </c>
      <c r="C159" s="30"/>
      <c r="D159" s="34"/>
      <c r="E159" s="27"/>
      <c r="F159" s="27"/>
      <c r="G159" s="27"/>
      <c r="H159" s="27"/>
      <c r="I159" s="27"/>
      <c r="J159" s="27"/>
      <c r="K159" s="27"/>
      <c r="L159" s="27"/>
      <c r="M159" s="27"/>
      <c r="N159" s="27"/>
    </row>
    <row r="160" spans="1:14" ht="15" customHeight="1" x14ac:dyDescent="0.15">
      <c r="A160" s="3">
        <f>Fiori!A160</f>
        <v>0</v>
      </c>
      <c r="B160" s="1">
        <f>Fiori!B160</f>
        <v>0</v>
      </c>
      <c r="C160" s="30"/>
      <c r="D160" s="34"/>
      <c r="E160" s="27"/>
      <c r="F160" s="27"/>
      <c r="G160" s="27"/>
      <c r="H160" s="27"/>
      <c r="I160" s="27"/>
      <c r="J160" s="27"/>
      <c r="K160" s="27"/>
      <c r="L160" s="27"/>
      <c r="M160" s="27"/>
      <c r="N160" s="27"/>
    </row>
    <row r="161" spans="1:14" ht="15" customHeight="1" x14ac:dyDescent="0.15">
      <c r="A161" s="3">
        <f>Fiori!A161</f>
        <v>0</v>
      </c>
      <c r="B161" s="1">
        <f>Fiori!B161</f>
        <v>0</v>
      </c>
      <c r="C161" s="30"/>
      <c r="D161" s="34"/>
      <c r="E161" s="27"/>
      <c r="F161" s="27"/>
      <c r="G161" s="27"/>
      <c r="H161" s="27"/>
      <c r="I161" s="27"/>
      <c r="J161" s="27"/>
      <c r="K161" s="27"/>
      <c r="L161" s="27"/>
      <c r="M161" s="27"/>
      <c r="N161" s="27"/>
    </row>
    <row r="162" spans="1:14" ht="15" customHeight="1" x14ac:dyDescent="0.15">
      <c r="A162" s="3">
        <f>Fiori!A162</f>
        <v>0</v>
      </c>
      <c r="B162" s="1">
        <f>Fiori!B162</f>
        <v>0</v>
      </c>
      <c r="C162" s="30"/>
      <c r="D162" s="34"/>
      <c r="E162" s="27"/>
      <c r="F162" s="27"/>
      <c r="G162" s="27"/>
      <c r="H162" s="27"/>
      <c r="I162" s="27"/>
      <c r="J162" s="27"/>
      <c r="K162" s="27"/>
      <c r="L162" s="27"/>
      <c r="M162" s="27"/>
      <c r="N162" s="27"/>
    </row>
    <row r="163" spans="1:14" ht="15" customHeight="1" x14ac:dyDescent="0.15">
      <c r="A163" s="3">
        <f>Fiori!A163</f>
        <v>0</v>
      </c>
      <c r="B163" s="1">
        <f>Fiori!B163</f>
        <v>0</v>
      </c>
      <c r="C163" s="30"/>
      <c r="D163" s="34"/>
      <c r="E163" s="27"/>
      <c r="F163" s="27"/>
      <c r="G163" s="27"/>
      <c r="H163" s="27"/>
      <c r="I163" s="27"/>
      <c r="J163" s="27"/>
      <c r="K163" s="27"/>
      <c r="L163" s="27"/>
      <c r="M163" s="27"/>
      <c r="N163" s="27"/>
    </row>
    <row r="164" spans="1:14" ht="15" customHeight="1" x14ac:dyDescent="0.15">
      <c r="A164" s="3">
        <f>Fiori!A164</f>
        <v>0</v>
      </c>
      <c r="B164" s="1">
        <f>Fiori!B164</f>
        <v>0</v>
      </c>
      <c r="C164" s="30"/>
      <c r="D164" s="34"/>
      <c r="E164" s="27"/>
      <c r="F164" s="27"/>
      <c r="G164" s="27"/>
      <c r="H164" s="27"/>
      <c r="I164" s="27"/>
      <c r="J164" s="27"/>
      <c r="K164" s="27"/>
      <c r="L164" s="27"/>
      <c r="M164" s="27"/>
      <c r="N164" s="27"/>
    </row>
    <row r="165" spans="1:14" ht="15" customHeight="1" x14ac:dyDescent="0.15">
      <c r="A165" s="3">
        <f>Fiori!A165</f>
        <v>0</v>
      </c>
      <c r="B165" s="1">
        <f>Fiori!B165</f>
        <v>0</v>
      </c>
      <c r="C165" s="30"/>
      <c r="D165" s="34"/>
      <c r="E165" s="27"/>
      <c r="F165" s="27"/>
      <c r="G165" s="27"/>
      <c r="H165" s="27"/>
      <c r="I165" s="27"/>
      <c r="J165" s="27"/>
      <c r="K165" s="27"/>
      <c r="L165" s="27"/>
      <c r="M165" s="27"/>
      <c r="N165" s="27"/>
    </row>
    <row r="166" spans="1:14" ht="15" customHeight="1" x14ac:dyDescent="0.15">
      <c r="A166" s="3">
        <f>Fiori!A166</f>
        <v>0</v>
      </c>
      <c r="B166" s="1">
        <f>Fiori!B166</f>
        <v>0</v>
      </c>
      <c r="C166" s="30"/>
      <c r="D166" s="34"/>
      <c r="E166" s="27"/>
      <c r="F166" s="27"/>
      <c r="G166" s="27"/>
      <c r="H166" s="27"/>
      <c r="I166" s="27"/>
      <c r="J166" s="27"/>
      <c r="K166" s="27"/>
      <c r="L166" s="27"/>
      <c r="M166" s="27"/>
      <c r="N166" s="27"/>
    </row>
    <row r="167" spans="1:14" ht="15" customHeight="1" x14ac:dyDescent="0.15">
      <c r="A167" s="3">
        <f>Fiori!A167</f>
        <v>0</v>
      </c>
      <c r="B167" s="1">
        <f>Fiori!B167</f>
        <v>0</v>
      </c>
      <c r="C167" s="30"/>
      <c r="D167" s="34"/>
      <c r="E167" s="27"/>
      <c r="F167" s="27"/>
      <c r="G167" s="27"/>
      <c r="H167" s="27"/>
      <c r="I167" s="27"/>
      <c r="J167" s="27"/>
      <c r="K167" s="27"/>
      <c r="L167" s="27"/>
      <c r="M167" s="27"/>
      <c r="N167" s="27"/>
    </row>
    <row r="168" spans="1:14" ht="15" customHeight="1" x14ac:dyDescent="0.15">
      <c r="A168" s="3">
        <f>Fiori!A168</f>
        <v>0</v>
      </c>
      <c r="B168" s="1">
        <f>Fiori!B168</f>
        <v>0</v>
      </c>
      <c r="C168" s="30"/>
      <c r="D168" s="34"/>
      <c r="E168" s="27"/>
      <c r="F168" s="27"/>
      <c r="G168" s="27"/>
      <c r="H168" s="27"/>
      <c r="I168" s="27"/>
      <c r="J168" s="27"/>
      <c r="K168" s="27"/>
      <c r="L168" s="27"/>
      <c r="M168" s="27"/>
      <c r="N168" s="27"/>
    </row>
    <row r="169" spans="1:14" ht="15" customHeight="1" x14ac:dyDescent="0.15">
      <c r="A169" s="3">
        <f>Fiori!A169</f>
        <v>0</v>
      </c>
      <c r="B169" s="1">
        <f>Fiori!B169</f>
        <v>0</v>
      </c>
      <c r="C169" s="30"/>
      <c r="D169" s="34"/>
      <c r="E169" s="27"/>
      <c r="F169" s="27"/>
      <c r="G169" s="27"/>
      <c r="H169" s="27"/>
      <c r="I169" s="27"/>
      <c r="J169" s="27"/>
      <c r="K169" s="27"/>
      <c r="L169" s="27"/>
      <c r="M169" s="27"/>
      <c r="N169" s="27"/>
    </row>
    <row r="170" spans="1:14" ht="15" customHeight="1" x14ac:dyDescent="0.15">
      <c r="A170" s="3">
        <f>Fiori!A170</f>
        <v>0</v>
      </c>
      <c r="B170" s="1">
        <f>Fiori!B170</f>
        <v>0</v>
      </c>
      <c r="C170" s="30"/>
      <c r="D170" s="34"/>
      <c r="E170" s="27"/>
      <c r="F170" s="27"/>
      <c r="G170" s="27"/>
      <c r="H170" s="27"/>
      <c r="I170" s="27"/>
      <c r="J170" s="27"/>
      <c r="K170" s="27"/>
      <c r="L170" s="27"/>
      <c r="M170" s="27"/>
      <c r="N170" s="27"/>
    </row>
    <row r="171" spans="1:14" ht="15" customHeight="1" x14ac:dyDescent="0.15">
      <c r="A171" s="3">
        <f>Fiori!A171</f>
        <v>0</v>
      </c>
      <c r="B171" s="1">
        <f>Fiori!B171</f>
        <v>0</v>
      </c>
      <c r="C171" s="30"/>
      <c r="D171" s="34"/>
      <c r="E171" s="27"/>
      <c r="F171" s="27"/>
      <c r="G171" s="27"/>
      <c r="H171" s="27"/>
      <c r="I171" s="27"/>
      <c r="J171" s="27"/>
      <c r="K171" s="27"/>
      <c r="L171" s="27"/>
      <c r="M171" s="27"/>
      <c r="N171" s="27"/>
    </row>
    <row r="172" spans="1:14" ht="15" customHeight="1" x14ac:dyDescent="0.15">
      <c r="A172" s="3">
        <f>Fiori!A172</f>
        <v>0</v>
      </c>
      <c r="B172" s="1">
        <f>Fiori!B172</f>
        <v>0</v>
      </c>
      <c r="C172" s="30"/>
      <c r="D172" s="34"/>
      <c r="E172" s="27"/>
      <c r="F172" s="27"/>
      <c r="G172" s="27"/>
      <c r="H172" s="27"/>
      <c r="I172" s="27"/>
      <c r="J172" s="27"/>
      <c r="K172" s="27"/>
      <c r="L172" s="27"/>
      <c r="M172" s="27"/>
      <c r="N172" s="27"/>
    </row>
    <row r="173" spans="1:14" ht="15" customHeight="1" x14ac:dyDescent="0.15">
      <c r="A173" s="3">
        <f>Fiori!A173</f>
        <v>0</v>
      </c>
      <c r="B173" s="1">
        <f>Fiori!B173</f>
        <v>0</v>
      </c>
      <c r="C173" s="30"/>
      <c r="D173" s="34"/>
      <c r="E173" s="27"/>
      <c r="F173" s="27"/>
      <c r="G173" s="27"/>
      <c r="H173" s="27"/>
      <c r="I173" s="27"/>
      <c r="J173" s="27"/>
      <c r="K173" s="27"/>
      <c r="L173" s="27"/>
      <c r="M173" s="27"/>
      <c r="N173" s="27"/>
    </row>
    <row r="174" spans="1:14" ht="15" customHeight="1" x14ac:dyDescent="0.15">
      <c r="A174" s="3">
        <f>Fiori!A174</f>
        <v>0</v>
      </c>
      <c r="B174" s="1">
        <f>Fiori!B174</f>
        <v>0</v>
      </c>
      <c r="C174" s="30"/>
      <c r="D174" s="34"/>
      <c r="E174" s="27"/>
      <c r="F174" s="27"/>
      <c r="G174" s="27"/>
      <c r="H174" s="27"/>
      <c r="I174" s="27"/>
      <c r="J174" s="27"/>
      <c r="K174" s="27"/>
      <c r="L174" s="27"/>
      <c r="M174" s="27"/>
      <c r="N174" s="27"/>
    </row>
    <row r="175" spans="1:14" ht="15" customHeight="1" x14ac:dyDescent="0.15">
      <c r="A175" s="3">
        <f>Fiori!A175</f>
        <v>0</v>
      </c>
      <c r="B175" s="1">
        <f>Fiori!B175</f>
        <v>0</v>
      </c>
      <c r="C175" s="30"/>
      <c r="D175" s="34"/>
      <c r="E175" s="27"/>
      <c r="F175" s="27"/>
      <c r="G175" s="27"/>
      <c r="H175" s="27"/>
      <c r="I175" s="27"/>
      <c r="J175" s="27"/>
      <c r="K175" s="27"/>
      <c r="L175" s="27"/>
      <c r="M175" s="27"/>
      <c r="N175" s="27"/>
    </row>
    <row r="176" spans="1:14" ht="15" customHeight="1" x14ac:dyDescent="0.15">
      <c r="A176" s="3">
        <f>Fiori!A176</f>
        <v>0</v>
      </c>
      <c r="B176" s="1">
        <f>Fiori!B176</f>
        <v>0</v>
      </c>
      <c r="C176" s="30"/>
      <c r="D176" s="34"/>
      <c r="E176" s="27"/>
      <c r="F176" s="27"/>
      <c r="G176" s="27"/>
      <c r="H176" s="27"/>
      <c r="I176" s="27"/>
      <c r="J176" s="27"/>
      <c r="K176" s="27"/>
      <c r="L176" s="27"/>
      <c r="M176" s="27"/>
      <c r="N176" s="27"/>
    </row>
    <row r="177" spans="1:14" ht="15" customHeight="1" x14ac:dyDescent="0.15">
      <c r="A177" s="3">
        <f>Fiori!A177</f>
        <v>0</v>
      </c>
      <c r="B177" s="1">
        <f>Fiori!B177</f>
        <v>0</v>
      </c>
      <c r="C177" s="30"/>
      <c r="D177" s="34"/>
      <c r="E177" s="27"/>
      <c r="F177" s="27"/>
      <c r="G177" s="27"/>
      <c r="H177" s="27"/>
      <c r="I177" s="27"/>
      <c r="J177" s="27"/>
      <c r="K177" s="27"/>
      <c r="L177" s="27"/>
      <c r="M177" s="27"/>
      <c r="N177" s="27"/>
    </row>
    <row r="178" spans="1:14" ht="15" customHeight="1" x14ac:dyDescent="0.15">
      <c r="A178" s="3">
        <f>Fiori!A178</f>
        <v>0</v>
      </c>
      <c r="B178" s="1">
        <f>Fiori!B178</f>
        <v>0</v>
      </c>
      <c r="C178" s="30"/>
      <c r="D178" s="34"/>
      <c r="E178" s="27"/>
      <c r="F178" s="27"/>
      <c r="G178" s="27"/>
      <c r="H178" s="27"/>
      <c r="I178" s="27"/>
      <c r="J178" s="27"/>
      <c r="K178" s="27"/>
      <c r="L178" s="27"/>
      <c r="M178" s="27"/>
      <c r="N178" s="27"/>
    </row>
    <row r="179" spans="1:14" ht="15" customHeight="1" x14ac:dyDescent="0.15">
      <c r="A179" s="3">
        <f>Fiori!A179</f>
        <v>0</v>
      </c>
      <c r="B179" s="1">
        <f>Fiori!B179</f>
        <v>0</v>
      </c>
      <c r="C179" s="30"/>
      <c r="D179" s="34"/>
      <c r="E179" s="27"/>
      <c r="F179" s="27"/>
      <c r="G179" s="27"/>
      <c r="H179" s="27"/>
      <c r="I179" s="27"/>
      <c r="J179" s="27"/>
      <c r="K179" s="27"/>
      <c r="L179" s="27"/>
      <c r="M179" s="27"/>
      <c r="N179" s="27"/>
    </row>
    <row r="180" spans="1:14" ht="15" customHeight="1" x14ac:dyDescent="0.15">
      <c r="A180" s="3">
        <f>Fiori!A180</f>
        <v>0</v>
      </c>
      <c r="B180" s="1">
        <f>Fiori!B180</f>
        <v>0</v>
      </c>
      <c r="C180" s="30"/>
      <c r="D180" s="34"/>
      <c r="E180" s="27"/>
      <c r="F180" s="27"/>
      <c r="G180" s="27"/>
      <c r="H180" s="27"/>
      <c r="I180" s="27"/>
      <c r="J180" s="27"/>
      <c r="K180" s="27"/>
      <c r="L180" s="27"/>
      <c r="M180" s="27"/>
      <c r="N180" s="27"/>
    </row>
    <row r="181" spans="1:14" ht="15" customHeight="1" x14ac:dyDescent="0.15">
      <c r="A181" s="3">
        <f>Fiori!A181</f>
        <v>0</v>
      </c>
      <c r="B181" s="1">
        <f>Fiori!B181</f>
        <v>0</v>
      </c>
      <c r="C181" s="30"/>
      <c r="D181" s="34"/>
      <c r="E181" s="27"/>
      <c r="F181" s="27"/>
      <c r="G181" s="27"/>
      <c r="H181" s="27"/>
      <c r="I181" s="27"/>
      <c r="J181" s="27"/>
      <c r="K181" s="27"/>
      <c r="L181" s="27"/>
      <c r="M181" s="27"/>
      <c r="N181" s="27"/>
    </row>
    <row r="182" spans="1:14" ht="15" customHeight="1" x14ac:dyDescent="0.15">
      <c r="A182" s="3">
        <f>Fiori!A182</f>
        <v>0</v>
      </c>
      <c r="B182" s="1">
        <f>Fiori!B182</f>
        <v>0</v>
      </c>
      <c r="C182" s="30"/>
      <c r="D182" s="34"/>
      <c r="E182" s="27"/>
      <c r="F182" s="27"/>
      <c r="G182" s="27"/>
      <c r="H182" s="27"/>
      <c r="I182" s="27"/>
      <c r="J182" s="27"/>
      <c r="K182" s="27"/>
      <c r="L182" s="27"/>
      <c r="M182" s="27"/>
      <c r="N182" s="27"/>
    </row>
    <row r="183" spans="1:14" ht="15" customHeight="1" x14ac:dyDescent="0.15">
      <c r="A183" s="3">
        <f>Fiori!A183</f>
        <v>0</v>
      </c>
      <c r="B183" s="1">
        <f>Fiori!B183</f>
        <v>0</v>
      </c>
      <c r="C183" s="30"/>
      <c r="D183" s="34"/>
      <c r="E183" s="27"/>
      <c r="F183" s="27"/>
      <c r="G183" s="27"/>
      <c r="H183" s="27"/>
      <c r="I183" s="27"/>
      <c r="J183" s="27"/>
      <c r="K183" s="27"/>
      <c r="L183" s="27"/>
      <c r="M183" s="27"/>
      <c r="N183" s="27"/>
    </row>
    <row r="184" spans="1:14" ht="15" customHeight="1" x14ac:dyDescent="0.15">
      <c r="A184" s="3">
        <f>Fiori!A184</f>
        <v>0</v>
      </c>
      <c r="B184" s="1">
        <f>Fiori!B184</f>
        <v>0</v>
      </c>
      <c r="C184" s="30"/>
      <c r="D184" s="34"/>
      <c r="E184" s="27"/>
      <c r="F184" s="27"/>
      <c r="G184" s="27"/>
      <c r="H184" s="27"/>
      <c r="I184" s="27"/>
      <c r="J184" s="27"/>
      <c r="K184" s="27"/>
      <c r="L184" s="27"/>
      <c r="M184" s="27"/>
      <c r="N184" s="27"/>
    </row>
    <row r="185" spans="1:14" ht="15" customHeight="1" x14ac:dyDescent="0.15">
      <c r="A185" s="3">
        <f>Fiori!A185</f>
        <v>0</v>
      </c>
      <c r="B185" s="1">
        <f>Fiori!B185</f>
        <v>0</v>
      </c>
      <c r="C185" s="30"/>
      <c r="D185" s="34"/>
      <c r="E185" s="27"/>
      <c r="F185" s="27"/>
      <c r="G185" s="27"/>
      <c r="H185" s="27"/>
      <c r="I185" s="27"/>
      <c r="J185" s="27"/>
      <c r="K185" s="27"/>
      <c r="L185" s="27"/>
      <c r="M185" s="27"/>
      <c r="N185" s="27"/>
    </row>
    <row r="186" spans="1:14" ht="15" customHeight="1" x14ac:dyDescent="0.15">
      <c r="A186" s="3">
        <f>Fiori!A186</f>
        <v>0</v>
      </c>
      <c r="B186" s="1">
        <f>Fiori!B186</f>
        <v>0</v>
      </c>
      <c r="C186" s="30"/>
      <c r="D186" s="34"/>
      <c r="E186" s="27"/>
      <c r="F186" s="27"/>
      <c r="G186" s="27"/>
      <c r="H186" s="27"/>
      <c r="I186" s="27"/>
      <c r="J186" s="27"/>
      <c r="K186" s="27"/>
      <c r="L186" s="27"/>
      <c r="M186" s="27"/>
      <c r="N186" s="27"/>
    </row>
    <row r="187" spans="1:14" ht="15" customHeight="1" x14ac:dyDescent="0.15">
      <c r="A187" s="3">
        <f>Fiori!A187</f>
        <v>0</v>
      </c>
      <c r="B187" s="1">
        <f>Fiori!B187</f>
        <v>0</v>
      </c>
      <c r="C187" s="30"/>
      <c r="D187" s="34"/>
      <c r="E187" s="27"/>
      <c r="F187" s="27"/>
      <c r="G187" s="27"/>
      <c r="H187" s="27"/>
      <c r="I187" s="27"/>
      <c r="J187" s="27"/>
      <c r="K187" s="27"/>
      <c r="L187" s="27"/>
      <c r="M187" s="27"/>
      <c r="N187" s="27"/>
    </row>
    <row r="188" spans="1:14" ht="15" customHeight="1" x14ac:dyDescent="0.15">
      <c r="A188" s="3">
        <f>Fiori!A188</f>
        <v>0</v>
      </c>
      <c r="B188" s="1">
        <f>Fiori!B188</f>
        <v>0</v>
      </c>
      <c r="C188" s="30"/>
      <c r="D188" s="34"/>
      <c r="E188" s="27"/>
      <c r="F188" s="27"/>
      <c r="G188" s="27"/>
      <c r="H188" s="27"/>
      <c r="I188" s="27"/>
      <c r="J188" s="27"/>
      <c r="K188" s="27"/>
      <c r="L188" s="27"/>
      <c r="M188" s="27"/>
      <c r="N188" s="27"/>
    </row>
    <row r="189" spans="1:14" ht="15" customHeight="1" x14ac:dyDescent="0.15">
      <c r="A189" s="3">
        <f>Fiori!A189</f>
        <v>0</v>
      </c>
      <c r="B189" s="1">
        <f>Fiori!B189</f>
        <v>0</v>
      </c>
      <c r="C189" s="30"/>
      <c r="D189" s="34"/>
      <c r="E189" s="27"/>
      <c r="F189" s="27"/>
      <c r="G189" s="27"/>
      <c r="H189" s="27"/>
      <c r="I189" s="27"/>
      <c r="J189" s="27"/>
      <c r="K189" s="27"/>
      <c r="L189" s="27"/>
      <c r="M189" s="27"/>
      <c r="N189" s="27"/>
    </row>
    <row r="190" spans="1:14" ht="15" customHeight="1" x14ac:dyDescent="0.15">
      <c r="A190" s="3">
        <f>Fiori!A190</f>
        <v>0</v>
      </c>
      <c r="B190" s="1">
        <f>Fiori!B190</f>
        <v>0</v>
      </c>
      <c r="C190" s="30"/>
      <c r="D190" s="34"/>
      <c r="E190" s="27"/>
      <c r="F190" s="27"/>
      <c r="G190" s="27"/>
      <c r="H190" s="27"/>
      <c r="I190" s="27"/>
      <c r="J190" s="27"/>
      <c r="K190" s="27"/>
      <c r="L190" s="27"/>
      <c r="M190" s="27"/>
      <c r="N190" s="27"/>
    </row>
    <row r="191" spans="1:14" ht="15" customHeight="1" x14ac:dyDescent="0.15">
      <c r="A191" s="3">
        <f>Fiori!A191</f>
        <v>0</v>
      </c>
      <c r="B191" s="1">
        <f>Fiori!B191</f>
        <v>0</v>
      </c>
      <c r="C191" s="30"/>
      <c r="D191" s="34"/>
      <c r="E191" s="27"/>
      <c r="F191" s="27"/>
      <c r="G191" s="27"/>
      <c r="H191" s="27"/>
      <c r="I191" s="27"/>
      <c r="J191" s="27"/>
      <c r="K191" s="27"/>
      <c r="L191" s="27"/>
      <c r="M191" s="27"/>
      <c r="N191" s="27"/>
    </row>
    <row r="192" spans="1:14" ht="15" customHeight="1" x14ac:dyDescent="0.15">
      <c r="A192" s="3">
        <f>Fiori!A192</f>
        <v>0</v>
      </c>
      <c r="B192" s="1">
        <f>Fiori!B192</f>
        <v>0</v>
      </c>
      <c r="C192" s="30"/>
      <c r="D192" s="34"/>
      <c r="E192" s="27"/>
      <c r="F192" s="27"/>
      <c r="G192" s="27"/>
      <c r="H192" s="27"/>
      <c r="I192" s="27"/>
      <c r="J192" s="27"/>
      <c r="K192" s="27"/>
      <c r="L192" s="27"/>
      <c r="M192" s="27"/>
      <c r="N192" s="27"/>
    </row>
    <row r="193" spans="1:14" ht="15" customHeight="1" x14ac:dyDescent="0.15">
      <c r="A193" s="3">
        <f>Fiori!A193</f>
        <v>0</v>
      </c>
      <c r="B193" s="1">
        <f>Fiori!B193</f>
        <v>0</v>
      </c>
      <c r="C193" s="30"/>
      <c r="D193" s="34"/>
      <c r="E193" s="27"/>
      <c r="F193" s="27"/>
      <c r="G193" s="27"/>
      <c r="H193" s="27"/>
      <c r="I193" s="27"/>
      <c r="J193" s="27"/>
      <c r="K193" s="27"/>
      <c r="L193" s="27"/>
      <c r="M193" s="27"/>
      <c r="N193" s="27"/>
    </row>
    <row r="194" spans="1:14" ht="15" customHeight="1" x14ac:dyDescent="0.15">
      <c r="A194" s="3">
        <f>Fiori!A194</f>
        <v>0</v>
      </c>
      <c r="B194" s="1">
        <f>Fiori!B194</f>
        <v>0</v>
      </c>
      <c r="C194" s="30"/>
      <c r="D194" s="34"/>
      <c r="E194" s="27"/>
      <c r="F194" s="27"/>
      <c r="G194" s="27"/>
      <c r="H194" s="27"/>
      <c r="I194" s="27"/>
      <c r="J194" s="27"/>
      <c r="K194" s="27"/>
      <c r="L194" s="27"/>
      <c r="M194" s="27"/>
      <c r="N194" s="27"/>
    </row>
    <row r="195" spans="1:14" ht="15" customHeight="1" x14ac:dyDescent="0.15">
      <c r="A195" s="3">
        <f>Fiori!A195</f>
        <v>0</v>
      </c>
      <c r="B195" s="1">
        <f>Fiori!B195</f>
        <v>0</v>
      </c>
      <c r="C195" s="30"/>
      <c r="D195" s="34"/>
      <c r="E195" s="27"/>
      <c r="F195" s="27"/>
      <c r="G195" s="27"/>
      <c r="H195" s="27"/>
      <c r="I195" s="27"/>
      <c r="J195" s="27"/>
      <c r="K195" s="27"/>
      <c r="L195" s="27"/>
      <c r="M195" s="27"/>
      <c r="N195" s="27"/>
    </row>
    <row r="196" spans="1:14" ht="15" customHeight="1" x14ac:dyDescent="0.15">
      <c r="A196" s="3">
        <f>Fiori!A196</f>
        <v>0</v>
      </c>
      <c r="B196" s="1">
        <f>Fiori!B196</f>
        <v>0</v>
      </c>
      <c r="C196" s="30"/>
      <c r="D196" s="34"/>
      <c r="E196" s="27"/>
      <c r="F196" s="27"/>
      <c r="G196" s="27"/>
      <c r="H196" s="27"/>
      <c r="I196" s="27"/>
      <c r="J196" s="27"/>
      <c r="K196" s="27"/>
      <c r="L196" s="27"/>
      <c r="M196" s="27"/>
      <c r="N196" s="27"/>
    </row>
    <row r="197" spans="1:14" ht="15" customHeight="1" x14ac:dyDescent="0.15">
      <c r="A197" s="3">
        <f>Fiori!A197</f>
        <v>0</v>
      </c>
      <c r="B197" s="1">
        <f>Fiori!B197</f>
        <v>0</v>
      </c>
      <c r="C197" s="30"/>
      <c r="D197" s="34"/>
      <c r="E197" s="27"/>
      <c r="F197" s="27"/>
      <c r="G197" s="27"/>
      <c r="H197" s="27"/>
      <c r="I197" s="27"/>
      <c r="J197" s="27"/>
      <c r="K197" s="27"/>
      <c r="L197" s="27"/>
      <c r="M197" s="27"/>
      <c r="N197" s="27"/>
    </row>
    <row r="198" spans="1:14" ht="15" customHeight="1" x14ac:dyDescent="0.15">
      <c r="A198" s="3">
        <f>Fiori!A198</f>
        <v>0</v>
      </c>
      <c r="B198" s="1">
        <f>Fiori!B198</f>
        <v>0</v>
      </c>
      <c r="C198" s="30"/>
      <c r="D198" s="34"/>
      <c r="E198" s="27"/>
      <c r="F198" s="27"/>
      <c r="G198" s="27"/>
      <c r="H198" s="27"/>
      <c r="I198" s="27"/>
      <c r="J198" s="27"/>
      <c r="K198" s="27"/>
      <c r="L198" s="27"/>
      <c r="M198" s="27"/>
      <c r="N198" s="27"/>
    </row>
    <row r="199" spans="1:14" ht="15" customHeight="1" x14ac:dyDescent="0.15">
      <c r="A199" s="3">
        <f>Fiori!A199</f>
        <v>0</v>
      </c>
      <c r="B199" s="1">
        <f>Fiori!B199</f>
        <v>0</v>
      </c>
      <c r="C199" s="30"/>
      <c r="D199" s="34"/>
      <c r="E199" s="27"/>
      <c r="F199" s="27"/>
      <c r="G199" s="27"/>
      <c r="H199" s="27"/>
      <c r="I199" s="27"/>
      <c r="J199" s="27"/>
      <c r="K199" s="27"/>
      <c r="L199" s="27"/>
      <c r="M199" s="27"/>
      <c r="N199" s="27"/>
    </row>
    <row r="200" spans="1:14" ht="15" customHeight="1" x14ac:dyDescent="0.15">
      <c r="A200" s="3">
        <f>Fiori!A200</f>
        <v>0</v>
      </c>
      <c r="B200" s="1">
        <f>Fiori!B200</f>
        <v>0</v>
      </c>
      <c r="C200" s="30"/>
      <c r="D200" s="34"/>
      <c r="E200" s="27"/>
      <c r="F200" s="27"/>
      <c r="G200" s="27"/>
      <c r="H200" s="27"/>
      <c r="I200" s="27"/>
      <c r="J200" s="27"/>
      <c r="K200" s="27"/>
      <c r="L200" s="27"/>
      <c r="M200" s="27"/>
      <c r="N200" s="27"/>
    </row>
    <row r="201" spans="1:14" ht="15" customHeight="1" x14ac:dyDescent="0.15">
      <c r="A201" s="3">
        <f>Fiori!A201</f>
        <v>0</v>
      </c>
      <c r="B201" s="1">
        <f>Fiori!B201</f>
        <v>0</v>
      </c>
      <c r="C201" s="30"/>
      <c r="D201" s="34"/>
      <c r="E201" s="27"/>
      <c r="F201" s="27"/>
      <c r="G201" s="27"/>
      <c r="H201" s="27"/>
      <c r="I201" s="27"/>
      <c r="J201" s="27"/>
      <c r="K201" s="27"/>
      <c r="L201" s="27"/>
      <c r="M201" s="27"/>
      <c r="N201" s="27"/>
    </row>
    <row r="202" spans="1:14" ht="15" customHeight="1" x14ac:dyDescent="0.15">
      <c r="A202" s="3">
        <f>Fiori!A202</f>
        <v>0</v>
      </c>
      <c r="B202" s="1">
        <f>Fiori!B202</f>
        <v>0</v>
      </c>
      <c r="C202" s="30"/>
      <c r="D202" s="34"/>
      <c r="E202" s="27"/>
      <c r="F202" s="27"/>
      <c r="G202" s="27"/>
      <c r="H202" s="27"/>
      <c r="I202" s="27"/>
      <c r="J202" s="27"/>
      <c r="K202" s="27"/>
      <c r="L202" s="27"/>
      <c r="M202" s="27"/>
      <c r="N202" s="27"/>
    </row>
    <row r="203" spans="1:14" ht="15" customHeight="1" x14ac:dyDescent="0.15">
      <c r="A203" s="3">
        <f>Fiori!A203</f>
        <v>0</v>
      </c>
      <c r="B203" s="1">
        <f>Fiori!B203</f>
        <v>0</v>
      </c>
      <c r="C203" s="30"/>
      <c r="D203" s="34"/>
      <c r="E203" s="27"/>
      <c r="F203" s="27"/>
      <c r="G203" s="27"/>
      <c r="H203" s="27"/>
      <c r="I203" s="27"/>
      <c r="J203" s="27"/>
      <c r="K203" s="27"/>
      <c r="L203" s="27"/>
      <c r="M203" s="27"/>
      <c r="N203" s="27"/>
    </row>
    <row r="204" spans="1:14" ht="15" customHeight="1" x14ac:dyDescent="0.15">
      <c r="A204" s="3">
        <f>Fiori!A204</f>
        <v>0</v>
      </c>
      <c r="B204" s="1">
        <f>Fiori!B204</f>
        <v>0</v>
      </c>
      <c r="C204" s="30"/>
      <c r="D204" s="34"/>
      <c r="E204" s="27"/>
      <c r="F204" s="27"/>
      <c r="G204" s="27"/>
      <c r="H204" s="27"/>
      <c r="I204" s="27"/>
      <c r="J204" s="27"/>
      <c r="K204" s="27"/>
      <c r="L204" s="27"/>
      <c r="M204" s="27"/>
      <c r="N204" s="27"/>
    </row>
    <row r="205" spans="1:14" ht="15" customHeight="1" x14ac:dyDescent="0.15">
      <c r="A205" s="3">
        <f>Fiori!A205</f>
        <v>0</v>
      </c>
      <c r="B205" s="1">
        <f>Fiori!B205</f>
        <v>0</v>
      </c>
      <c r="C205" s="30"/>
      <c r="D205" s="34"/>
      <c r="E205" s="27"/>
      <c r="F205" s="27"/>
      <c r="G205" s="27"/>
      <c r="H205" s="27"/>
      <c r="I205" s="27"/>
      <c r="J205" s="27"/>
      <c r="K205" s="27"/>
      <c r="L205" s="27"/>
      <c r="M205" s="27"/>
      <c r="N205" s="27"/>
    </row>
    <row r="206" spans="1:14" ht="15" customHeight="1" x14ac:dyDescent="0.15">
      <c r="A206" s="3">
        <f>Fiori!A206</f>
        <v>0</v>
      </c>
      <c r="B206" s="1">
        <f>Fiori!B206</f>
        <v>0</v>
      </c>
      <c r="C206" s="30"/>
      <c r="D206" s="34"/>
      <c r="E206" s="27"/>
      <c r="F206" s="27"/>
      <c r="G206" s="27"/>
      <c r="H206" s="27"/>
      <c r="I206" s="27"/>
      <c r="J206" s="27"/>
      <c r="K206" s="27"/>
      <c r="L206" s="27"/>
      <c r="M206" s="27"/>
      <c r="N206" s="27"/>
    </row>
    <row r="207" spans="1:14" ht="15" customHeight="1" x14ac:dyDescent="0.15">
      <c r="A207" s="3">
        <f>Fiori!A207</f>
        <v>0</v>
      </c>
      <c r="B207" s="1">
        <f>Fiori!B207</f>
        <v>0</v>
      </c>
      <c r="C207" s="30"/>
      <c r="D207" s="34"/>
      <c r="E207" s="27"/>
      <c r="F207" s="27"/>
      <c r="G207" s="27"/>
      <c r="H207" s="27"/>
      <c r="I207" s="27"/>
      <c r="J207" s="27"/>
      <c r="K207" s="27"/>
      <c r="L207" s="27"/>
      <c r="M207" s="27"/>
      <c r="N207" s="27"/>
    </row>
    <row r="208" spans="1:14" ht="15" customHeight="1" x14ac:dyDescent="0.15">
      <c r="A208" s="3">
        <f>Fiori!A208</f>
        <v>0</v>
      </c>
      <c r="B208" s="1">
        <f>Fiori!B208</f>
        <v>0</v>
      </c>
      <c r="C208" s="30"/>
      <c r="D208" s="34"/>
      <c r="E208" s="27"/>
      <c r="F208" s="27"/>
      <c r="G208" s="27"/>
      <c r="H208" s="27"/>
      <c r="I208" s="27"/>
      <c r="J208" s="27"/>
      <c r="K208" s="27"/>
      <c r="L208" s="27"/>
      <c r="M208" s="27"/>
      <c r="N208" s="27"/>
    </row>
    <row r="209" spans="1:14" ht="15" customHeight="1" x14ac:dyDescent="0.15">
      <c r="A209" s="3">
        <f>Fiori!A209</f>
        <v>0</v>
      </c>
      <c r="B209" s="1">
        <f>Fiori!B209</f>
        <v>0</v>
      </c>
      <c r="C209" s="30"/>
      <c r="D209" s="34"/>
      <c r="E209" s="27"/>
      <c r="F209" s="27"/>
      <c r="G209" s="27"/>
      <c r="H209" s="27"/>
      <c r="I209" s="27"/>
      <c r="J209" s="27"/>
      <c r="K209" s="27"/>
      <c r="L209" s="27"/>
      <c r="M209" s="27"/>
      <c r="N209" s="27"/>
    </row>
    <row r="210" spans="1:14" ht="15" customHeight="1" x14ac:dyDescent="0.15">
      <c r="A210" s="3">
        <f>Fiori!A210</f>
        <v>0</v>
      </c>
      <c r="B210" s="1">
        <f>Fiori!B210</f>
        <v>0</v>
      </c>
      <c r="C210" s="30"/>
      <c r="D210" s="34"/>
      <c r="E210" s="27"/>
      <c r="F210" s="27"/>
      <c r="G210" s="27"/>
      <c r="H210" s="27"/>
      <c r="I210" s="27"/>
      <c r="J210" s="27"/>
      <c r="K210" s="27"/>
      <c r="L210" s="27"/>
      <c r="M210" s="27"/>
      <c r="N210" s="27"/>
    </row>
    <row r="211" spans="1:14" ht="15" customHeight="1" x14ac:dyDescent="0.15">
      <c r="A211" s="3">
        <f>Fiori!A211</f>
        <v>0</v>
      </c>
      <c r="B211" s="1">
        <f>Fiori!B211</f>
        <v>0</v>
      </c>
      <c r="C211" s="30"/>
      <c r="D211" s="34"/>
      <c r="E211" s="27"/>
      <c r="F211" s="27"/>
      <c r="G211" s="27"/>
      <c r="H211" s="27"/>
      <c r="I211" s="27"/>
      <c r="J211" s="27"/>
      <c r="K211" s="27"/>
      <c r="L211" s="27"/>
      <c r="M211" s="27"/>
      <c r="N211" s="27"/>
    </row>
    <row r="212" spans="1:14" ht="15" customHeight="1" x14ac:dyDescent="0.15">
      <c r="A212" s="3">
        <f>Fiori!A212</f>
        <v>0</v>
      </c>
      <c r="B212" s="1">
        <f>Fiori!B212</f>
        <v>0</v>
      </c>
      <c r="C212" s="30"/>
      <c r="D212" s="34"/>
      <c r="E212" s="27"/>
      <c r="F212" s="27"/>
      <c r="G212" s="27"/>
      <c r="H212" s="27"/>
      <c r="I212" s="27"/>
      <c r="J212" s="27"/>
      <c r="K212" s="27"/>
      <c r="L212" s="27"/>
      <c r="M212" s="27"/>
      <c r="N212" s="27"/>
    </row>
    <row r="213" spans="1:14" ht="15" customHeight="1" x14ac:dyDescent="0.15">
      <c r="A213" s="3">
        <f>Fiori!A213</f>
        <v>0</v>
      </c>
      <c r="B213" s="1">
        <f>Fiori!B213</f>
        <v>0</v>
      </c>
      <c r="C213" s="30"/>
      <c r="D213" s="34"/>
      <c r="E213" s="27"/>
      <c r="F213" s="27"/>
      <c r="G213" s="27"/>
      <c r="H213" s="27"/>
      <c r="I213" s="27"/>
      <c r="J213" s="27"/>
      <c r="K213" s="27"/>
      <c r="L213" s="27"/>
      <c r="M213" s="27"/>
      <c r="N213" s="27"/>
    </row>
    <row r="214" spans="1:14" ht="15" customHeight="1" x14ac:dyDescent="0.15">
      <c r="A214" s="3">
        <f>Fiori!A214</f>
        <v>0</v>
      </c>
      <c r="B214" s="1">
        <f>Fiori!B214</f>
        <v>0</v>
      </c>
      <c r="C214" s="30"/>
      <c r="D214" s="34"/>
      <c r="E214" s="27"/>
      <c r="F214" s="27"/>
      <c r="G214" s="27"/>
      <c r="H214" s="27"/>
      <c r="I214" s="27"/>
      <c r="J214" s="27"/>
      <c r="K214" s="27"/>
      <c r="L214" s="27"/>
      <c r="M214" s="27"/>
      <c r="N214" s="27"/>
    </row>
    <row r="215" spans="1:14" ht="15" customHeight="1" x14ac:dyDescent="0.15">
      <c r="A215" s="3">
        <f>Fiori!A215</f>
        <v>0</v>
      </c>
      <c r="B215" s="1">
        <f>Fiori!B215</f>
        <v>0</v>
      </c>
      <c r="C215" s="30"/>
      <c r="D215" s="34"/>
      <c r="E215" s="27"/>
      <c r="F215" s="27"/>
      <c r="G215" s="27"/>
      <c r="H215" s="27"/>
      <c r="I215" s="27"/>
      <c r="J215" s="27"/>
      <c r="K215" s="27"/>
      <c r="L215" s="27"/>
      <c r="M215" s="27"/>
      <c r="N215" s="27"/>
    </row>
    <row r="216" spans="1:14" ht="15" customHeight="1" x14ac:dyDescent="0.15">
      <c r="A216" s="3">
        <f>Fiori!A216</f>
        <v>0</v>
      </c>
      <c r="B216" s="1">
        <f>Fiori!B216</f>
        <v>0</v>
      </c>
      <c r="C216" s="30"/>
      <c r="D216" s="34"/>
      <c r="E216" s="27"/>
      <c r="F216" s="27"/>
      <c r="G216" s="27"/>
      <c r="H216" s="27"/>
      <c r="I216" s="27"/>
      <c r="J216" s="27"/>
      <c r="K216" s="27"/>
      <c r="L216" s="27"/>
      <c r="M216" s="27"/>
      <c r="N216" s="27"/>
    </row>
    <row r="217" spans="1:14" ht="15" customHeight="1" x14ac:dyDescent="0.15">
      <c r="A217" s="3">
        <f>Fiori!A217</f>
        <v>0</v>
      </c>
      <c r="B217" s="1">
        <f>Fiori!B217</f>
        <v>0</v>
      </c>
      <c r="C217" s="30"/>
      <c r="D217" s="34"/>
      <c r="E217" s="27"/>
      <c r="F217" s="27"/>
      <c r="G217" s="27"/>
      <c r="H217" s="27"/>
      <c r="I217" s="27"/>
      <c r="J217" s="27"/>
      <c r="K217" s="27"/>
      <c r="L217" s="27"/>
      <c r="M217" s="27"/>
      <c r="N217" s="27"/>
    </row>
    <row r="218" spans="1:14" ht="15" customHeight="1" x14ac:dyDescent="0.15">
      <c r="A218" s="3">
        <f>Fiori!A218</f>
        <v>0</v>
      </c>
      <c r="B218" s="1">
        <f>Fiori!B218</f>
        <v>0</v>
      </c>
      <c r="C218" s="30"/>
      <c r="D218" s="34"/>
      <c r="E218" s="27"/>
      <c r="F218" s="27"/>
      <c r="G218" s="27"/>
      <c r="H218" s="27"/>
      <c r="I218" s="27"/>
      <c r="J218" s="27"/>
      <c r="K218" s="27"/>
      <c r="L218" s="27"/>
      <c r="M218" s="27"/>
      <c r="N218" s="27"/>
    </row>
    <row r="219" spans="1:14" ht="15" customHeight="1" x14ac:dyDescent="0.15">
      <c r="A219" s="3">
        <f>Fiori!A219</f>
        <v>0</v>
      </c>
      <c r="B219" s="1">
        <f>Fiori!B219</f>
        <v>0</v>
      </c>
      <c r="C219" s="30"/>
      <c r="D219" s="34"/>
      <c r="E219" s="27"/>
      <c r="F219" s="27"/>
      <c r="G219" s="27"/>
      <c r="H219" s="27"/>
      <c r="I219" s="27"/>
      <c r="J219" s="27"/>
      <c r="K219" s="27"/>
      <c r="L219" s="27"/>
      <c r="M219" s="27"/>
      <c r="N219" s="27"/>
    </row>
    <row r="220" spans="1:14" ht="15" customHeight="1" x14ac:dyDescent="0.15">
      <c r="A220" s="3">
        <f>Fiori!A220</f>
        <v>0</v>
      </c>
      <c r="B220" s="1">
        <f>Fiori!B220</f>
        <v>0</v>
      </c>
      <c r="C220" s="30"/>
      <c r="D220" s="34"/>
      <c r="E220" s="27"/>
      <c r="F220" s="27"/>
      <c r="G220" s="27"/>
      <c r="H220" s="27"/>
      <c r="I220" s="27"/>
      <c r="J220" s="27"/>
      <c r="K220" s="27"/>
      <c r="L220" s="27"/>
      <c r="M220" s="27"/>
      <c r="N220" s="27"/>
    </row>
    <row r="221" spans="1:14" ht="15" customHeight="1" x14ac:dyDescent="0.15">
      <c r="A221" s="3">
        <f>Fiori!A221</f>
        <v>0</v>
      </c>
      <c r="B221" s="1">
        <f>Fiori!B221</f>
        <v>0</v>
      </c>
      <c r="C221" s="30"/>
      <c r="D221" s="34"/>
      <c r="E221" s="27"/>
      <c r="F221" s="27"/>
      <c r="G221" s="27"/>
      <c r="H221" s="27"/>
      <c r="I221" s="27"/>
      <c r="J221" s="27"/>
      <c r="K221" s="27"/>
      <c r="L221" s="27"/>
      <c r="M221" s="27"/>
      <c r="N221" s="27"/>
    </row>
    <row r="222" spans="1:14" ht="15" customHeight="1" x14ac:dyDescent="0.15">
      <c r="A222" s="3">
        <f>Fiori!A222</f>
        <v>0</v>
      </c>
      <c r="B222" s="1">
        <f>Fiori!B222</f>
        <v>0</v>
      </c>
      <c r="C222" s="30"/>
      <c r="D222" s="34"/>
      <c r="E222" s="27"/>
      <c r="F222" s="27"/>
      <c r="G222" s="27"/>
      <c r="H222" s="27"/>
      <c r="I222" s="27"/>
      <c r="J222" s="27"/>
      <c r="K222" s="27"/>
      <c r="L222" s="27"/>
      <c r="M222" s="27"/>
      <c r="N222" s="27"/>
    </row>
  </sheetData>
  <mergeCells count="1">
    <mergeCell ref="C2:N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928B3-03DE-4D56-A132-BA58B6DF0384}">
  <dimension ref="A1:N222"/>
  <sheetViews>
    <sheetView topLeftCell="A40" zoomScale="110" zoomScaleNormal="110" workbookViewId="0">
      <selection activeCell="D166" sqref="D166"/>
    </sheetView>
  </sheetViews>
  <sheetFormatPr baseColWidth="10" defaultColWidth="8.83203125" defaultRowHeight="15" customHeight="1" x14ac:dyDescent="0.15"/>
  <cols>
    <col min="1" max="1" width="8.5" style="2" bestFit="1" customWidth="1"/>
    <col min="2" max="2" width="67.33203125" customWidth="1"/>
    <col min="3" max="3" width="8.83203125" style="9" customWidth="1"/>
    <col min="4" max="4" width="12.33203125" style="35" customWidth="1"/>
    <col min="5" max="5" width="7.83203125" customWidth="1"/>
    <col min="6" max="6" width="7.5" customWidth="1"/>
    <col min="7" max="7" width="12.1640625" bestFit="1" customWidth="1"/>
    <col min="8" max="8" width="12.5" bestFit="1" customWidth="1"/>
  </cols>
  <sheetData>
    <row r="1" spans="1:14" s="7" customFormat="1" ht="15" customHeight="1" x14ac:dyDescent="0.2">
      <c r="A1" s="6"/>
      <c r="C1" s="21">
        <v>3</v>
      </c>
      <c r="D1" s="39">
        <v>4</v>
      </c>
      <c r="E1" s="20">
        <v>5</v>
      </c>
      <c r="F1" s="20">
        <v>6</v>
      </c>
      <c r="G1" s="20">
        <v>7</v>
      </c>
      <c r="H1" s="20">
        <v>8</v>
      </c>
      <c r="I1" s="20">
        <v>9</v>
      </c>
      <c r="J1" s="20">
        <v>10</v>
      </c>
      <c r="K1" s="20">
        <v>11</v>
      </c>
      <c r="L1" s="20">
        <v>12</v>
      </c>
      <c r="M1" s="20">
        <v>13</v>
      </c>
      <c r="N1" s="20">
        <v>14</v>
      </c>
    </row>
    <row r="2" spans="1:14" s="5" customFormat="1" ht="15" customHeight="1" x14ac:dyDescent="0.15">
      <c r="A2" s="4"/>
      <c r="B2" s="18" t="s">
        <v>11</v>
      </c>
      <c r="C2" s="120" t="s">
        <v>30</v>
      </c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</row>
    <row r="3" spans="1:14" s="10" customFormat="1" ht="15" customHeight="1" x14ac:dyDescent="0.15">
      <c r="A3" s="19" t="s">
        <v>0</v>
      </c>
      <c r="B3" s="19" t="s">
        <v>1</v>
      </c>
      <c r="C3" s="11" t="s">
        <v>15</v>
      </c>
      <c r="D3" s="11" t="s">
        <v>16</v>
      </c>
      <c r="E3" s="12" t="s">
        <v>17</v>
      </c>
      <c r="F3" s="12" t="s">
        <v>18</v>
      </c>
      <c r="G3" s="12" t="s">
        <v>19</v>
      </c>
      <c r="H3" s="12" t="s">
        <v>20</v>
      </c>
      <c r="I3" s="12" t="s">
        <v>21</v>
      </c>
      <c r="J3" s="12" t="s">
        <v>22</v>
      </c>
      <c r="K3" s="12" t="s">
        <v>23</v>
      </c>
      <c r="L3" s="12" t="s">
        <v>24</v>
      </c>
      <c r="M3" s="12" t="s">
        <v>25</v>
      </c>
      <c r="N3" s="12" t="s">
        <v>26</v>
      </c>
    </row>
    <row r="4" spans="1:14" ht="15" customHeight="1" x14ac:dyDescent="0.15">
      <c r="A4" s="3">
        <f>Fiori!A4</f>
        <v>27500</v>
      </c>
      <c r="B4" s="1" t="str">
        <f>Fiori!B4</f>
        <v>BACIA CONVENCIONAL FIORI INFANTIL BRANCO 55BC02-1FB</v>
      </c>
      <c r="C4" s="13"/>
      <c r="D4" s="33">
        <v>269.89999999999998</v>
      </c>
      <c r="E4" s="14"/>
      <c r="F4" s="14"/>
      <c r="G4" s="14">
        <v>299.89999999999998</v>
      </c>
      <c r="H4" s="14">
        <v>281.91000000000003</v>
      </c>
      <c r="I4" s="14"/>
      <c r="J4" s="14"/>
      <c r="K4" s="14"/>
      <c r="L4" s="14"/>
      <c r="M4" s="14"/>
      <c r="N4" s="14"/>
    </row>
    <row r="5" spans="1:14" ht="15" customHeight="1" x14ac:dyDescent="0.15">
      <c r="A5" s="3">
        <f>Fiori!A5</f>
        <v>27501</v>
      </c>
      <c r="B5" s="1" t="str">
        <f>Fiori!B5</f>
        <v>BACIA CONVENCIONAL IGNIS ACESS BRANCO 55BC99-D-1FB</v>
      </c>
      <c r="C5" s="13"/>
      <c r="D5" s="33"/>
      <c r="E5" s="14"/>
      <c r="F5" s="14"/>
      <c r="G5" s="14"/>
      <c r="H5" s="14"/>
      <c r="I5" s="14"/>
      <c r="J5" s="14"/>
      <c r="K5" s="14"/>
      <c r="L5" s="14"/>
      <c r="M5" s="14"/>
      <c r="N5" s="14"/>
    </row>
    <row r="6" spans="1:14" ht="15" customHeight="1" x14ac:dyDescent="0.15">
      <c r="A6" s="3">
        <f>Fiori!A6</f>
        <v>27502</v>
      </c>
      <c r="B6" s="1" t="str">
        <f>Fiori!B6</f>
        <v>BACIA CONVENCIONAL IGNIS BRANCO 55BC99-1FB</v>
      </c>
      <c r="C6" s="15"/>
      <c r="D6" s="33"/>
      <c r="E6" s="14"/>
      <c r="F6" s="14"/>
      <c r="G6" s="14"/>
      <c r="H6" s="14"/>
      <c r="I6" s="14"/>
      <c r="J6" s="14"/>
      <c r="K6" s="14"/>
      <c r="L6" s="14"/>
      <c r="M6" s="14"/>
      <c r="N6" s="14"/>
    </row>
    <row r="7" spans="1:14" ht="15" customHeight="1" x14ac:dyDescent="0.15">
      <c r="A7" s="3">
        <f>Fiori!A7</f>
        <v>27321</v>
      </c>
      <c r="B7" s="1" t="str">
        <f>Fiori!B7</f>
        <v>BACIA CONVENCIONAL LIRIO BR 55BC77-1FB</v>
      </c>
      <c r="C7" s="16"/>
      <c r="D7" s="33"/>
      <c r="E7" s="14"/>
      <c r="F7" s="14"/>
      <c r="G7" s="14"/>
      <c r="H7" s="14"/>
      <c r="I7" s="14"/>
      <c r="J7" s="14"/>
      <c r="K7" s="14"/>
      <c r="L7" s="14"/>
      <c r="M7" s="14"/>
      <c r="N7" s="14"/>
    </row>
    <row r="8" spans="1:14" ht="15" customHeight="1" x14ac:dyDescent="0.15">
      <c r="A8" s="3">
        <f>Fiori!A8</f>
        <v>27522</v>
      </c>
      <c r="B8" s="1" t="str">
        <f>Fiori!B8</f>
        <v>BACIA CONVENCIONAL SPAN ROUND (25649BR-0) KOHLER</v>
      </c>
      <c r="C8" s="13"/>
      <c r="D8" s="33"/>
      <c r="E8" s="14"/>
      <c r="F8" s="14"/>
      <c r="G8" s="14"/>
      <c r="H8" s="14"/>
      <c r="I8" s="14"/>
      <c r="J8" s="14"/>
      <c r="K8" s="14"/>
      <c r="L8" s="14"/>
      <c r="M8" s="14"/>
      <c r="N8" s="14"/>
    </row>
    <row r="9" spans="1:14" ht="15" customHeight="1" x14ac:dyDescent="0.15">
      <c r="A9" s="3">
        <f>Fiori!A9</f>
        <v>27524</v>
      </c>
      <c r="B9" s="1" t="str">
        <f>Fiori!B9</f>
        <v>BACIA CONVENCIONAL SPAN SQUARE(25648BR-0) KOHLER</v>
      </c>
      <c r="C9" s="13"/>
      <c r="D9" s="33"/>
      <c r="E9" s="14"/>
      <c r="F9" s="14"/>
      <c r="G9" s="14"/>
      <c r="H9" s="14"/>
      <c r="I9" s="14"/>
      <c r="J9" s="14"/>
      <c r="K9" s="14"/>
      <c r="L9" s="14"/>
      <c r="M9" s="14"/>
      <c r="N9" s="14"/>
    </row>
    <row r="10" spans="1:14" ht="15" customHeight="1" x14ac:dyDescent="0.15">
      <c r="A10" s="3">
        <f>Fiori!A10</f>
        <v>14244</v>
      </c>
      <c r="B10" s="1" t="str">
        <f>Fiori!B10</f>
        <v>BACIA P/ CX  ACOPLADA FLOX MARFIM 55BA44-2FB</v>
      </c>
      <c r="C10" s="13"/>
      <c r="D10" s="33"/>
      <c r="E10" s="14"/>
      <c r="F10" s="14"/>
      <c r="G10" s="14"/>
      <c r="H10" s="14"/>
      <c r="I10" s="14"/>
      <c r="J10" s="14"/>
      <c r="K10" s="14"/>
      <c r="L10" s="14"/>
      <c r="M10" s="14"/>
      <c r="N10" s="14"/>
    </row>
    <row r="11" spans="1:14" ht="15" customHeight="1" x14ac:dyDescent="0.15">
      <c r="A11" s="3">
        <f>Fiori!A11</f>
        <v>14256</v>
      </c>
      <c r="B11" s="1" t="str">
        <f>Fiori!B11</f>
        <v>BACIA P/ CX ACOPLADA FLOX BRANCO 55BA44-1FB</v>
      </c>
      <c r="C11" s="13"/>
      <c r="D11" s="33"/>
      <c r="E11" s="14"/>
      <c r="F11" s="14"/>
      <c r="G11" s="14"/>
      <c r="H11" s="14"/>
      <c r="I11" s="14"/>
      <c r="J11" s="14"/>
      <c r="K11" s="14"/>
      <c r="L11" s="14"/>
      <c r="M11" s="14"/>
      <c r="N11" s="14"/>
    </row>
    <row r="12" spans="1:14" ht="15" customHeight="1" x14ac:dyDescent="0.15">
      <c r="A12" s="3">
        <f>Fiori!A12</f>
        <v>27503</v>
      </c>
      <c r="B12" s="1" t="str">
        <f>Fiori!B12</f>
        <v>BACIA PARA CX ACOPLADA FIORI ACESS BRANCO 55BA01-D-1FB</v>
      </c>
      <c r="C12" s="13"/>
      <c r="D12" s="33"/>
      <c r="E12" s="14"/>
      <c r="F12" s="14"/>
      <c r="G12" s="14"/>
      <c r="H12" s="14"/>
      <c r="I12" s="14"/>
      <c r="J12" s="14"/>
      <c r="K12" s="14"/>
      <c r="L12" s="14"/>
      <c r="M12" s="14"/>
      <c r="N12" s="14"/>
    </row>
    <row r="13" spans="1:14" ht="15" customHeight="1" x14ac:dyDescent="0.15">
      <c r="A13" s="3">
        <f>Fiori!A13</f>
        <v>27504</v>
      </c>
      <c r="B13" s="1" t="str">
        <f>Fiori!B13</f>
        <v>BACIA PARA CX ACOPLADA IGNIS ACESS BRANCO 55BA99 -D-1FB</v>
      </c>
      <c r="C13" s="13"/>
      <c r="D13" s="33"/>
      <c r="E13" s="14"/>
      <c r="F13" s="14"/>
      <c r="G13" s="14"/>
      <c r="H13" s="14"/>
      <c r="I13" s="14"/>
      <c r="J13" s="14"/>
      <c r="K13" s="14"/>
      <c r="L13" s="14"/>
      <c r="M13" s="14"/>
      <c r="N13" s="14"/>
    </row>
    <row r="14" spans="1:14" ht="15" customHeight="1" x14ac:dyDescent="0.15">
      <c r="A14" s="3">
        <f>Fiori!A14</f>
        <v>20680</v>
      </c>
      <c r="B14" s="1" t="str">
        <f>Fiori!B14</f>
        <v>BACIA PARA CX ACOPLADA LIRIO BRANCO 55BA77-1FB</v>
      </c>
      <c r="C14" s="13"/>
      <c r="D14" s="33"/>
      <c r="E14" s="14"/>
      <c r="F14" s="14"/>
      <c r="G14" s="14"/>
      <c r="H14" s="14"/>
      <c r="I14" s="14"/>
      <c r="J14" s="14"/>
      <c r="K14" s="14"/>
      <c r="L14" s="14"/>
      <c r="M14" s="14"/>
      <c r="N14" s="14"/>
    </row>
    <row r="15" spans="1:14" ht="15" customHeight="1" x14ac:dyDescent="0.15">
      <c r="A15" s="3">
        <f>Fiori!A15</f>
        <v>20674</v>
      </c>
      <c r="B15" s="1" t="str">
        <f>Fiori!B15</f>
        <v>BACIA PARA CX ACOPLADA LIRIO MARFIM 55BA77-2FB</v>
      </c>
      <c r="C15" s="13"/>
      <c r="D15" s="33"/>
      <c r="E15" s="14"/>
      <c r="F15" s="14"/>
      <c r="G15" s="14"/>
      <c r="H15" s="14"/>
      <c r="I15" s="14"/>
      <c r="J15" s="14"/>
      <c r="K15" s="14"/>
      <c r="L15" s="14"/>
      <c r="M15" s="14"/>
      <c r="N15" s="14"/>
    </row>
    <row r="16" spans="1:14" ht="15" customHeight="1" x14ac:dyDescent="0.15">
      <c r="A16" s="3">
        <f>Fiori!A16</f>
        <v>20675</v>
      </c>
      <c r="B16" s="1" t="str">
        <f>Fiori!B16</f>
        <v>BACIA PARA CX ACOPLADA LIRIO PRETO 55BA77-8FB</v>
      </c>
      <c r="C16" s="13"/>
      <c r="D16" s="33"/>
      <c r="E16" s="14"/>
      <c r="F16" s="14"/>
      <c r="G16" s="14"/>
      <c r="H16" s="14"/>
      <c r="I16" s="14"/>
      <c r="J16" s="14"/>
      <c r="K16" s="14"/>
      <c r="L16" s="14"/>
      <c r="M16" s="14"/>
      <c r="N16" s="14"/>
    </row>
    <row r="17" spans="1:14" ht="15" customHeight="1" x14ac:dyDescent="0.15">
      <c r="A17" s="3">
        <f>Fiori!A17</f>
        <v>25104</v>
      </c>
      <c r="B17" s="1" t="str">
        <f>Fiori!B17</f>
        <v>CAIXA ACOP SINGLE/FLUSH/IGNIS/LIRIO BR 55CA99-1FB</v>
      </c>
      <c r="C17" s="13"/>
      <c r="D17" s="33"/>
      <c r="E17" s="14"/>
      <c r="F17" s="14"/>
      <c r="G17" s="14"/>
      <c r="H17" s="14"/>
      <c r="I17" s="14"/>
      <c r="J17" s="14"/>
      <c r="K17" s="14"/>
      <c r="L17" s="14"/>
      <c r="M17" s="14"/>
      <c r="N17" s="14"/>
    </row>
    <row r="18" spans="1:14" ht="15" customHeight="1" x14ac:dyDescent="0.15">
      <c r="A18" s="3">
        <f>Fiori!A18</f>
        <v>25103</v>
      </c>
      <c r="B18" s="1" t="str">
        <f>Fiori!B18</f>
        <v>CAIXA ACOP SINGLE/FLUSH/IGNIS/LIRIO PT 55CA99-8FB</v>
      </c>
      <c r="C18" s="13"/>
      <c r="D18" s="33"/>
      <c r="E18" s="14"/>
      <c r="F18" s="14"/>
      <c r="G18" s="14"/>
      <c r="H18" s="14"/>
      <c r="I18" s="14"/>
      <c r="J18" s="14"/>
      <c r="K18" s="14"/>
      <c r="L18" s="14"/>
      <c r="M18" s="14"/>
      <c r="N18" s="14"/>
    </row>
    <row r="19" spans="1:14" ht="15" customHeight="1" x14ac:dyDescent="0.15">
      <c r="A19" s="3">
        <f>Fiori!A19</f>
        <v>27505</v>
      </c>
      <c r="B19" s="1" t="str">
        <f>Fiori!B19</f>
        <v>CAIXA ACOPL IGNIS ACESS BRANCO 55CA99-D-1FB</v>
      </c>
      <c r="C19" s="13"/>
      <c r="D19" s="33"/>
      <c r="E19" s="14"/>
      <c r="F19" s="14"/>
      <c r="G19" s="14"/>
      <c r="H19" s="14"/>
      <c r="I19" s="14"/>
      <c r="J19" s="14"/>
      <c r="K19" s="14"/>
      <c r="L19" s="14"/>
      <c r="M19" s="14"/>
      <c r="N19" s="14"/>
    </row>
    <row r="20" spans="1:14" ht="15" customHeight="1" x14ac:dyDescent="0.15">
      <c r="A20" s="3">
        <f>Fiori!A20</f>
        <v>14291</v>
      </c>
      <c r="B20" s="1" t="str">
        <f>Fiori!B20</f>
        <v>COLUNA P/ TANQUE FIORI BRANCO 55CL02-1FB</v>
      </c>
      <c r="C20" s="13"/>
      <c r="D20" s="33">
        <v>92.9</v>
      </c>
      <c r="E20" s="14"/>
      <c r="F20" s="14"/>
      <c r="G20" s="14">
        <v>119.89</v>
      </c>
      <c r="H20" s="14">
        <v>112.71</v>
      </c>
      <c r="I20" s="14"/>
      <c r="J20" s="14"/>
      <c r="K20" s="14"/>
      <c r="L20" s="14"/>
      <c r="M20" s="14"/>
      <c r="N20" s="14"/>
    </row>
    <row r="21" spans="1:14" ht="15" customHeight="1" x14ac:dyDescent="0.15">
      <c r="A21" s="3">
        <f>Fiori!A21</f>
        <v>22108</v>
      </c>
      <c r="B21" s="1" t="str">
        <f>Fiori!B21</f>
        <v xml:space="preserve">COLUNA SUSPENSA FLOX/PRIMULA/LIRIO BRANCO 55CS22-1FB </v>
      </c>
      <c r="C21" s="13"/>
      <c r="D21" s="33"/>
      <c r="E21" s="14"/>
      <c r="F21" s="14"/>
      <c r="G21" s="14"/>
      <c r="H21" s="14"/>
      <c r="I21" s="14"/>
      <c r="J21" s="14"/>
      <c r="K21" s="14"/>
      <c r="L21" s="14"/>
      <c r="M21" s="14"/>
      <c r="N21" s="14"/>
    </row>
    <row r="22" spans="1:14" ht="15" customHeight="1" x14ac:dyDescent="0.15">
      <c r="A22" s="3">
        <f>Fiori!A22</f>
        <v>14247</v>
      </c>
      <c r="B22" s="1" t="str">
        <f>Fiori!B22</f>
        <v>COLUNA SUSPENSA FLOX/PRIMULA/LIRIO MARFIM 55CS33-2FB</v>
      </c>
      <c r="C22" s="13"/>
      <c r="D22" s="33"/>
      <c r="E22" s="14"/>
      <c r="F22" s="14"/>
      <c r="G22" s="14"/>
      <c r="H22" s="14"/>
      <c r="I22" s="14"/>
      <c r="J22" s="14"/>
      <c r="K22" s="14"/>
      <c r="L22" s="14"/>
      <c r="M22" s="14"/>
      <c r="N22" s="14"/>
    </row>
    <row r="23" spans="1:14" ht="15" customHeight="1" x14ac:dyDescent="0.15">
      <c r="A23" s="3">
        <f>Fiori!A23</f>
        <v>24305</v>
      </c>
      <c r="B23" s="1" t="str">
        <f>Fiori!B23</f>
        <v>COMBO AMARILIS BRANCO 55KT66-1FB</v>
      </c>
      <c r="C23" s="13"/>
      <c r="D23" s="33">
        <v>899.9</v>
      </c>
      <c r="E23" s="14"/>
      <c r="F23" s="14"/>
      <c r="G23" s="14">
        <v>899.9</v>
      </c>
      <c r="H23" s="14">
        <v>899.9</v>
      </c>
      <c r="I23" s="14"/>
      <c r="J23" s="14"/>
      <c r="K23" s="14"/>
      <c r="L23" s="14"/>
      <c r="M23" s="14"/>
      <c r="N23" s="14"/>
    </row>
    <row r="24" spans="1:14" ht="15" customHeight="1" x14ac:dyDescent="0.15">
      <c r="A24" s="3">
        <f>Fiori!A24</f>
        <v>27882</v>
      </c>
      <c r="B24" s="1" t="str">
        <f>Fiori!B24</f>
        <v>COMBO FLOX BRANCO 55KT44-1FB</v>
      </c>
      <c r="C24" s="13"/>
      <c r="D24" s="33">
        <v>869.9</v>
      </c>
      <c r="E24" s="14"/>
      <c r="F24" s="14"/>
      <c r="G24" s="14">
        <v>869.9</v>
      </c>
      <c r="H24" s="14"/>
      <c r="I24" s="14"/>
      <c r="J24" s="14"/>
      <c r="K24" s="14"/>
      <c r="L24" s="14"/>
      <c r="M24" s="14"/>
      <c r="N24" s="14"/>
    </row>
    <row r="25" spans="1:14" ht="15" customHeight="1" x14ac:dyDescent="0.15">
      <c r="A25" s="3">
        <f>Fiori!A25</f>
        <v>27508</v>
      </c>
      <c r="B25" s="1" t="str">
        <f>Fiori!B25</f>
        <v>COMBO IGNIS BRANCO 55KT99-1FB</v>
      </c>
      <c r="C25" s="13"/>
      <c r="D25" s="33"/>
      <c r="E25" s="14"/>
      <c r="F25" s="14"/>
      <c r="G25" s="14"/>
      <c r="H25" s="14"/>
      <c r="I25" s="14"/>
      <c r="J25" s="14"/>
      <c r="K25" s="14"/>
      <c r="L25" s="14"/>
      <c r="M25" s="14"/>
      <c r="N25" s="14"/>
    </row>
    <row r="26" spans="1:14" ht="15" customHeight="1" x14ac:dyDescent="0.15">
      <c r="A26" s="3">
        <f>Fiori!A26</f>
        <v>14239</v>
      </c>
      <c r="B26" s="1" t="str">
        <f>Fiori!B26</f>
        <v>COMBO LIRIO BRANCO 55KT77-1FB</v>
      </c>
      <c r="C26" s="13"/>
      <c r="D26" s="33">
        <v>526.49</v>
      </c>
      <c r="E26" s="14"/>
      <c r="F26" s="14"/>
      <c r="G26" s="14">
        <v>509.9</v>
      </c>
      <c r="H26" s="14">
        <v>585</v>
      </c>
      <c r="I26" s="14"/>
      <c r="J26" s="14"/>
      <c r="K26" s="14"/>
      <c r="L26" s="14"/>
      <c r="M26" s="14"/>
      <c r="N26" s="14"/>
    </row>
    <row r="27" spans="1:14" ht="15" customHeight="1" x14ac:dyDescent="0.15">
      <c r="A27" s="3">
        <f>Fiori!A27</f>
        <v>27525</v>
      </c>
      <c r="B27" s="1" t="str">
        <f>Fiori!B27</f>
        <v>COMBO NEW PATIO BOX (28986BR-0) KOHLER</v>
      </c>
      <c r="C27" s="13"/>
      <c r="D27" s="33">
        <v>1509.9</v>
      </c>
      <c r="E27" s="14"/>
      <c r="F27" s="14"/>
      <c r="G27" s="14">
        <v>1629.9</v>
      </c>
      <c r="H27" s="14"/>
      <c r="I27" s="14"/>
      <c r="J27" s="14"/>
      <c r="K27" s="14"/>
      <c r="L27" s="14"/>
      <c r="M27" s="14"/>
      <c r="N27" s="14"/>
    </row>
    <row r="28" spans="1:14" ht="15" customHeight="1" x14ac:dyDescent="0.15">
      <c r="A28" s="3">
        <f>Fiori!A28</f>
        <v>16219</v>
      </c>
      <c r="B28" s="1" t="str">
        <f>Fiori!B28</f>
        <v>COMBO PRIMULA PLUS BRANCO 55KT22-1FB</v>
      </c>
      <c r="C28" s="13"/>
      <c r="D28" s="33">
        <v>534.9</v>
      </c>
      <c r="E28" s="14"/>
      <c r="F28" s="14"/>
      <c r="G28" s="14">
        <v>534.9</v>
      </c>
      <c r="H28" s="14">
        <v>502.81</v>
      </c>
      <c r="I28" s="14"/>
      <c r="J28" s="14"/>
      <c r="K28" s="14"/>
      <c r="L28" s="14"/>
      <c r="M28" s="14"/>
      <c r="N28" s="14"/>
    </row>
    <row r="29" spans="1:14" ht="15" customHeight="1" x14ac:dyDescent="0.15">
      <c r="A29" s="3">
        <f>Fiori!A29</f>
        <v>27526</v>
      </c>
      <c r="B29" s="1" t="str">
        <f>Fiori!B29</f>
        <v>COMBO REACH SKIRTED BOX (28999BR-0) KOHLER</v>
      </c>
      <c r="C29" s="13"/>
      <c r="D29" s="33">
        <v>1699</v>
      </c>
      <c r="E29" s="14"/>
      <c r="F29" s="14"/>
      <c r="G29" s="14">
        <v>999.9</v>
      </c>
      <c r="H29" s="14">
        <v>999.9</v>
      </c>
      <c r="I29" s="14"/>
      <c r="J29" s="14"/>
      <c r="K29" s="14"/>
      <c r="L29" s="14"/>
      <c r="M29" s="14"/>
      <c r="N29" s="14"/>
    </row>
    <row r="30" spans="1:14" ht="15" customHeight="1" x14ac:dyDescent="0.15">
      <c r="A30" s="3">
        <f>Fiori!A30</f>
        <v>27647</v>
      </c>
      <c r="B30" s="1" t="str">
        <f>Fiori!B30</f>
        <v>COMBO SPAN ROUND (28988BR)</v>
      </c>
      <c r="C30" s="13"/>
      <c r="D30" s="33">
        <v>1499</v>
      </c>
      <c r="E30" s="14"/>
      <c r="F30" s="14"/>
      <c r="G30" s="14">
        <v>1839</v>
      </c>
      <c r="H30" s="14">
        <v>1839</v>
      </c>
      <c r="I30" s="14"/>
      <c r="J30" s="14"/>
      <c r="K30" s="14"/>
      <c r="L30" s="14"/>
      <c r="M30" s="14"/>
      <c r="N30" s="14"/>
    </row>
    <row r="31" spans="1:14" ht="15" customHeight="1" x14ac:dyDescent="0.15">
      <c r="A31" s="3">
        <f>Fiori!A31</f>
        <v>27521</v>
      </c>
      <c r="B31" s="1" t="str">
        <f>Fiori!B31</f>
        <v>COMBO SPAN SQUARE (28989BR-0) KOHLER</v>
      </c>
      <c r="C31" s="13"/>
      <c r="D31" s="33">
        <v>1499.9</v>
      </c>
      <c r="E31" s="14"/>
      <c r="F31" s="14"/>
      <c r="G31" s="14">
        <v>999.9</v>
      </c>
      <c r="H31" s="14"/>
      <c r="I31" s="14"/>
      <c r="J31" s="14"/>
      <c r="K31" s="14"/>
      <c r="L31" s="14"/>
      <c r="M31" s="14"/>
      <c r="N31" s="14"/>
    </row>
    <row r="32" spans="1:14" ht="15" customHeight="1" x14ac:dyDescent="0.15">
      <c r="A32" s="3">
        <f>Fiori!A32</f>
        <v>14254</v>
      </c>
      <c r="B32" s="1" t="str">
        <f>Fiori!B32</f>
        <v>CUBA APOIO AMARILIS FURO CENTRAL BRANCO 55CB10-1FB</v>
      </c>
      <c r="C32" s="13"/>
      <c r="D32" s="33"/>
      <c r="E32" s="14"/>
      <c r="F32" s="14"/>
      <c r="G32" s="14"/>
      <c r="H32" s="14"/>
      <c r="I32" s="14"/>
      <c r="J32" s="14"/>
      <c r="K32" s="14"/>
      <c r="L32" s="14"/>
      <c r="M32" s="14"/>
      <c r="N32" s="14"/>
    </row>
    <row r="33" spans="1:14" ht="15" customHeight="1" x14ac:dyDescent="0.15">
      <c r="A33" s="3">
        <f>Fiori!A33</f>
        <v>14260</v>
      </c>
      <c r="B33" s="1" t="str">
        <f>Fiori!B33</f>
        <v>CUBA APOIO AMARILIS FURO CENTRAL MARFIM 55CB10-2FB</v>
      </c>
      <c r="C33" s="13"/>
      <c r="D33" s="33"/>
      <c r="E33" s="14"/>
      <c r="F33" s="14"/>
      <c r="G33" s="14"/>
      <c r="H33" s="14"/>
      <c r="I33" s="14"/>
      <c r="J33" s="14"/>
      <c r="K33" s="14"/>
      <c r="L33" s="14"/>
      <c r="M33" s="14"/>
      <c r="N33" s="14"/>
    </row>
    <row r="34" spans="1:14" ht="15" customHeight="1" x14ac:dyDescent="0.15">
      <c r="A34" s="3">
        <f>Fiori!A34</f>
        <v>14255</v>
      </c>
      <c r="B34" s="1" t="str">
        <f>Fiori!B34</f>
        <v>CUBA APOIO FURO CENTRAL MARFIM</v>
      </c>
      <c r="C34" s="13"/>
      <c r="D34" s="33"/>
      <c r="E34" s="14"/>
      <c r="F34" s="14"/>
      <c r="G34" s="14"/>
      <c r="H34" s="14"/>
      <c r="I34" s="14"/>
      <c r="J34" s="14"/>
      <c r="K34" s="14"/>
      <c r="L34" s="14"/>
      <c r="M34" s="14"/>
      <c r="N34" s="14"/>
    </row>
    <row r="35" spans="1:14" ht="15" customHeight="1" x14ac:dyDescent="0.15">
      <c r="A35" s="3">
        <f>Fiori!A35</f>
        <v>29647</v>
      </c>
      <c r="B35" s="1" t="str">
        <f>Fiori!B35</f>
        <v>CUBA APOIO QUADRADA C/MESA TAUT 410X410 28696BR-1-0 KOHLER</v>
      </c>
      <c r="C35" s="13"/>
      <c r="D35" s="33"/>
      <c r="E35" s="14"/>
      <c r="F35" s="14"/>
      <c r="G35" s="14"/>
      <c r="H35" s="14"/>
      <c r="I35" s="14"/>
      <c r="J35" s="14"/>
      <c r="K35" s="14"/>
      <c r="L35" s="14"/>
      <c r="M35" s="14"/>
      <c r="N35" s="14"/>
    </row>
    <row r="36" spans="1:14" ht="15" customHeight="1" x14ac:dyDescent="0.15">
      <c r="A36" s="3">
        <f>Fiori!A36</f>
        <v>14253</v>
      </c>
      <c r="B36" s="1" t="str">
        <f>Fiori!B36</f>
        <v>CUBA DE APOIO OVAL 45CM X30CM BRANCO 55CB14-J-1FB</v>
      </c>
      <c r="C36" s="13"/>
      <c r="D36" s="33">
        <v>239.9</v>
      </c>
      <c r="E36" s="14"/>
      <c r="F36" s="14"/>
      <c r="G36" s="14">
        <v>239.9</v>
      </c>
      <c r="H36" s="14">
        <v>225.51</v>
      </c>
      <c r="I36" s="14"/>
      <c r="J36" s="14"/>
      <c r="K36" s="14"/>
      <c r="L36" s="14"/>
      <c r="M36" s="14"/>
      <c r="N36" s="14"/>
    </row>
    <row r="37" spans="1:14" ht="15" customHeight="1" x14ac:dyDescent="0.15">
      <c r="A37" s="3">
        <f>Fiori!A37</f>
        <v>14248</v>
      </c>
      <c r="B37" s="1" t="str">
        <f>Fiori!B37</f>
        <v>CUBA DE APOIO OVAL JASMIN BRANCA 55CB03-1FB</v>
      </c>
      <c r="C37" s="13"/>
      <c r="D37" s="33">
        <v>239.9</v>
      </c>
      <c r="E37" s="14"/>
      <c r="F37" s="14"/>
      <c r="G37" s="14"/>
      <c r="H37" s="14"/>
      <c r="I37" s="14"/>
      <c r="J37" s="14"/>
      <c r="K37" s="14"/>
      <c r="L37" s="14"/>
      <c r="M37" s="14"/>
      <c r="N37" s="14"/>
    </row>
    <row r="38" spans="1:14" ht="15" customHeight="1" x14ac:dyDescent="0.15">
      <c r="A38" s="3">
        <f>Fiori!A38</f>
        <v>14251</v>
      </c>
      <c r="B38" s="1" t="str">
        <f>Fiori!B38</f>
        <v>CUBA DE APOIO OVAL JASMIN MARFIM 55CB03-2FB</v>
      </c>
      <c r="C38" s="13"/>
      <c r="D38" s="33"/>
      <c r="E38" s="14"/>
      <c r="F38" s="14"/>
      <c r="G38" s="14"/>
      <c r="H38" s="14"/>
      <c r="I38" s="14"/>
      <c r="J38" s="14"/>
      <c r="K38" s="14"/>
      <c r="L38" s="14"/>
      <c r="M38" s="14"/>
      <c r="N38" s="14"/>
    </row>
    <row r="39" spans="1:14" ht="15" customHeight="1" x14ac:dyDescent="0.15">
      <c r="A39" s="3">
        <f>Fiori!A39</f>
        <v>14261</v>
      </c>
      <c r="B39" s="1" t="str">
        <f>Fiori!B39</f>
        <v>CUBA DE APOIO QUADRADA 35CM X 35CM BRANCO 55CB15-1FB</v>
      </c>
      <c r="C39" s="13"/>
      <c r="D39" s="33">
        <v>324</v>
      </c>
      <c r="E39" s="14"/>
      <c r="F39" s="14"/>
      <c r="G39" s="14">
        <v>357</v>
      </c>
      <c r="H39" s="14">
        <v>312</v>
      </c>
      <c r="I39" s="14"/>
      <c r="J39" s="14"/>
      <c r="K39" s="14"/>
      <c r="L39" s="14"/>
      <c r="M39" s="14"/>
      <c r="N39" s="14"/>
    </row>
    <row r="40" spans="1:14" ht="15" customHeight="1" x14ac:dyDescent="0.15">
      <c r="A40" s="3">
        <f>Fiori!A40</f>
        <v>14259</v>
      </c>
      <c r="B40" s="1" t="str">
        <f>Fiori!B40</f>
        <v>CUBA DE APOIO QUADRADA COM MESA 35CM X 35CM BRANCO 55CB17-1FB</v>
      </c>
      <c r="C40" s="13"/>
      <c r="D40" s="33"/>
      <c r="E40" s="14"/>
      <c r="F40" s="14"/>
      <c r="G40" s="14"/>
      <c r="H40" s="14">
        <v>244</v>
      </c>
      <c r="I40" s="14"/>
      <c r="J40" s="14"/>
      <c r="K40" s="14"/>
      <c r="L40" s="14"/>
      <c r="M40" s="14"/>
      <c r="N40" s="14"/>
    </row>
    <row r="41" spans="1:14" ht="15" customHeight="1" x14ac:dyDescent="0.15">
      <c r="A41" s="3">
        <f>Fiori!A41</f>
        <v>29648</v>
      </c>
      <c r="B41" s="1" t="str">
        <f>Fiori!B41</f>
        <v>CUBA DE APOIO QUADRADA VOX LITE 350X350 28697BR-0 KOHLER</v>
      </c>
      <c r="C41" s="13"/>
      <c r="D41" s="33"/>
      <c r="E41" s="14"/>
      <c r="F41" s="14"/>
      <c r="G41" s="14"/>
      <c r="H41" s="14"/>
      <c r="I41" s="14"/>
      <c r="J41" s="14"/>
      <c r="K41" s="14"/>
      <c r="L41" s="14"/>
      <c r="M41" s="14"/>
      <c r="N41" s="14"/>
    </row>
    <row r="42" spans="1:14" ht="15" customHeight="1" x14ac:dyDescent="0.15">
      <c r="A42" s="3">
        <f>Fiori!A42</f>
        <v>14252</v>
      </c>
      <c r="B42" s="1" t="str">
        <f>Fiori!B42</f>
        <v>CUBA DE APOIO REDONDA 35CM BRANCO 55CB13-J-1FB</v>
      </c>
      <c r="C42" s="13"/>
      <c r="D42" s="33">
        <v>229.9</v>
      </c>
      <c r="E42" s="14"/>
      <c r="F42" s="14"/>
      <c r="G42" s="14">
        <v>249.9</v>
      </c>
      <c r="H42" s="14">
        <v>234.91</v>
      </c>
      <c r="I42" s="14"/>
      <c r="J42" s="14"/>
      <c r="K42" s="14"/>
      <c r="L42" s="14"/>
      <c r="M42" s="14"/>
      <c r="N42" s="14"/>
    </row>
    <row r="43" spans="1:14" ht="15" customHeight="1" x14ac:dyDescent="0.15">
      <c r="A43" s="3">
        <f>Fiori!A43</f>
        <v>14307</v>
      </c>
      <c r="B43" s="1" t="str">
        <f>Fiori!B43</f>
        <v>CUBA DE APOIO RETANGULAR 41CM X 31CM BRANCO 55CB16-1FB</v>
      </c>
      <c r="C43" s="13"/>
      <c r="D43" s="33"/>
      <c r="E43" s="14"/>
      <c r="F43" s="14"/>
      <c r="G43" s="14">
        <v>239.9</v>
      </c>
      <c r="H43" s="14">
        <v>239.9</v>
      </c>
      <c r="I43" s="14"/>
      <c r="J43" s="14"/>
      <c r="K43" s="14"/>
      <c r="L43" s="14"/>
      <c r="M43" s="14"/>
      <c r="N43" s="14"/>
    </row>
    <row r="44" spans="1:14" ht="15" customHeight="1" x14ac:dyDescent="0.15">
      <c r="A44" s="3">
        <f>Fiori!A44</f>
        <v>14258</v>
      </c>
      <c r="B44" s="1" t="str">
        <f>Fiori!B44</f>
        <v>CUBA DE APOIO ZINIA BRANCO 55CB11-1FB</v>
      </c>
      <c r="C44" s="13"/>
      <c r="D44" s="33"/>
      <c r="E44" s="14"/>
      <c r="F44" s="14"/>
      <c r="G44" s="14"/>
      <c r="H44" s="14"/>
      <c r="I44" s="14"/>
      <c r="J44" s="14"/>
      <c r="K44" s="14"/>
      <c r="L44" s="14"/>
      <c r="M44" s="14"/>
      <c r="N44" s="14"/>
    </row>
    <row r="45" spans="1:14" ht="15" customHeight="1" x14ac:dyDescent="0.15">
      <c r="A45" s="3">
        <f>Fiori!A45</f>
        <v>27506</v>
      </c>
      <c r="B45" s="1" t="str">
        <f>Fiori!B45</f>
        <v>CX ACOP MEC SIMP FIORI ACESS BRANCO 55CA03-D-1FB</v>
      </c>
      <c r="C45" s="13"/>
      <c r="D45" s="33"/>
      <c r="E45" s="14"/>
      <c r="F45" s="14"/>
      <c r="G45" s="14"/>
      <c r="H45" s="14"/>
      <c r="I45" s="14"/>
      <c r="J45" s="14"/>
      <c r="K45" s="14"/>
      <c r="L45" s="14"/>
      <c r="M45" s="14"/>
      <c r="N45" s="14"/>
    </row>
    <row r="46" spans="1:14" ht="15" customHeight="1" x14ac:dyDescent="0.15">
      <c r="A46" s="3">
        <f>Fiori!A46</f>
        <v>14298</v>
      </c>
      <c r="B46" s="1" t="str">
        <f>Fiori!B46</f>
        <v>CX ACOPLADA FLOX DUAL FLUSH BRANCO 55CA44-DF-1FB</v>
      </c>
      <c r="C46" s="13"/>
      <c r="D46" s="33"/>
      <c r="E46" s="14"/>
      <c r="F46" s="14"/>
      <c r="G46" s="14"/>
      <c r="H46" s="14"/>
      <c r="I46" s="14"/>
      <c r="J46" s="14"/>
      <c r="K46" s="14"/>
      <c r="L46" s="14"/>
      <c r="M46" s="14"/>
      <c r="N46" s="14"/>
    </row>
    <row r="47" spans="1:14" ht="15" customHeight="1" x14ac:dyDescent="0.15">
      <c r="A47" s="3">
        <f>Fiori!A47</f>
        <v>14299</v>
      </c>
      <c r="B47" s="1" t="str">
        <f>Fiori!B47</f>
        <v>CX ACOPLADA FLOX DUAL FLUSH MARFIM 55CA44-DF-2FB</v>
      </c>
      <c r="C47" s="13"/>
      <c r="D47" s="33"/>
      <c r="E47" s="14"/>
      <c r="F47" s="14"/>
      <c r="G47" s="14"/>
      <c r="H47" s="14"/>
      <c r="I47" s="14"/>
      <c r="J47" s="14"/>
      <c r="K47" s="14"/>
      <c r="L47" s="14"/>
      <c r="M47" s="14"/>
      <c r="N47" s="14"/>
    </row>
    <row r="48" spans="1:14" ht="15" customHeight="1" x14ac:dyDescent="0.15">
      <c r="A48" s="3">
        <f>Fiori!A48</f>
        <v>20679</v>
      </c>
      <c r="B48" s="1" t="str">
        <f>Fiori!B48</f>
        <v>CX ACOPLADA LIRIO MARFIM 55CA77-2FB</v>
      </c>
      <c r="C48" s="13"/>
      <c r="D48" s="33"/>
      <c r="E48" s="14"/>
      <c r="F48" s="14"/>
      <c r="G48" s="14"/>
      <c r="H48" s="14"/>
      <c r="I48" s="14"/>
      <c r="J48" s="14"/>
      <c r="K48" s="14"/>
      <c r="L48" s="14"/>
      <c r="M48" s="14"/>
      <c r="N48" s="14"/>
    </row>
    <row r="49" spans="1:14" ht="15" customHeight="1" x14ac:dyDescent="0.15">
      <c r="A49" s="3">
        <f>Fiori!A49</f>
        <v>20676</v>
      </c>
      <c r="B49" s="1" t="str">
        <f>Fiori!B49</f>
        <v>CX ACOPLADA LIRIO PRETO 55CA77-8FB</v>
      </c>
      <c r="C49" s="13"/>
      <c r="D49" s="33"/>
      <c r="E49" s="14"/>
      <c r="F49" s="14"/>
      <c r="G49" s="14"/>
      <c r="H49" s="14"/>
      <c r="I49" s="14"/>
      <c r="J49" s="14"/>
      <c r="K49" s="14"/>
      <c r="L49" s="14"/>
      <c r="M49" s="14"/>
      <c r="N49" s="14"/>
    </row>
    <row r="50" spans="1:14" ht="15" customHeight="1" x14ac:dyDescent="0.15">
      <c r="A50" s="3">
        <f>Fiori!A50</f>
        <v>14304</v>
      </c>
      <c r="B50" s="1" t="str">
        <f>Fiori!B50</f>
        <v>LAVATORIO FLOX BRANCO 55LV44-1FB</v>
      </c>
      <c r="C50" s="13"/>
      <c r="D50" s="33"/>
      <c r="E50" s="14"/>
      <c r="F50" s="14"/>
      <c r="G50" s="14"/>
      <c r="H50" s="14"/>
      <c r="I50" s="14"/>
      <c r="J50" s="14"/>
      <c r="K50" s="14"/>
      <c r="L50" s="14"/>
      <c r="M50" s="14"/>
      <c r="N50" s="14"/>
    </row>
    <row r="51" spans="1:14" ht="15" customHeight="1" x14ac:dyDescent="0.15">
      <c r="A51" s="3">
        <f>Fiori!A51</f>
        <v>14246</v>
      </c>
      <c r="B51" s="1" t="str">
        <f>Fiori!B51</f>
        <v>LAVATORIO FLOX MARFIM 55LV44-2FB</v>
      </c>
      <c r="C51" s="13"/>
      <c r="D51" s="33"/>
      <c r="E51" s="14"/>
      <c r="F51" s="14"/>
      <c r="G51" s="14"/>
      <c r="H51" s="14"/>
      <c r="I51" s="14"/>
      <c r="J51" s="14"/>
      <c r="K51" s="14"/>
      <c r="L51" s="14"/>
      <c r="M51" s="14"/>
      <c r="N51" s="14"/>
    </row>
    <row r="52" spans="1:14" ht="15" customHeight="1" x14ac:dyDescent="0.15">
      <c r="A52" s="3">
        <f>Fiori!A52</f>
        <v>27507</v>
      </c>
      <c r="B52" s="1" t="str">
        <f>Fiori!B52</f>
        <v>LAVATORIO PRIMULA PLUS BRANCO 55LV22-1FB</v>
      </c>
      <c r="C52" s="13"/>
      <c r="D52" s="33"/>
      <c r="E52" s="14"/>
      <c r="F52" s="14"/>
      <c r="G52" s="14"/>
      <c r="H52" s="14"/>
      <c r="I52" s="14"/>
      <c r="J52" s="14"/>
      <c r="K52" s="14"/>
      <c r="L52" s="14"/>
      <c r="M52" s="14"/>
      <c r="N52" s="14"/>
    </row>
    <row r="53" spans="1:14" ht="15" customHeight="1" x14ac:dyDescent="0.15">
      <c r="A53" s="3">
        <f>Fiori!A53</f>
        <v>25102</v>
      </c>
      <c r="B53" s="1" t="str">
        <f>Fiori!B53</f>
        <v>MECANISMO P/MICTORIO 1266601</v>
      </c>
      <c r="C53" s="13"/>
      <c r="D53" s="33"/>
      <c r="E53" s="14"/>
      <c r="F53" s="14"/>
      <c r="G53" s="14">
        <v>45.9</v>
      </c>
      <c r="H53" s="14"/>
      <c r="I53" s="14"/>
      <c r="J53" s="14"/>
      <c r="K53" s="14"/>
      <c r="L53" s="14"/>
      <c r="M53" s="14"/>
      <c r="N53" s="14"/>
    </row>
    <row r="54" spans="1:14" ht="15" customHeight="1" x14ac:dyDescent="0.15">
      <c r="A54" s="3">
        <f>Fiori!A54</f>
        <v>25105</v>
      </c>
      <c r="B54" s="1" t="str">
        <f>Fiori!B54</f>
        <v>MICTORIO S/KIT INSTALACAO DALIA BR 55MC882-1FB</v>
      </c>
      <c r="C54" s="13"/>
      <c r="D54" s="33">
        <v>259.8</v>
      </c>
      <c r="E54" s="14"/>
      <c r="F54" s="14"/>
      <c r="G54" s="14">
        <v>272.89999999999998</v>
      </c>
      <c r="H54" s="14">
        <v>303.08999999999997</v>
      </c>
      <c r="I54" s="14"/>
      <c r="J54" s="14"/>
      <c r="K54" s="14"/>
      <c r="L54" s="14"/>
      <c r="M54" s="14"/>
      <c r="N54" s="14"/>
    </row>
    <row r="55" spans="1:14" ht="15" customHeight="1" x14ac:dyDescent="0.15">
      <c r="A55" s="3">
        <f>Fiori!A55</f>
        <v>29338</v>
      </c>
      <c r="B55" s="1" t="str">
        <f>Fiori!B55</f>
        <v>TAMPA CAIXA ACOPLADA SPAN (1431777BR-0) - KOHLER</v>
      </c>
      <c r="C55" s="13"/>
      <c r="D55" s="33"/>
      <c r="E55" s="14"/>
      <c r="F55" s="14"/>
      <c r="G55" s="14">
        <v>274.89999999999998</v>
      </c>
      <c r="H55" s="14"/>
      <c r="I55" s="14"/>
      <c r="J55" s="14"/>
      <c r="K55" s="14"/>
      <c r="L55" s="14"/>
      <c r="M55" s="14"/>
      <c r="N55" s="14"/>
    </row>
    <row r="56" spans="1:14" ht="15" customHeight="1" x14ac:dyDescent="0.15">
      <c r="A56" s="3">
        <f>Fiori!A56</f>
        <v>14249</v>
      </c>
      <c r="B56" s="1" t="str">
        <f>Fiori!B56</f>
        <v>TANQUE FIORI BRANCO 55TQ01-1FB</v>
      </c>
      <c r="C56" s="13"/>
      <c r="D56" s="33"/>
      <c r="E56" s="14"/>
      <c r="F56" s="14"/>
      <c r="G56" s="14">
        <v>216.5</v>
      </c>
      <c r="H56" s="14">
        <v>279.89999999999998</v>
      </c>
      <c r="I56" s="14"/>
      <c r="J56" s="14"/>
      <c r="K56" s="14"/>
      <c r="L56" s="14"/>
      <c r="M56" s="14"/>
      <c r="N56" s="14"/>
    </row>
    <row r="57" spans="1:14" ht="15" customHeight="1" x14ac:dyDescent="0.15">
      <c r="A57" s="3">
        <f>Fiori!A57</f>
        <v>0</v>
      </c>
      <c r="B57" s="1">
        <f>Fiori!B57</f>
        <v>0</v>
      </c>
      <c r="C57" s="13"/>
      <c r="D57" s="33"/>
      <c r="E57" s="14"/>
      <c r="F57" s="14"/>
      <c r="G57" s="14"/>
      <c r="H57" s="14"/>
      <c r="I57" s="14"/>
      <c r="J57" s="14"/>
      <c r="K57" s="14"/>
      <c r="L57" s="14"/>
      <c r="M57" s="14"/>
      <c r="N57" s="14"/>
    </row>
    <row r="58" spans="1:14" ht="15" customHeight="1" x14ac:dyDescent="0.15">
      <c r="A58" s="3">
        <f>Fiori!A58</f>
        <v>0</v>
      </c>
      <c r="B58" s="1">
        <f>Fiori!B58</f>
        <v>0</v>
      </c>
      <c r="C58" s="13"/>
      <c r="D58" s="33"/>
      <c r="E58" s="14"/>
      <c r="F58" s="14"/>
      <c r="G58" s="14"/>
      <c r="H58" s="14"/>
      <c r="I58" s="14"/>
      <c r="J58" s="14"/>
      <c r="K58" s="14"/>
      <c r="L58" s="14"/>
      <c r="M58" s="14"/>
      <c r="N58" s="14"/>
    </row>
    <row r="59" spans="1:14" ht="15" customHeight="1" x14ac:dyDescent="0.15">
      <c r="A59" s="3">
        <f>Fiori!A59</f>
        <v>0</v>
      </c>
      <c r="B59" s="1">
        <f>Fiori!B59</f>
        <v>0</v>
      </c>
      <c r="C59" s="13"/>
      <c r="D59" s="33"/>
      <c r="E59" s="14"/>
      <c r="F59" s="14"/>
      <c r="G59" s="14"/>
      <c r="H59" s="14"/>
      <c r="I59" s="14"/>
      <c r="J59" s="14"/>
      <c r="K59" s="14"/>
      <c r="L59" s="14"/>
      <c r="M59" s="14"/>
      <c r="N59" s="14"/>
    </row>
    <row r="60" spans="1:14" ht="15" customHeight="1" x14ac:dyDescent="0.15">
      <c r="A60" s="3">
        <f>Fiori!A60</f>
        <v>0</v>
      </c>
      <c r="B60" s="1">
        <f>Fiori!B60</f>
        <v>0</v>
      </c>
      <c r="C60" s="16"/>
      <c r="D60" s="33"/>
      <c r="E60" s="14"/>
      <c r="F60" s="14"/>
      <c r="G60" s="14"/>
      <c r="H60" s="14"/>
      <c r="I60" s="14"/>
      <c r="J60" s="14"/>
      <c r="K60" s="14"/>
      <c r="L60" s="14"/>
      <c r="M60" s="14"/>
      <c r="N60" s="14"/>
    </row>
    <row r="61" spans="1:14" ht="15" customHeight="1" x14ac:dyDescent="0.15">
      <c r="A61" s="3">
        <f>Fiori!A61</f>
        <v>0</v>
      </c>
      <c r="B61" s="1">
        <f>Fiori!B61</f>
        <v>0</v>
      </c>
      <c r="C61" s="13"/>
      <c r="D61" s="33"/>
      <c r="E61" s="14"/>
      <c r="F61" s="14"/>
      <c r="G61" s="14"/>
      <c r="H61" s="14"/>
      <c r="I61" s="14"/>
      <c r="J61" s="14"/>
      <c r="K61" s="14"/>
      <c r="L61" s="14"/>
      <c r="M61" s="14"/>
      <c r="N61" s="14"/>
    </row>
    <row r="62" spans="1:14" ht="15" customHeight="1" x14ac:dyDescent="0.15">
      <c r="A62" s="3">
        <f>Fiori!A62</f>
        <v>0</v>
      </c>
      <c r="B62" s="1">
        <f>Fiori!B62</f>
        <v>0</v>
      </c>
      <c r="C62" s="13"/>
      <c r="D62" s="33"/>
      <c r="E62" s="14"/>
      <c r="F62" s="14"/>
      <c r="G62" s="14"/>
      <c r="H62" s="14"/>
      <c r="I62" s="14"/>
      <c r="J62" s="14"/>
      <c r="K62" s="14"/>
      <c r="L62" s="14"/>
      <c r="M62" s="14"/>
      <c r="N62" s="14"/>
    </row>
    <row r="63" spans="1:14" ht="15" customHeight="1" x14ac:dyDescent="0.15">
      <c r="A63" s="3">
        <f>Fiori!A63</f>
        <v>0</v>
      </c>
      <c r="B63" s="1">
        <f>Fiori!B63</f>
        <v>0</v>
      </c>
      <c r="C63" s="13"/>
      <c r="D63" s="33"/>
      <c r="E63" s="14"/>
      <c r="F63" s="14"/>
      <c r="G63" s="14"/>
      <c r="H63" s="14"/>
      <c r="I63" s="14"/>
      <c r="J63" s="14"/>
      <c r="K63" s="14"/>
      <c r="L63" s="14"/>
      <c r="M63" s="14"/>
      <c r="N63" s="14"/>
    </row>
    <row r="64" spans="1:14" ht="15" customHeight="1" x14ac:dyDescent="0.15">
      <c r="A64" s="3">
        <f>Fiori!A64</f>
        <v>0</v>
      </c>
      <c r="B64" s="1">
        <f>Fiori!B64</f>
        <v>0</v>
      </c>
      <c r="C64" s="13"/>
      <c r="D64" s="33"/>
      <c r="E64" s="14"/>
      <c r="F64" s="14"/>
      <c r="G64" s="14"/>
      <c r="H64" s="14"/>
      <c r="I64" s="14"/>
      <c r="J64" s="14"/>
      <c r="K64" s="14"/>
      <c r="L64" s="14"/>
      <c r="M64" s="14"/>
      <c r="N64" s="14"/>
    </row>
    <row r="65" spans="1:14" ht="15" customHeight="1" x14ac:dyDescent="0.15">
      <c r="A65" s="3">
        <f>Fiori!A65</f>
        <v>0</v>
      </c>
      <c r="B65" s="1">
        <f>Fiori!B65</f>
        <v>0</v>
      </c>
      <c r="C65" s="13"/>
      <c r="D65" s="33"/>
      <c r="E65" s="14"/>
      <c r="F65" s="14"/>
      <c r="G65" s="14"/>
      <c r="H65" s="14"/>
      <c r="I65" s="14"/>
      <c r="J65" s="14"/>
      <c r="K65" s="14"/>
      <c r="L65" s="14"/>
      <c r="M65" s="14"/>
      <c r="N65" s="14"/>
    </row>
    <row r="66" spans="1:14" ht="15" customHeight="1" x14ac:dyDescent="0.15">
      <c r="A66" s="3">
        <f>Fiori!A66</f>
        <v>0</v>
      </c>
      <c r="B66" s="1">
        <f>Fiori!B66</f>
        <v>0</v>
      </c>
      <c r="C66" s="13"/>
      <c r="D66" s="33"/>
      <c r="E66" s="14"/>
      <c r="F66" s="14"/>
      <c r="G66" s="14"/>
      <c r="H66" s="14"/>
      <c r="I66" s="14"/>
      <c r="J66" s="14"/>
      <c r="K66" s="14"/>
      <c r="L66" s="14"/>
      <c r="M66" s="14"/>
      <c r="N66" s="14"/>
    </row>
    <row r="67" spans="1:14" ht="15" customHeight="1" x14ac:dyDescent="0.15">
      <c r="A67" s="3">
        <f>Fiori!A67</f>
        <v>0</v>
      </c>
      <c r="B67" s="1">
        <f>Fiori!B67</f>
        <v>0</v>
      </c>
      <c r="C67" s="13"/>
      <c r="D67" s="33"/>
      <c r="E67" s="14"/>
      <c r="F67" s="14"/>
      <c r="G67" s="14"/>
      <c r="H67" s="14"/>
      <c r="I67" s="14"/>
      <c r="J67" s="14"/>
      <c r="K67" s="14"/>
      <c r="L67" s="14"/>
      <c r="M67" s="14"/>
      <c r="N67" s="14"/>
    </row>
    <row r="68" spans="1:14" ht="15" customHeight="1" x14ac:dyDescent="0.15">
      <c r="A68" s="3">
        <f>Fiori!A68</f>
        <v>0</v>
      </c>
      <c r="B68" s="1">
        <f>Fiori!B68</f>
        <v>0</v>
      </c>
      <c r="C68" s="13"/>
      <c r="D68" s="33"/>
      <c r="E68" s="14"/>
      <c r="F68" s="14"/>
      <c r="G68" s="14"/>
      <c r="H68" s="14"/>
      <c r="I68" s="14"/>
      <c r="J68" s="14"/>
      <c r="K68" s="14"/>
      <c r="L68" s="14"/>
      <c r="M68" s="14"/>
      <c r="N68" s="14"/>
    </row>
    <row r="69" spans="1:14" ht="15" customHeight="1" x14ac:dyDescent="0.15">
      <c r="A69" s="3">
        <f>Fiori!A69</f>
        <v>0</v>
      </c>
      <c r="B69" s="1">
        <f>Fiori!B69</f>
        <v>0</v>
      </c>
      <c r="C69" s="13"/>
      <c r="D69" s="33"/>
      <c r="E69" s="14"/>
      <c r="F69" s="14"/>
      <c r="G69" s="14"/>
      <c r="H69" s="14"/>
      <c r="I69" s="14"/>
      <c r="J69" s="14"/>
      <c r="K69" s="14"/>
      <c r="L69" s="14"/>
      <c r="M69" s="14"/>
      <c r="N69" s="14"/>
    </row>
    <row r="70" spans="1:14" ht="15" customHeight="1" x14ac:dyDescent="0.15">
      <c r="A70" s="3">
        <f>Fiori!A70</f>
        <v>0</v>
      </c>
      <c r="B70" s="1">
        <f>Fiori!B70</f>
        <v>0</v>
      </c>
      <c r="C70" s="13"/>
      <c r="D70" s="33"/>
      <c r="E70" s="14"/>
      <c r="F70" s="14"/>
      <c r="G70" s="14"/>
      <c r="H70" s="14"/>
      <c r="I70" s="14"/>
      <c r="J70" s="14"/>
      <c r="K70" s="14"/>
      <c r="L70" s="14"/>
      <c r="M70" s="14"/>
      <c r="N70" s="14"/>
    </row>
    <row r="71" spans="1:14" ht="15" customHeight="1" x14ac:dyDescent="0.15">
      <c r="A71" s="3">
        <f>Fiori!A71</f>
        <v>0</v>
      </c>
      <c r="B71" s="1">
        <f>Fiori!B71</f>
        <v>0</v>
      </c>
      <c r="C71" s="13"/>
      <c r="D71" s="33"/>
      <c r="E71" s="14"/>
      <c r="F71" s="14"/>
      <c r="G71" s="14"/>
      <c r="H71" s="14"/>
      <c r="I71" s="14"/>
      <c r="J71" s="14"/>
      <c r="K71" s="14"/>
      <c r="L71" s="14"/>
      <c r="M71" s="14"/>
      <c r="N71" s="14"/>
    </row>
    <row r="72" spans="1:14" ht="15" customHeight="1" x14ac:dyDescent="0.15">
      <c r="A72" s="3">
        <f>Fiori!A72</f>
        <v>0</v>
      </c>
      <c r="B72" s="1">
        <f>Fiori!B72</f>
        <v>0</v>
      </c>
      <c r="C72" s="13"/>
      <c r="D72" s="33"/>
      <c r="E72" s="14"/>
      <c r="F72" s="14"/>
      <c r="G72" s="14"/>
      <c r="H72" s="14"/>
      <c r="I72" s="14"/>
      <c r="J72" s="14"/>
      <c r="K72" s="14"/>
      <c r="L72" s="14"/>
      <c r="M72" s="14"/>
      <c r="N72" s="14"/>
    </row>
    <row r="73" spans="1:14" ht="15" customHeight="1" x14ac:dyDescent="0.15">
      <c r="A73" s="3">
        <f>Fiori!A73</f>
        <v>0</v>
      </c>
      <c r="B73" s="1">
        <f>Fiori!B73</f>
        <v>0</v>
      </c>
      <c r="C73" s="13"/>
      <c r="D73" s="33"/>
      <c r="E73" s="14"/>
      <c r="F73" s="14"/>
      <c r="G73" s="14"/>
      <c r="H73" s="14"/>
      <c r="I73" s="14"/>
      <c r="J73" s="14"/>
      <c r="K73" s="14"/>
      <c r="L73" s="14"/>
      <c r="M73" s="14"/>
      <c r="N73" s="14"/>
    </row>
    <row r="74" spans="1:14" ht="15" customHeight="1" x14ac:dyDescent="0.15">
      <c r="A74" s="3">
        <f>Fiori!A74</f>
        <v>0</v>
      </c>
      <c r="B74" s="1">
        <f>Fiori!B74</f>
        <v>0</v>
      </c>
      <c r="C74" s="17"/>
      <c r="D74" s="33"/>
      <c r="E74" s="14"/>
      <c r="F74" s="14"/>
      <c r="G74" s="14"/>
      <c r="H74" s="14"/>
      <c r="I74" s="14"/>
      <c r="J74" s="14"/>
      <c r="K74" s="14"/>
      <c r="L74" s="14"/>
      <c r="M74" s="14"/>
      <c r="N74" s="14"/>
    </row>
    <row r="75" spans="1:14" ht="15" customHeight="1" x14ac:dyDescent="0.15">
      <c r="A75" s="3">
        <f>Fiori!A75</f>
        <v>0</v>
      </c>
      <c r="B75" s="1">
        <f>Fiori!B75</f>
        <v>0</v>
      </c>
      <c r="C75" s="13"/>
      <c r="D75" s="33"/>
      <c r="E75" s="14"/>
      <c r="F75" s="14"/>
      <c r="G75" s="14"/>
      <c r="H75" s="14"/>
      <c r="I75" s="14"/>
      <c r="J75" s="14"/>
      <c r="K75" s="14"/>
      <c r="L75" s="14"/>
      <c r="M75" s="14"/>
      <c r="N75" s="14"/>
    </row>
    <row r="76" spans="1:14" ht="15" customHeight="1" x14ac:dyDescent="0.15">
      <c r="A76" s="3">
        <f>Fiori!A76</f>
        <v>0</v>
      </c>
      <c r="B76" s="1">
        <f>Fiori!B76</f>
        <v>0</v>
      </c>
      <c r="C76" s="13"/>
      <c r="D76" s="33"/>
      <c r="E76" s="14"/>
      <c r="F76" s="14"/>
      <c r="G76" s="14"/>
      <c r="H76" s="14"/>
      <c r="I76" s="14"/>
      <c r="J76" s="14"/>
      <c r="K76" s="14"/>
      <c r="L76" s="14"/>
      <c r="M76" s="14"/>
      <c r="N76" s="14"/>
    </row>
    <row r="77" spans="1:14" ht="15" customHeight="1" x14ac:dyDescent="0.15">
      <c r="A77" s="3">
        <f>Fiori!A77</f>
        <v>0</v>
      </c>
      <c r="B77" s="1">
        <f>Fiori!B77</f>
        <v>0</v>
      </c>
      <c r="C77" s="13"/>
      <c r="D77" s="33"/>
      <c r="E77" s="14"/>
      <c r="F77" s="14"/>
      <c r="G77" s="14"/>
      <c r="H77" s="14"/>
      <c r="I77" s="14"/>
      <c r="J77" s="14"/>
      <c r="K77" s="14"/>
      <c r="L77" s="14"/>
      <c r="M77" s="14"/>
      <c r="N77" s="14"/>
    </row>
    <row r="78" spans="1:14" ht="15" customHeight="1" x14ac:dyDescent="0.15">
      <c r="A78" s="3">
        <f>Fiori!A78</f>
        <v>0</v>
      </c>
      <c r="B78" s="1">
        <f>Fiori!B78</f>
        <v>0</v>
      </c>
      <c r="C78" s="13"/>
      <c r="D78" s="33"/>
      <c r="E78" s="14"/>
      <c r="F78" s="14"/>
      <c r="G78" s="14"/>
      <c r="H78" s="14"/>
      <c r="I78" s="14"/>
      <c r="J78" s="14"/>
      <c r="K78" s="14"/>
      <c r="L78" s="14"/>
      <c r="M78" s="14"/>
      <c r="N78" s="14"/>
    </row>
    <row r="79" spans="1:14" ht="15" customHeight="1" x14ac:dyDescent="0.15">
      <c r="A79" s="3">
        <f>Fiori!A79</f>
        <v>0</v>
      </c>
      <c r="B79" s="1">
        <f>Fiori!B79</f>
        <v>0</v>
      </c>
      <c r="C79" s="13"/>
      <c r="D79" s="33"/>
      <c r="E79" s="14"/>
      <c r="F79" s="14"/>
      <c r="G79" s="14"/>
      <c r="H79" s="14"/>
      <c r="I79" s="14"/>
      <c r="J79" s="14"/>
      <c r="K79" s="14"/>
      <c r="L79" s="14"/>
      <c r="M79" s="14"/>
      <c r="N79" s="14"/>
    </row>
    <row r="80" spans="1:14" ht="15" customHeight="1" x14ac:dyDescent="0.15">
      <c r="A80" s="3">
        <f>Fiori!A80</f>
        <v>0</v>
      </c>
      <c r="B80" s="1">
        <f>Fiori!B80</f>
        <v>0</v>
      </c>
      <c r="C80" s="13"/>
      <c r="D80" s="33"/>
      <c r="E80" s="14"/>
      <c r="F80" s="14"/>
      <c r="G80" s="14"/>
      <c r="H80" s="14"/>
      <c r="I80" s="14"/>
      <c r="J80" s="14"/>
      <c r="K80" s="14"/>
      <c r="L80" s="14"/>
      <c r="M80" s="14"/>
      <c r="N80" s="14"/>
    </row>
    <row r="81" spans="1:14" ht="15" customHeight="1" x14ac:dyDescent="0.15">
      <c r="A81" s="3">
        <f>Fiori!A81</f>
        <v>0</v>
      </c>
      <c r="B81" s="1">
        <f>Fiori!B81</f>
        <v>0</v>
      </c>
      <c r="C81" s="13"/>
      <c r="D81" s="33"/>
      <c r="E81" s="14"/>
      <c r="F81" s="14"/>
      <c r="G81" s="14"/>
      <c r="H81" s="14"/>
      <c r="I81" s="14"/>
      <c r="J81" s="14"/>
      <c r="K81" s="14"/>
      <c r="L81" s="14"/>
      <c r="M81" s="14"/>
      <c r="N81" s="14"/>
    </row>
    <row r="82" spans="1:14" ht="15" customHeight="1" x14ac:dyDescent="0.15">
      <c r="A82" s="3">
        <f>Fiori!A82</f>
        <v>0</v>
      </c>
      <c r="B82" s="1">
        <f>Fiori!B82</f>
        <v>0</v>
      </c>
      <c r="C82" s="13"/>
      <c r="D82" s="33"/>
      <c r="E82" s="14"/>
      <c r="F82" s="14"/>
      <c r="G82" s="14"/>
      <c r="H82" s="14"/>
      <c r="I82" s="14"/>
      <c r="J82" s="14"/>
      <c r="K82" s="14"/>
      <c r="L82" s="14"/>
      <c r="M82" s="14"/>
      <c r="N82" s="14"/>
    </row>
    <row r="83" spans="1:14" ht="15" customHeight="1" x14ac:dyDescent="0.15">
      <c r="A83" s="3">
        <f>Fiori!A83</f>
        <v>0</v>
      </c>
      <c r="B83" s="1">
        <f>Fiori!B83</f>
        <v>0</v>
      </c>
      <c r="C83" s="13"/>
      <c r="D83" s="33"/>
      <c r="E83" s="14"/>
      <c r="F83" s="14"/>
      <c r="G83" s="14"/>
      <c r="H83" s="14"/>
      <c r="I83" s="14"/>
      <c r="J83" s="14"/>
      <c r="K83" s="14"/>
      <c r="L83" s="14"/>
      <c r="M83" s="14"/>
      <c r="N83" s="14"/>
    </row>
    <row r="84" spans="1:14" ht="15" customHeight="1" x14ac:dyDescent="0.15">
      <c r="A84" s="3">
        <f>Fiori!A84</f>
        <v>0</v>
      </c>
      <c r="B84" s="1">
        <f>Fiori!B84</f>
        <v>0</v>
      </c>
      <c r="C84" s="13"/>
      <c r="D84" s="33"/>
      <c r="E84" s="14"/>
      <c r="F84" s="14"/>
      <c r="G84" s="14"/>
      <c r="H84" s="14"/>
      <c r="I84" s="14"/>
      <c r="J84" s="14"/>
      <c r="K84" s="14"/>
      <c r="L84" s="14"/>
      <c r="M84" s="14"/>
      <c r="N84" s="14"/>
    </row>
    <row r="85" spans="1:14" ht="15" customHeight="1" x14ac:dyDescent="0.15">
      <c r="A85" s="3">
        <f>Fiori!A85</f>
        <v>0</v>
      </c>
      <c r="B85" s="1">
        <f>Fiori!B85</f>
        <v>0</v>
      </c>
      <c r="C85" s="13"/>
      <c r="D85" s="33"/>
      <c r="E85" s="14"/>
      <c r="F85" s="14"/>
      <c r="G85" s="14"/>
      <c r="H85" s="14"/>
      <c r="I85" s="14"/>
      <c r="J85" s="14"/>
      <c r="K85" s="14"/>
      <c r="L85" s="14"/>
      <c r="M85" s="14"/>
      <c r="N85" s="14"/>
    </row>
    <row r="86" spans="1:14" ht="15" customHeight="1" x14ac:dyDescent="0.15">
      <c r="A86" s="3">
        <f>Fiori!A86</f>
        <v>0</v>
      </c>
      <c r="B86" s="1">
        <f>Fiori!B86</f>
        <v>0</v>
      </c>
      <c r="C86" s="13"/>
      <c r="D86" s="33"/>
      <c r="E86" s="14"/>
      <c r="F86" s="14"/>
      <c r="G86" s="14"/>
      <c r="H86" s="14"/>
      <c r="I86" s="14"/>
      <c r="J86" s="14"/>
      <c r="K86" s="14"/>
      <c r="L86" s="14"/>
      <c r="M86" s="14"/>
      <c r="N86" s="14"/>
    </row>
    <row r="87" spans="1:14" ht="15" customHeight="1" x14ac:dyDescent="0.15">
      <c r="A87" s="3">
        <f>Fiori!A87</f>
        <v>0</v>
      </c>
      <c r="B87" s="1">
        <f>Fiori!B87</f>
        <v>0</v>
      </c>
      <c r="C87" s="13"/>
      <c r="D87" s="33"/>
      <c r="E87" s="14"/>
      <c r="F87" s="14"/>
      <c r="G87" s="14"/>
      <c r="H87" s="14"/>
      <c r="I87" s="14"/>
      <c r="J87" s="14"/>
      <c r="K87" s="14"/>
      <c r="L87" s="14"/>
      <c r="M87" s="14"/>
      <c r="N87" s="14"/>
    </row>
    <row r="88" spans="1:14" ht="15" customHeight="1" x14ac:dyDescent="0.15">
      <c r="A88" s="3">
        <f>Fiori!A88</f>
        <v>0</v>
      </c>
      <c r="B88" s="1">
        <f>Fiori!B88</f>
        <v>0</v>
      </c>
      <c r="C88" s="13"/>
      <c r="D88" s="33"/>
      <c r="E88" s="14"/>
      <c r="F88" s="14"/>
      <c r="G88" s="14"/>
      <c r="H88" s="14"/>
      <c r="I88" s="14"/>
      <c r="J88" s="14"/>
      <c r="K88" s="14"/>
      <c r="L88" s="14"/>
      <c r="M88" s="14"/>
      <c r="N88" s="14"/>
    </row>
    <row r="89" spans="1:14" ht="15" customHeight="1" x14ac:dyDescent="0.15">
      <c r="A89" s="3">
        <f>Fiori!A89</f>
        <v>0</v>
      </c>
      <c r="B89" s="1">
        <f>Fiori!B89</f>
        <v>0</v>
      </c>
      <c r="C89" s="13"/>
      <c r="D89" s="33"/>
      <c r="E89" s="14"/>
      <c r="F89" s="14"/>
      <c r="G89" s="14"/>
      <c r="H89" s="14"/>
      <c r="I89" s="14"/>
      <c r="J89" s="14"/>
      <c r="K89" s="14"/>
      <c r="L89" s="14"/>
      <c r="M89" s="14"/>
      <c r="N89" s="14"/>
    </row>
    <row r="90" spans="1:14" ht="15" customHeight="1" x14ac:dyDescent="0.15">
      <c r="A90" s="3">
        <f>Fiori!A90</f>
        <v>0</v>
      </c>
      <c r="B90" s="1">
        <f>Fiori!B90</f>
        <v>0</v>
      </c>
      <c r="C90" s="13"/>
      <c r="D90" s="33"/>
      <c r="E90" s="14"/>
      <c r="F90" s="14"/>
      <c r="G90" s="14"/>
      <c r="H90" s="14"/>
      <c r="I90" s="14"/>
      <c r="J90" s="14"/>
      <c r="K90" s="14"/>
      <c r="L90" s="14"/>
      <c r="M90" s="14"/>
      <c r="N90" s="14"/>
    </row>
    <row r="91" spans="1:14" ht="15" customHeight="1" x14ac:dyDescent="0.15">
      <c r="A91" s="3">
        <f>Fiori!A91</f>
        <v>0</v>
      </c>
      <c r="B91" s="1">
        <f>Fiori!B91</f>
        <v>0</v>
      </c>
      <c r="C91" s="13"/>
      <c r="D91" s="33"/>
      <c r="E91" s="14"/>
      <c r="F91" s="14"/>
      <c r="G91" s="14"/>
      <c r="H91" s="14"/>
      <c r="I91" s="14"/>
      <c r="J91" s="14"/>
      <c r="K91" s="14"/>
      <c r="L91" s="14"/>
      <c r="M91" s="14"/>
      <c r="N91" s="14"/>
    </row>
    <row r="92" spans="1:14" ht="15" customHeight="1" x14ac:dyDescent="0.15">
      <c r="A92" s="3">
        <f>Fiori!A92</f>
        <v>0</v>
      </c>
      <c r="B92" s="1">
        <f>Fiori!B92</f>
        <v>0</v>
      </c>
      <c r="C92" s="13"/>
      <c r="D92" s="33"/>
      <c r="E92" s="14"/>
      <c r="F92" s="14"/>
      <c r="G92" s="14"/>
      <c r="H92" s="14"/>
      <c r="I92" s="14"/>
      <c r="J92" s="14"/>
      <c r="K92" s="14"/>
      <c r="L92" s="14"/>
      <c r="M92" s="14"/>
      <c r="N92" s="14"/>
    </row>
    <row r="93" spans="1:14" ht="15" customHeight="1" x14ac:dyDescent="0.15">
      <c r="A93" s="3">
        <f>Fiori!A93</f>
        <v>0</v>
      </c>
      <c r="B93" s="1">
        <f>Fiori!B93</f>
        <v>0</v>
      </c>
      <c r="C93" s="13"/>
      <c r="D93" s="33"/>
      <c r="E93" s="14"/>
      <c r="F93" s="14"/>
      <c r="G93" s="14"/>
      <c r="H93" s="14"/>
      <c r="I93" s="14"/>
      <c r="J93" s="14"/>
      <c r="K93" s="14"/>
      <c r="L93" s="14"/>
      <c r="M93" s="14"/>
      <c r="N93" s="14"/>
    </row>
    <row r="94" spans="1:14" ht="15" customHeight="1" x14ac:dyDescent="0.15">
      <c r="A94" s="3">
        <f>Fiori!A94</f>
        <v>0</v>
      </c>
      <c r="B94" s="1">
        <f>Fiori!B94</f>
        <v>0</v>
      </c>
      <c r="C94" s="13"/>
      <c r="D94" s="33"/>
      <c r="E94" s="14"/>
      <c r="F94" s="14"/>
      <c r="G94" s="14"/>
      <c r="H94" s="14"/>
      <c r="I94" s="14"/>
      <c r="J94" s="14"/>
      <c r="K94" s="14"/>
      <c r="L94" s="14"/>
      <c r="M94" s="14"/>
      <c r="N94" s="14"/>
    </row>
    <row r="95" spans="1:14" ht="15" customHeight="1" x14ac:dyDescent="0.15">
      <c r="A95" s="3">
        <f>Fiori!A95</f>
        <v>0</v>
      </c>
      <c r="B95" s="1">
        <f>Fiori!B95</f>
        <v>0</v>
      </c>
      <c r="C95" s="13"/>
      <c r="D95" s="33"/>
      <c r="E95" s="14"/>
      <c r="F95" s="14"/>
      <c r="G95" s="14"/>
      <c r="H95" s="14"/>
      <c r="I95" s="14"/>
      <c r="J95" s="14"/>
      <c r="K95" s="14"/>
      <c r="L95" s="14"/>
      <c r="M95" s="14"/>
      <c r="N95" s="14"/>
    </row>
    <row r="96" spans="1:14" ht="15" customHeight="1" x14ac:dyDescent="0.15">
      <c r="A96" s="3">
        <f>Fiori!A96</f>
        <v>0</v>
      </c>
      <c r="B96" s="1">
        <f>Fiori!B96</f>
        <v>0</v>
      </c>
      <c r="C96" s="13"/>
      <c r="D96" s="33"/>
      <c r="E96" s="14"/>
      <c r="F96" s="14"/>
      <c r="G96" s="14"/>
      <c r="H96" s="14"/>
      <c r="I96" s="14"/>
      <c r="J96" s="14"/>
      <c r="K96" s="14"/>
      <c r="L96" s="14"/>
      <c r="M96" s="14"/>
      <c r="N96" s="14"/>
    </row>
    <row r="97" spans="1:14" ht="15" customHeight="1" x14ac:dyDescent="0.15">
      <c r="A97" s="3">
        <f>Fiori!A97</f>
        <v>0</v>
      </c>
      <c r="B97" s="1">
        <f>Fiori!B97</f>
        <v>0</v>
      </c>
      <c r="C97" s="13"/>
      <c r="D97" s="33"/>
      <c r="E97" s="14"/>
      <c r="F97" s="14"/>
      <c r="G97" s="14"/>
      <c r="H97" s="14"/>
      <c r="I97" s="14"/>
      <c r="J97" s="14"/>
      <c r="K97" s="14"/>
      <c r="L97" s="14"/>
      <c r="M97" s="14"/>
      <c r="N97" s="14"/>
    </row>
    <row r="98" spans="1:14" ht="15" customHeight="1" x14ac:dyDescent="0.15">
      <c r="A98" s="3">
        <f>Fiori!A98</f>
        <v>0</v>
      </c>
      <c r="B98" s="1">
        <f>Fiori!B98</f>
        <v>0</v>
      </c>
      <c r="C98" s="13"/>
      <c r="D98" s="33"/>
      <c r="E98" s="14"/>
      <c r="F98" s="14"/>
      <c r="G98" s="14"/>
      <c r="H98" s="14"/>
      <c r="I98" s="14"/>
      <c r="J98" s="14"/>
      <c r="K98" s="14"/>
      <c r="L98" s="14"/>
      <c r="M98" s="14"/>
      <c r="N98" s="14"/>
    </row>
    <row r="99" spans="1:14" ht="15" customHeight="1" x14ac:dyDescent="0.15">
      <c r="A99" s="3">
        <f>Fiori!A99</f>
        <v>0</v>
      </c>
      <c r="B99" s="1">
        <f>Fiori!B99</f>
        <v>0</v>
      </c>
      <c r="C99" s="13"/>
      <c r="D99" s="33"/>
      <c r="E99" s="14"/>
      <c r="F99" s="14"/>
      <c r="G99" s="14"/>
      <c r="H99" s="14"/>
      <c r="I99" s="14"/>
      <c r="J99" s="14"/>
      <c r="K99" s="14"/>
      <c r="L99" s="14"/>
      <c r="M99" s="14"/>
      <c r="N99" s="14"/>
    </row>
    <row r="100" spans="1:14" ht="15" customHeight="1" x14ac:dyDescent="0.15">
      <c r="A100" s="3">
        <f>Fiori!A100</f>
        <v>0</v>
      </c>
      <c r="B100" s="1">
        <f>Fiori!B100</f>
        <v>0</v>
      </c>
      <c r="C100" s="13"/>
      <c r="D100" s="33"/>
      <c r="E100" s="14"/>
      <c r="F100" s="14"/>
      <c r="G100" s="14"/>
      <c r="H100" s="14"/>
      <c r="I100" s="14"/>
      <c r="J100" s="14"/>
      <c r="K100" s="14"/>
      <c r="L100" s="14"/>
      <c r="M100" s="14"/>
      <c r="N100" s="14"/>
    </row>
    <row r="101" spans="1:14" ht="15" customHeight="1" x14ac:dyDescent="0.15">
      <c r="A101" s="3">
        <f>Fiori!A101</f>
        <v>0</v>
      </c>
      <c r="B101" s="1">
        <f>Fiori!B101</f>
        <v>0</v>
      </c>
      <c r="C101" s="13"/>
      <c r="D101" s="33"/>
      <c r="E101" s="14"/>
      <c r="F101" s="14"/>
      <c r="G101" s="14"/>
      <c r="H101" s="14"/>
      <c r="I101" s="14"/>
      <c r="J101" s="14"/>
      <c r="K101" s="14"/>
      <c r="L101" s="14"/>
      <c r="M101" s="14"/>
      <c r="N101" s="14"/>
    </row>
    <row r="102" spans="1:14" ht="15" customHeight="1" x14ac:dyDescent="0.15">
      <c r="A102" s="3">
        <f>Fiori!A102</f>
        <v>0</v>
      </c>
      <c r="B102" s="1">
        <f>Fiori!B102</f>
        <v>0</v>
      </c>
      <c r="C102" s="13"/>
      <c r="D102" s="33"/>
      <c r="E102" s="14"/>
      <c r="F102" s="14"/>
      <c r="G102" s="14"/>
      <c r="H102" s="14"/>
      <c r="I102" s="14"/>
      <c r="J102" s="14"/>
      <c r="K102" s="14"/>
      <c r="L102" s="14"/>
      <c r="M102" s="14"/>
      <c r="N102" s="14"/>
    </row>
    <row r="103" spans="1:14" ht="15" customHeight="1" x14ac:dyDescent="0.15">
      <c r="A103" s="3">
        <f>Fiori!A103</f>
        <v>0</v>
      </c>
      <c r="B103" s="1">
        <f>Fiori!B103</f>
        <v>0</v>
      </c>
      <c r="C103" s="13"/>
      <c r="D103" s="33"/>
      <c r="E103" s="14"/>
      <c r="F103" s="14"/>
      <c r="G103" s="14"/>
      <c r="H103" s="14"/>
      <c r="I103" s="14"/>
      <c r="J103" s="14"/>
      <c r="K103" s="14"/>
      <c r="L103" s="14"/>
      <c r="M103" s="14"/>
      <c r="N103" s="14"/>
    </row>
    <row r="104" spans="1:14" ht="15" customHeight="1" x14ac:dyDescent="0.15">
      <c r="A104" s="3">
        <f>Fiori!A104</f>
        <v>0</v>
      </c>
      <c r="B104" s="1">
        <f>Fiori!B104</f>
        <v>0</v>
      </c>
      <c r="C104" s="13"/>
      <c r="D104" s="33"/>
      <c r="E104" s="14"/>
      <c r="F104" s="14"/>
      <c r="G104" s="14"/>
      <c r="H104" s="14"/>
      <c r="I104" s="14"/>
      <c r="J104" s="14"/>
      <c r="K104" s="14"/>
      <c r="L104" s="14"/>
      <c r="M104" s="14"/>
      <c r="N104" s="14"/>
    </row>
    <row r="105" spans="1:14" ht="15" customHeight="1" x14ac:dyDescent="0.15">
      <c r="A105" s="3">
        <f>Fiori!A105</f>
        <v>0</v>
      </c>
      <c r="B105" s="1">
        <f>Fiori!B105</f>
        <v>0</v>
      </c>
      <c r="C105" s="13"/>
      <c r="D105" s="33"/>
      <c r="E105" s="14"/>
      <c r="F105" s="14"/>
      <c r="G105" s="14"/>
      <c r="H105" s="14"/>
      <c r="I105" s="14"/>
      <c r="J105" s="14"/>
      <c r="K105" s="14"/>
      <c r="L105" s="14"/>
      <c r="M105" s="14"/>
      <c r="N105" s="14"/>
    </row>
    <row r="106" spans="1:14" ht="15" customHeight="1" x14ac:dyDescent="0.15">
      <c r="A106" s="3">
        <f>Fiori!A106</f>
        <v>0</v>
      </c>
      <c r="B106" s="1">
        <f>Fiori!B106</f>
        <v>0</v>
      </c>
      <c r="C106" s="13"/>
      <c r="D106" s="33"/>
      <c r="E106" s="14"/>
      <c r="F106" s="14"/>
      <c r="G106" s="14"/>
      <c r="H106" s="14"/>
      <c r="I106" s="14"/>
      <c r="J106" s="14"/>
      <c r="K106" s="14"/>
      <c r="L106" s="14"/>
      <c r="M106" s="14"/>
      <c r="N106" s="14"/>
    </row>
    <row r="107" spans="1:14" ht="15" customHeight="1" x14ac:dyDescent="0.15">
      <c r="A107" s="3">
        <f>Fiori!A107</f>
        <v>0</v>
      </c>
      <c r="B107" s="1">
        <f>Fiori!B107</f>
        <v>0</v>
      </c>
      <c r="C107" s="13"/>
      <c r="D107" s="33"/>
      <c r="E107" s="14"/>
      <c r="F107" s="14"/>
      <c r="G107" s="14"/>
      <c r="H107" s="14"/>
      <c r="I107" s="14"/>
      <c r="J107" s="14"/>
      <c r="K107" s="14"/>
      <c r="L107" s="14"/>
      <c r="M107" s="14"/>
      <c r="N107" s="14"/>
    </row>
    <row r="108" spans="1:14" ht="15" customHeight="1" x14ac:dyDescent="0.15">
      <c r="A108" s="28">
        <f>Dados!A107</f>
        <v>0</v>
      </c>
      <c r="B108" s="1">
        <f>Fiori!B108</f>
        <v>0</v>
      </c>
      <c r="C108" s="13"/>
      <c r="D108" s="33"/>
      <c r="E108" s="14"/>
      <c r="F108" s="14"/>
      <c r="G108" s="14"/>
      <c r="H108" s="14"/>
      <c r="I108" s="14"/>
      <c r="J108" s="14"/>
      <c r="K108" s="14"/>
      <c r="L108" s="14"/>
      <c r="M108" s="14"/>
      <c r="N108" s="14"/>
    </row>
    <row r="109" spans="1:14" ht="15" customHeight="1" x14ac:dyDescent="0.15">
      <c r="A109" s="3">
        <f>Fiori!A109</f>
        <v>0</v>
      </c>
      <c r="B109" s="1">
        <f>Fiori!B109</f>
        <v>0</v>
      </c>
      <c r="C109" s="13"/>
      <c r="D109" s="33"/>
      <c r="E109" s="14"/>
      <c r="F109" s="14"/>
      <c r="G109" s="14"/>
      <c r="H109" s="14"/>
      <c r="I109" s="14"/>
      <c r="J109" s="14"/>
      <c r="K109" s="14"/>
      <c r="L109" s="14"/>
      <c r="M109" s="14"/>
      <c r="N109" s="14"/>
    </row>
    <row r="110" spans="1:14" ht="15" customHeight="1" x14ac:dyDescent="0.15">
      <c r="A110" s="3">
        <f>Fiori!A110</f>
        <v>0</v>
      </c>
      <c r="B110" s="1">
        <f>Fiori!B110</f>
        <v>0</v>
      </c>
      <c r="C110" s="13"/>
      <c r="D110" s="33"/>
      <c r="E110" s="14"/>
      <c r="F110" s="14"/>
      <c r="G110" s="14"/>
      <c r="H110" s="14"/>
      <c r="I110" s="14"/>
      <c r="J110" s="14"/>
      <c r="K110" s="14"/>
      <c r="L110" s="14"/>
      <c r="M110" s="14"/>
      <c r="N110" s="14"/>
    </row>
    <row r="111" spans="1:14" ht="15" customHeight="1" x14ac:dyDescent="0.15">
      <c r="A111" s="3">
        <f>Fiori!A111</f>
        <v>0</v>
      </c>
      <c r="B111" s="1">
        <f>Fiori!B111</f>
        <v>0</v>
      </c>
      <c r="C111" s="13"/>
      <c r="D111" s="33"/>
      <c r="E111" s="14"/>
      <c r="F111" s="14"/>
      <c r="G111" s="14"/>
      <c r="H111" s="14"/>
      <c r="I111" s="14"/>
      <c r="J111" s="14"/>
      <c r="K111" s="14"/>
      <c r="L111" s="14"/>
      <c r="M111" s="14"/>
      <c r="N111" s="14"/>
    </row>
    <row r="112" spans="1:14" ht="15" customHeight="1" x14ac:dyDescent="0.15">
      <c r="A112" s="3">
        <f>Fiori!A112</f>
        <v>0</v>
      </c>
      <c r="B112" s="1">
        <f>Fiori!B112</f>
        <v>0</v>
      </c>
      <c r="C112" s="13"/>
      <c r="D112" s="33"/>
      <c r="E112" s="14"/>
      <c r="F112" s="14"/>
      <c r="G112" s="14"/>
      <c r="H112" s="14"/>
      <c r="I112" s="14"/>
      <c r="J112" s="14"/>
      <c r="K112" s="14"/>
      <c r="L112" s="14"/>
      <c r="M112" s="14"/>
      <c r="N112" s="14"/>
    </row>
    <row r="113" spans="1:14" ht="15" customHeight="1" x14ac:dyDescent="0.15">
      <c r="A113" s="3">
        <f>Fiori!A113</f>
        <v>0</v>
      </c>
      <c r="B113" s="1">
        <f>Fiori!B113</f>
        <v>0</v>
      </c>
      <c r="C113" s="13"/>
      <c r="D113" s="33"/>
      <c r="E113" s="14"/>
      <c r="F113" s="14"/>
      <c r="G113" s="14"/>
      <c r="H113" s="14"/>
      <c r="I113" s="14"/>
      <c r="J113" s="14"/>
      <c r="K113" s="14"/>
      <c r="L113" s="14"/>
      <c r="M113" s="14"/>
      <c r="N113" s="14"/>
    </row>
    <row r="114" spans="1:14" ht="15" customHeight="1" x14ac:dyDescent="0.15">
      <c r="A114" s="3">
        <f>Fiori!A114</f>
        <v>0</v>
      </c>
      <c r="B114" s="1">
        <f>Fiori!B114</f>
        <v>0</v>
      </c>
      <c r="C114" s="13"/>
      <c r="D114" s="33"/>
      <c r="E114" s="14"/>
      <c r="F114" s="14"/>
      <c r="G114" s="14"/>
      <c r="H114" s="14"/>
      <c r="I114" s="14"/>
      <c r="J114" s="14"/>
      <c r="K114" s="14"/>
      <c r="L114" s="14"/>
      <c r="M114" s="14"/>
      <c r="N114" s="14"/>
    </row>
    <row r="115" spans="1:14" ht="15" customHeight="1" x14ac:dyDescent="0.15">
      <c r="A115" s="3">
        <f>Fiori!A115</f>
        <v>0</v>
      </c>
      <c r="B115" s="1">
        <f>Fiori!B115</f>
        <v>0</v>
      </c>
      <c r="C115" s="13"/>
      <c r="D115" s="33"/>
      <c r="E115" s="14"/>
      <c r="F115" s="14"/>
      <c r="G115" s="14"/>
      <c r="H115" s="14"/>
      <c r="I115" s="14"/>
      <c r="J115" s="14"/>
      <c r="K115" s="14"/>
      <c r="L115" s="14"/>
      <c r="M115" s="14"/>
      <c r="N115" s="14"/>
    </row>
    <row r="116" spans="1:14" ht="15" customHeight="1" x14ac:dyDescent="0.15">
      <c r="A116" s="3">
        <f>Fiori!A116</f>
        <v>0</v>
      </c>
      <c r="B116" s="1">
        <f>Fiori!B116</f>
        <v>0</v>
      </c>
      <c r="C116" s="13"/>
      <c r="D116" s="33"/>
      <c r="E116" s="14"/>
      <c r="F116" s="14"/>
      <c r="G116" s="14"/>
      <c r="H116" s="14"/>
      <c r="I116" s="14"/>
      <c r="J116" s="14"/>
      <c r="K116" s="14"/>
      <c r="L116" s="14"/>
      <c r="M116" s="14"/>
      <c r="N116" s="14"/>
    </row>
    <row r="117" spans="1:14" ht="15" customHeight="1" x14ac:dyDescent="0.15">
      <c r="A117" s="3">
        <f>Fiori!A117</f>
        <v>0</v>
      </c>
      <c r="B117" s="1">
        <f>Fiori!B117</f>
        <v>0</v>
      </c>
      <c r="C117" s="13"/>
      <c r="D117" s="33"/>
      <c r="E117" s="14"/>
      <c r="F117" s="14"/>
      <c r="G117" s="14"/>
      <c r="H117" s="14"/>
      <c r="I117" s="14"/>
      <c r="J117" s="14"/>
      <c r="K117" s="14"/>
      <c r="L117" s="14"/>
      <c r="M117" s="14"/>
      <c r="N117" s="14"/>
    </row>
    <row r="118" spans="1:14" ht="15" customHeight="1" x14ac:dyDescent="0.15">
      <c r="A118" s="3">
        <f>Fiori!A118</f>
        <v>0</v>
      </c>
      <c r="B118" s="1">
        <f>Fiori!B118</f>
        <v>0</v>
      </c>
      <c r="C118" s="13"/>
      <c r="D118" s="33"/>
      <c r="E118" s="14"/>
      <c r="F118" s="14"/>
      <c r="G118" s="14"/>
      <c r="H118" s="14"/>
      <c r="I118" s="14"/>
      <c r="J118" s="14"/>
      <c r="K118" s="14"/>
      <c r="L118" s="14"/>
      <c r="M118" s="14"/>
      <c r="N118" s="14"/>
    </row>
    <row r="119" spans="1:14" ht="15" customHeight="1" x14ac:dyDescent="0.15">
      <c r="A119" s="3">
        <f>Fiori!A119</f>
        <v>0</v>
      </c>
      <c r="B119" s="1">
        <f>Fiori!B119</f>
        <v>0</v>
      </c>
      <c r="C119" s="13"/>
      <c r="D119" s="33"/>
      <c r="E119" s="14"/>
      <c r="F119" s="14"/>
      <c r="G119" s="14"/>
      <c r="H119" s="14"/>
      <c r="I119" s="14"/>
      <c r="J119" s="14"/>
      <c r="K119" s="14"/>
      <c r="L119" s="14"/>
      <c r="M119" s="14"/>
      <c r="N119" s="14"/>
    </row>
    <row r="120" spans="1:14" ht="15" customHeight="1" x14ac:dyDescent="0.15">
      <c r="A120" s="3">
        <f>Fiori!A120</f>
        <v>0</v>
      </c>
      <c r="B120" s="1">
        <f>Fiori!B120</f>
        <v>0</v>
      </c>
      <c r="C120" s="13"/>
      <c r="D120" s="33"/>
      <c r="E120" s="14"/>
      <c r="F120" s="14"/>
      <c r="G120" s="14"/>
      <c r="H120" s="14"/>
      <c r="I120" s="14"/>
      <c r="J120" s="14"/>
      <c r="K120" s="14"/>
      <c r="L120" s="14"/>
      <c r="M120" s="14"/>
      <c r="N120" s="14"/>
    </row>
    <row r="121" spans="1:14" ht="15" customHeight="1" x14ac:dyDescent="0.15">
      <c r="A121" s="3">
        <f>Fiori!A121</f>
        <v>0</v>
      </c>
      <c r="B121" s="1">
        <f>Fiori!B121</f>
        <v>0</v>
      </c>
      <c r="C121" s="13"/>
      <c r="D121" s="33"/>
      <c r="E121" s="14"/>
      <c r="F121" s="14"/>
      <c r="G121" s="14"/>
      <c r="H121" s="14"/>
      <c r="I121" s="14"/>
      <c r="J121" s="14"/>
      <c r="K121" s="14"/>
      <c r="L121" s="14"/>
      <c r="M121" s="14"/>
      <c r="N121" s="14"/>
    </row>
    <row r="122" spans="1:14" ht="15" customHeight="1" x14ac:dyDescent="0.15">
      <c r="A122" s="3">
        <f>Fiori!A122</f>
        <v>0</v>
      </c>
      <c r="B122" s="1">
        <f>Fiori!B122</f>
        <v>0</v>
      </c>
      <c r="C122" s="16"/>
      <c r="D122" s="33"/>
      <c r="E122" s="14"/>
      <c r="F122" s="14"/>
      <c r="G122" s="14"/>
      <c r="H122" s="14"/>
      <c r="I122" s="14"/>
      <c r="J122" s="14"/>
      <c r="K122" s="14"/>
      <c r="L122" s="14"/>
      <c r="M122" s="14"/>
      <c r="N122" s="14"/>
    </row>
    <row r="123" spans="1:14" ht="15" customHeight="1" x14ac:dyDescent="0.15">
      <c r="A123" s="3">
        <f>Fiori!A123</f>
        <v>0</v>
      </c>
      <c r="B123" s="1">
        <f>Fiori!B123</f>
        <v>0</v>
      </c>
      <c r="C123" s="13"/>
      <c r="D123" s="33"/>
      <c r="E123" s="14"/>
      <c r="F123" s="14"/>
      <c r="G123" s="14"/>
      <c r="H123" s="14"/>
      <c r="I123" s="14"/>
      <c r="J123" s="14"/>
      <c r="K123" s="14"/>
      <c r="L123" s="14"/>
      <c r="M123" s="14"/>
      <c r="N123" s="14"/>
    </row>
    <row r="124" spans="1:14" ht="15" customHeight="1" x14ac:dyDescent="0.15">
      <c r="A124" s="3">
        <f>Fiori!A124</f>
        <v>0</v>
      </c>
      <c r="B124" s="1">
        <f>Fiori!B124</f>
        <v>0</v>
      </c>
      <c r="C124" s="13"/>
      <c r="D124" s="33"/>
      <c r="E124" s="14"/>
      <c r="F124" s="14"/>
      <c r="G124" s="14"/>
      <c r="H124" s="14"/>
      <c r="I124" s="14"/>
      <c r="J124" s="14"/>
      <c r="K124" s="14"/>
      <c r="L124" s="14"/>
      <c r="M124" s="14"/>
      <c r="N124" s="14"/>
    </row>
    <row r="125" spans="1:14" ht="15" customHeight="1" x14ac:dyDescent="0.15">
      <c r="A125" s="3">
        <f>Fiori!A125</f>
        <v>0</v>
      </c>
      <c r="B125" s="1">
        <f>Fiori!B125</f>
        <v>0</v>
      </c>
      <c r="C125" s="13"/>
      <c r="D125" s="33"/>
      <c r="E125" s="14"/>
      <c r="F125" s="14"/>
      <c r="G125" s="14"/>
      <c r="H125" s="14"/>
      <c r="I125" s="14"/>
      <c r="J125" s="14"/>
      <c r="K125" s="14"/>
      <c r="L125" s="14"/>
      <c r="M125" s="14"/>
      <c r="N125" s="14"/>
    </row>
    <row r="126" spans="1:14" ht="15" customHeight="1" x14ac:dyDescent="0.15">
      <c r="A126" s="3">
        <f>Fiori!A126</f>
        <v>0</v>
      </c>
      <c r="B126" s="1">
        <f>Fiori!B126</f>
        <v>0</v>
      </c>
      <c r="C126" s="13"/>
      <c r="D126" s="33"/>
      <c r="E126" s="14"/>
      <c r="F126" s="14"/>
      <c r="G126" s="14"/>
      <c r="H126" s="14"/>
      <c r="I126" s="14"/>
      <c r="J126" s="14"/>
      <c r="K126" s="14"/>
      <c r="L126" s="14"/>
      <c r="M126" s="14"/>
      <c r="N126" s="14"/>
    </row>
    <row r="127" spans="1:14" ht="15" customHeight="1" x14ac:dyDescent="0.15">
      <c r="A127" s="3">
        <f>Fiori!A127</f>
        <v>0</v>
      </c>
      <c r="B127" s="1">
        <f>Fiori!B127</f>
        <v>0</v>
      </c>
      <c r="C127" s="13"/>
      <c r="D127" s="33"/>
      <c r="E127" s="14"/>
      <c r="F127" s="14"/>
      <c r="G127" s="14"/>
      <c r="H127" s="14"/>
      <c r="I127" s="14"/>
      <c r="J127" s="14"/>
      <c r="K127" s="14"/>
      <c r="L127" s="14"/>
      <c r="M127" s="14"/>
      <c r="N127" s="14"/>
    </row>
    <row r="128" spans="1:14" ht="15" customHeight="1" x14ac:dyDescent="0.15">
      <c r="A128" s="3">
        <f>Fiori!A128</f>
        <v>0</v>
      </c>
      <c r="B128" s="1">
        <f>Fiori!B128</f>
        <v>0</v>
      </c>
      <c r="C128" s="13"/>
      <c r="D128" s="33"/>
      <c r="E128" s="14"/>
      <c r="F128" s="14"/>
      <c r="G128" s="14"/>
      <c r="H128" s="14"/>
      <c r="I128" s="14"/>
      <c r="J128" s="14"/>
      <c r="K128" s="14"/>
      <c r="L128" s="14"/>
      <c r="M128" s="14"/>
      <c r="N128" s="14"/>
    </row>
    <row r="129" spans="1:14" ht="15" customHeight="1" x14ac:dyDescent="0.15">
      <c r="A129" s="3">
        <f>Fiori!A129</f>
        <v>0</v>
      </c>
      <c r="B129" s="1">
        <f>Fiori!B129</f>
        <v>0</v>
      </c>
      <c r="C129" s="13"/>
      <c r="D129" s="33"/>
      <c r="E129" s="14"/>
      <c r="F129" s="14"/>
      <c r="G129" s="14"/>
      <c r="H129" s="14"/>
      <c r="I129" s="14"/>
      <c r="J129" s="14"/>
      <c r="K129" s="14"/>
      <c r="L129" s="14"/>
      <c r="M129" s="14"/>
      <c r="N129" s="14"/>
    </row>
    <row r="130" spans="1:14" ht="15" customHeight="1" x14ac:dyDescent="0.15">
      <c r="A130" s="3">
        <f>Fiori!A130</f>
        <v>0</v>
      </c>
      <c r="B130" s="1">
        <f>Fiori!B130</f>
        <v>0</v>
      </c>
      <c r="C130" s="13"/>
      <c r="D130" s="33"/>
      <c r="E130" s="14"/>
      <c r="F130" s="14"/>
      <c r="G130" s="14"/>
      <c r="H130" s="14"/>
      <c r="I130" s="14"/>
      <c r="J130" s="14"/>
      <c r="K130" s="14"/>
      <c r="L130" s="14"/>
      <c r="M130" s="14"/>
      <c r="N130" s="14"/>
    </row>
    <row r="131" spans="1:14" ht="15" customHeight="1" x14ac:dyDescent="0.15">
      <c r="A131" s="3">
        <f>Fiori!A131</f>
        <v>0</v>
      </c>
      <c r="B131" s="1">
        <f>Fiori!B131</f>
        <v>0</v>
      </c>
      <c r="C131" s="13"/>
      <c r="D131" s="33"/>
      <c r="E131" s="14"/>
      <c r="F131" s="14"/>
      <c r="G131" s="14"/>
      <c r="H131" s="14"/>
      <c r="I131" s="14"/>
      <c r="J131" s="14"/>
      <c r="K131" s="14"/>
      <c r="L131" s="14"/>
      <c r="M131" s="14"/>
      <c r="N131" s="14"/>
    </row>
    <row r="132" spans="1:14" ht="15" customHeight="1" x14ac:dyDescent="0.15">
      <c r="A132" s="3">
        <f>Fiori!A132</f>
        <v>0</v>
      </c>
      <c r="B132" s="1">
        <f>Fiori!B132</f>
        <v>0</v>
      </c>
      <c r="C132" s="13"/>
      <c r="D132" s="33"/>
      <c r="E132" s="14"/>
      <c r="F132" s="14"/>
      <c r="G132" s="14"/>
      <c r="H132" s="14"/>
      <c r="I132" s="14"/>
      <c r="J132" s="14"/>
      <c r="K132" s="14"/>
      <c r="L132" s="14"/>
      <c r="M132" s="14"/>
      <c r="N132" s="14"/>
    </row>
    <row r="133" spans="1:14" ht="15" customHeight="1" x14ac:dyDescent="0.15">
      <c r="A133" s="3">
        <f>Fiori!A133</f>
        <v>0</v>
      </c>
      <c r="B133" s="1">
        <f>Fiori!B133</f>
        <v>0</v>
      </c>
      <c r="C133" s="13"/>
      <c r="D133" s="33"/>
      <c r="E133" s="14"/>
      <c r="F133" s="14"/>
      <c r="G133" s="14"/>
      <c r="H133" s="14"/>
      <c r="I133" s="14"/>
      <c r="J133" s="14"/>
      <c r="K133" s="14"/>
      <c r="L133" s="14"/>
      <c r="M133" s="14"/>
      <c r="N133" s="14"/>
    </row>
    <row r="134" spans="1:14" ht="15" customHeight="1" x14ac:dyDescent="0.15">
      <c r="A134" s="3">
        <f>Fiori!A134</f>
        <v>0</v>
      </c>
      <c r="B134" s="1">
        <f>Fiori!B134</f>
        <v>0</v>
      </c>
      <c r="C134" s="13"/>
      <c r="D134" s="33"/>
      <c r="E134" s="14"/>
      <c r="F134" s="14"/>
      <c r="G134" s="14"/>
      <c r="H134" s="14"/>
      <c r="I134" s="14"/>
      <c r="J134" s="14"/>
      <c r="K134" s="14"/>
      <c r="L134" s="14"/>
      <c r="M134" s="14"/>
      <c r="N134" s="14"/>
    </row>
    <row r="135" spans="1:14" ht="15" customHeight="1" x14ac:dyDescent="0.15">
      <c r="A135" s="3">
        <f>Fiori!A135</f>
        <v>0</v>
      </c>
      <c r="B135" s="1">
        <f>Fiori!B135</f>
        <v>0</v>
      </c>
      <c r="C135" s="13"/>
      <c r="D135" s="33"/>
      <c r="E135" s="14"/>
      <c r="F135" s="14"/>
      <c r="G135" s="14"/>
      <c r="H135" s="14"/>
      <c r="I135" s="14"/>
      <c r="J135" s="14"/>
      <c r="K135" s="14"/>
      <c r="L135" s="14"/>
      <c r="M135" s="14"/>
      <c r="N135" s="14"/>
    </row>
    <row r="136" spans="1:14" ht="15" customHeight="1" x14ac:dyDescent="0.15">
      <c r="A136" s="3">
        <f>Fiori!A136</f>
        <v>0</v>
      </c>
      <c r="B136" s="1">
        <f>Fiori!B136</f>
        <v>0</v>
      </c>
      <c r="C136" s="13"/>
      <c r="D136" s="33"/>
      <c r="E136" s="14"/>
      <c r="F136" s="14"/>
      <c r="G136" s="14"/>
      <c r="H136" s="14"/>
      <c r="I136" s="14"/>
      <c r="J136" s="14"/>
      <c r="K136" s="14"/>
      <c r="L136" s="14"/>
      <c r="M136" s="14"/>
      <c r="N136" s="14"/>
    </row>
    <row r="137" spans="1:14" ht="15" customHeight="1" x14ac:dyDescent="0.15">
      <c r="A137" s="3">
        <f>Fiori!A137</f>
        <v>0</v>
      </c>
      <c r="B137" s="1">
        <f>Fiori!B137</f>
        <v>0</v>
      </c>
      <c r="C137" s="13"/>
      <c r="D137" s="33"/>
      <c r="E137" s="14"/>
      <c r="F137" s="14"/>
      <c r="G137" s="14"/>
      <c r="H137" s="14"/>
      <c r="I137" s="14"/>
      <c r="J137" s="14"/>
      <c r="K137" s="14"/>
      <c r="L137" s="14"/>
      <c r="M137" s="14"/>
      <c r="N137" s="14"/>
    </row>
    <row r="138" spans="1:14" ht="15" customHeight="1" x14ac:dyDescent="0.15">
      <c r="A138" s="3">
        <f>Fiori!A138</f>
        <v>0</v>
      </c>
      <c r="B138" s="1">
        <f>Fiori!B138</f>
        <v>0</v>
      </c>
      <c r="C138" s="13"/>
      <c r="D138" s="33"/>
      <c r="E138" s="14"/>
      <c r="F138" s="14"/>
      <c r="G138" s="14"/>
      <c r="H138" s="14"/>
      <c r="I138" s="14"/>
      <c r="J138" s="14"/>
      <c r="K138" s="14"/>
      <c r="L138" s="14"/>
      <c r="M138" s="14"/>
      <c r="N138" s="14"/>
    </row>
    <row r="139" spans="1:14" ht="15" customHeight="1" x14ac:dyDescent="0.15">
      <c r="A139" s="3">
        <f>Fiori!A139</f>
        <v>0</v>
      </c>
      <c r="B139" s="1">
        <f>Fiori!B139</f>
        <v>0</v>
      </c>
      <c r="C139" s="13"/>
      <c r="D139" s="33"/>
      <c r="E139" s="14"/>
      <c r="F139" s="14"/>
      <c r="G139" s="14"/>
      <c r="H139" s="14"/>
      <c r="I139" s="14"/>
      <c r="J139" s="14"/>
      <c r="K139" s="14"/>
      <c r="L139" s="14"/>
      <c r="M139" s="14"/>
      <c r="N139" s="14"/>
    </row>
    <row r="140" spans="1:14" ht="15" customHeight="1" x14ac:dyDescent="0.15">
      <c r="A140" s="3">
        <f>Fiori!A140</f>
        <v>0</v>
      </c>
      <c r="B140" s="1">
        <f>Fiori!B140</f>
        <v>0</v>
      </c>
      <c r="C140" s="13"/>
      <c r="D140" s="33"/>
      <c r="E140" s="14"/>
      <c r="F140" s="14"/>
      <c r="G140" s="14"/>
      <c r="H140" s="14"/>
      <c r="I140" s="14"/>
      <c r="J140" s="14"/>
      <c r="K140" s="14"/>
      <c r="L140" s="14"/>
      <c r="M140" s="14"/>
      <c r="N140" s="14"/>
    </row>
    <row r="141" spans="1:14" ht="15" customHeight="1" x14ac:dyDescent="0.15">
      <c r="A141" s="3">
        <f>Fiori!A141</f>
        <v>0</v>
      </c>
      <c r="B141" s="1">
        <f>Fiori!B141</f>
        <v>0</v>
      </c>
      <c r="C141" s="13"/>
      <c r="D141" s="33"/>
      <c r="E141" s="14"/>
      <c r="F141" s="14"/>
      <c r="G141" s="14"/>
      <c r="H141" s="14"/>
      <c r="I141" s="14"/>
      <c r="J141" s="14"/>
      <c r="K141" s="14"/>
      <c r="L141" s="14"/>
      <c r="M141" s="14"/>
      <c r="N141" s="14"/>
    </row>
    <row r="142" spans="1:14" ht="15" customHeight="1" x14ac:dyDescent="0.15">
      <c r="A142" s="3">
        <f>Fiori!A142</f>
        <v>0</v>
      </c>
      <c r="B142" s="1">
        <f>Fiori!B142</f>
        <v>0</v>
      </c>
      <c r="C142" s="13"/>
      <c r="D142" s="33"/>
      <c r="E142" s="14"/>
      <c r="F142" s="14"/>
      <c r="G142" s="14"/>
      <c r="H142" s="14"/>
      <c r="I142" s="14"/>
      <c r="J142" s="14"/>
      <c r="K142" s="14"/>
      <c r="L142" s="14"/>
      <c r="M142" s="14"/>
      <c r="N142" s="14"/>
    </row>
    <row r="143" spans="1:14" ht="15" customHeight="1" x14ac:dyDescent="0.15">
      <c r="A143" s="3">
        <f>Fiori!A143</f>
        <v>0</v>
      </c>
      <c r="B143" s="1">
        <f>Fiori!B143</f>
        <v>0</v>
      </c>
      <c r="C143" s="13"/>
      <c r="D143" s="33"/>
      <c r="E143" s="14"/>
      <c r="F143" s="14"/>
      <c r="G143" s="14"/>
      <c r="H143" s="14"/>
      <c r="I143" s="14"/>
      <c r="J143" s="14"/>
      <c r="K143" s="14"/>
      <c r="L143" s="14"/>
      <c r="M143" s="14"/>
      <c r="N143" s="14"/>
    </row>
    <row r="144" spans="1:14" ht="15" customHeight="1" x14ac:dyDescent="0.15">
      <c r="A144" s="3">
        <f>Fiori!A144</f>
        <v>0</v>
      </c>
      <c r="B144" s="1">
        <f>Fiori!B144</f>
        <v>0</v>
      </c>
      <c r="C144" s="13"/>
      <c r="D144" s="33"/>
      <c r="E144" s="14"/>
      <c r="F144" s="14"/>
      <c r="G144" s="14"/>
      <c r="H144" s="14"/>
      <c r="I144" s="14"/>
      <c r="J144" s="14"/>
      <c r="K144" s="14"/>
      <c r="L144" s="14"/>
      <c r="M144" s="14"/>
      <c r="N144" s="14"/>
    </row>
    <row r="145" spans="1:14" ht="15" customHeight="1" x14ac:dyDescent="0.15">
      <c r="A145" s="3">
        <f>Fiori!A145</f>
        <v>0</v>
      </c>
      <c r="B145" s="1">
        <f>Fiori!B145</f>
        <v>0</v>
      </c>
      <c r="C145" s="13"/>
      <c r="D145" s="33"/>
      <c r="E145" s="14"/>
      <c r="F145" s="14"/>
      <c r="G145" s="14"/>
      <c r="H145" s="14"/>
      <c r="I145" s="14"/>
      <c r="J145" s="14"/>
      <c r="K145" s="14"/>
      <c r="L145" s="14"/>
      <c r="M145" s="14"/>
      <c r="N145" s="14"/>
    </row>
    <row r="146" spans="1:14" ht="15" customHeight="1" x14ac:dyDescent="0.15">
      <c r="A146" s="3">
        <f>Fiori!A146</f>
        <v>0</v>
      </c>
      <c r="B146" s="1">
        <f>Fiori!B146</f>
        <v>0</v>
      </c>
      <c r="C146" s="13"/>
      <c r="D146" s="33"/>
      <c r="E146" s="14"/>
      <c r="F146" s="14"/>
      <c r="G146" s="14"/>
      <c r="H146" s="14"/>
      <c r="I146" s="14"/>
      <c r="J146" s="14"/>
      <c r="K146" s="14"/>
      <c r="L146" s="14"/>
      <c r="M146" s="14"/>
      <c r="N146" s="14"/>
    </row>
    <row r="147" spans="1:14" ht="15" customHeight="1" x14ac:dyDescent="0.15">
      <c r="A147" s="3">
        <f>Fiori!A147</f>
        <v>0</v>
      </c>
      <c r="B147" s="1">
        <f>Fiori!B147</f>
        <v>0</v>
      </c>
      <c r="C147" s="13"/>
      <c r="D147" s="33"/>
      <c r="E147" s="14"/>
      <c r="F147" s="14"/>
      <c r="G147" s="14"/>
      <c r="H147" s="14"/>
      <c r="I147" s="14"/>
      <c r="J147" s="14"/>
      <c r="K147" s="14"/>
      <c r="L147" s="14"/>
      <c r="M147" s="14"/>
      <c r="N147" s="14"/>
    </row>
    <row r="148" spans="1:14" ht="15" customHeight="1" x14ac:dyDescent="0.15">
      <c r="A148" s="3">
        <f>Fiori!A148</f>
        <v>0</v>
      </c>
      <c r="B148" s="1">
        <f>Fiori!B148</f>
        <v>0</v>
      </c>
      <c r="C148" s="13"/>
      <c r="D148" s="33"/>
      <c r="E148" s="14"/>
      <c r="F148" s="14"/>
      <c r="G148" s="14"/>
      <c r="H148" s="14"/>
      <c r="I148" s="14"/>
      <c r="J148" s="14"/>
      <c r="K148" s="14"/>
      <c r="L148" s="14"/>
      <c r="M148" s="14"/>
      <c r="N148" s="14"/>
    </row>
    <row r="149" spans="1:14" ht="15" customHeight="1" x14ac:dyDescent="0.15">
      <c r="A149" s="3">
        <f>Fiori!A149</f>
        <v>0</v>
      </c>
      <c r="B149" s="1">
        <f>Fiori!B149</f>
        <v>0</v>
      </c>
      <c r="C149" s="13"/>
      <c r="D149" s="33"/>
      <c r="E149" s="14"/>
      <c r="F149" s="14"/>
      <c r="G149" s="14"/>
      <c r="H149" s="14"/>
      <c r="I149" s="14"/>
      <c r="J149" s="14"/>
      <c r="K149" s="14"/>
      <c r="L149" s="14"/>
      <c r="M149" s="14"/>
      <c r="N149" s="14"/>
    </row>
    <row r="150" spans="1:14" ht="15" customHeight="1" x14ac:dyDescent="0.15">
      <c r="A150" s="3">
        <f>Fiori!A150</f>
        <v>0</v>
      </c>
      <c r="B150" s="1">
        <f>Fiori!B150</f>
        <v>0</v>
      </c>
      <c r="C150" s="13"/>
      <c r="D150" s="33"/>
      <c r="E150" s="14"/>
      <c r="F150" s="14"/>
      <c r="G150" s="14"/>
      <c r="H150" s="14"/>
      <c r="I150" s="14"/>
      <c r="J150" s="14"/>
      <c r="K150" s="14"/>
      <c r="L150" s="14"/>
      <c r="M150" s="14"/>
      <c r="N150" s="14"/>
    </row>
    <row r="151" spans="1:14" ht="15" customHeight="1" x14ac:dyDescent="0.15">
      <c r="A151" s="3">
        <f>Fiori!A151</f>
        <v>0</v>
      </c>
      <c r="B151" s="1">
        <f>Fiori!B151</f>
        <v>0</v>
      </c>
      <c r="C151" s="13"/>
      <c r="D151" s="33"/>
      <c r="E151" s="14"/>
      <c r="F151" s="14"/>
      <c r="G151" s="14"/>
      <c r="H151" s="14"/>
      <c r="I151" s="14"/>
      <c r="J151" s="14"/>
      <c r="K151" s="14"/>
      <c r="L151" s="14"/>
      <c r="M151" s="14"/>
      <c r="N151" s="14"/>
    </row>
    <row r="152" spans="1:14" ht="15" customHeight="1" x14ac:dyDescent="0.15">
      <c r="A152" s="3">
        <f>Fiori!A152</f>
        <v>0</v>
      </c>
      <c r="B152" s="1">
        <f>Fiori!B152</f>
        <v>0</v>
      </c>
      <c r="C152" s="13"/>
      <c r="D152" s="33"/>
      <c r="E152" s="14"/>
      <c r="F152" s="14"/>
      <c r="G152" s="14"/>
      <c r="H152" s="14"/>
      <c r="I152" s="14"/>
      <c r="J152" s="14"/>
      <c r="K152" s="14"/>
      <c r="L152" s="14"/>
      <c r="M152" s="14"/>
      <c r="N152" s="14"/>
    </row>
    <row r="153" spans="1:14" ht="15" customHeight="1" x14ac:dyDescent="0.15">
      <c r="A153" s="3">
        <f>Fiori!A153</f>
        <v>0</v>
      </c>
      <c r="B153" s="1">
        <f>Fiori!B153</f>
        <v>0</v>
      </c>
      <c r="C153" s="13"/>
      <c r="D153" s="33"/>
      <c r="E153" s="14"/>
      <c r="F153" s="14"/>
      <c r="G153" s="14"/>
      <c r="H153" s="14"/>
      <c r="I153" s="14"/>
      <c r="J153" s="14"/>
      <c r="K153" s="14"/>
      <c r="L153" s="14"/>
      <c r="M153" s="14"/>
      <c r="N153" s="14"/>
    </row>
    <row r="154" spans="1:14" ht="15" customHeight="1" x14ac:dyDescent="0.15">
      <c r="A154" s="3">
        <f>Fiori!A154</f>
        <v>0</v>
      </c>
      <c r="B154" s="1">
        <f>Fiori!B154</f>
        <v>0</v>
      </c>
      <c r="C154" s="13"/>
      <c r="D154" s="33"/>
      <c r="E154" s="14"/>
      <c r="F154" s="14"/>
      <c r="G154" s="14"/>
      <c r="H154" s="14"/>
      <c r="I154" s="14"/>
      <c r="J154" s="14"/>
      <c r="K154" s="14"/>
      <c r="L154" s="14"/>
      <c r="M154" s="14"/>
      <c r="N154" s="14"/>
    </row>
    <row r="155" spans="1:14" ht="15" customHeight="1" x14ac:dyDescent="0.15">
      <c r="A155" s="3">
        <f>Fiori!A155</f>
        <v>0</v>
      </c>
      <c r="B155" s="1">
        <f>Fiori!B155</f>
        <v>0</v>
      </c>
      <c r="C155" s="13"/>
      <c r="D155" s="33"/>
      <c r="E155" s="14"/>
      <c r="F155" s="14"/>
      <c r="G155" s="14"/>
      <c r="H155" s="14"/>
      <c r="I155" s="14"/>
      <c r="J155" s="14"/>
      <c r="K155" s="14"/>
      <c r="L155" s="14"/>
      <c r="M155" s="14"/>
      <c r="N155" s="14"/>
    </row>
    <row r="156" spans="1:14" ht="15" customHeight="1" x14ac:dyDescent="0.15">
      <c r="A156" s="3">
        <f>Fiori!A156</f>
        <v>0</v>
      </c>
      <c r="B156" s="1">
        <f>Fiori!B156</f>
        <v>0</v>
      </c>
      <c r="C156" s="13"/>
      <c r="D156" s="33"/>
      <c r="E156" s="14"/>
      <c r="F156" s="14"/>
      <c r="G156" s="14"/>
      <c r="H156" s="14"/>
      <c r="I156" s="14"/>
      <c r="J156" s="14"/>
      <c r="K156" s="14"/>
      <c r="L156" s="14"/>
      <c r="M156" s="14"/>
      <c r="N156" s="14"/>
    </row>
    <row r="157" spans="1:14" ht="15" customHeight="1" x14ac:dyDescent="0.15">
      <c r="A157" s="3">
        <f>Fiori!A157</f>
        <v>0</v>
      </c>
      <c r="B157" s="1">
        <f>Fiori!B157</f>
        <v>0</v>
      </c>
      <c r="C157" s="13"/>
      <c r="D157" s="33"/>
      <c r="E157" s="14"/>
      <c r="F157" s="14"/>
      <c r="G157" s="14"/>
      <c r="H157" s="14"/>
      <c r="I157" s="14"/>
      <c r="J157" s="14"/>
      <c r="K157" s="14"/>
      <c r="L157" s="14"/>
      <c r="M157" s="14"/>
      <c r="N157" s="14"/>
    </row>
    <row r="158" spans="1:14" ht="15" customHeight="1" x14ac:dyDescent="0.15">
      <c r="A158" s="3">
        <f>Fiori!A158</f>
        <v>0</v>
      </c>
      <c r="B158" s="1">
        <f>Fiori!B158</f>
        <v>0</v>
      </c>
      <c r="C158" s="30"/>
      <c r="D158" s="34"/>
      <c r="E158" s="27"/>
      <c r="F158" s="27"/>
      <c r="G158" s="27"/>
      <c r="H158" s="27"/>
      <c r="I158" s="27"/>
      <c r="J158" s="27"/>
      <c r="K158" s="27"/>
      <c r="L158" s="27"/>
      <c r="M158" s="27"/>
      <c r="N158" s="27"/>
    </row>
    <row r="159" spans="1:14" ht="15" customHeight="1" x14ac:dyDescent="0.15">
      <c r="A159" s="3">
        <f>Fiori!A159</f>
        <v>0</v>
      </c>
      <c r="B159" s="1">
        <f>Fiori!B159</f>
        <v>0</v>
      </c>
      <c r="C159" s="30"/>
      <c r="D159" s="34"/>
      <c r="E159" s="27"/>
      <c r="F159" s="27"/>
      <c r="G159" s="27"/>
      <c r="H159" s="27"/>
      <c r="I159" s="27"/>
      <c r="J159" s="27"/>
      <c r="K159" s="27"/>
      <c r="L159" s="27"/>
      <c r="M159" s="27"/>
      <c r="N159" s="27"/>
    </row>
    <row r="160" spans="1:14" ht="15" customHeight="1" x14ac:dyDescent="0.15">
      <c r="A160" s="3">
        <f>Fiori!A160</f>
        <v>0</v>
      </c>
      <c r="B160" s="1">
        <f>Fiori!B160</f>
        <v>0</v>
      </c>
      <c r="C160" s="30"/>
      <c r="D160" s="34"/>
      <c r="E160" s="27"/>
      <c r="F160" s="27"/>
      <c r="G160" s="27"/>
      <c r="H160" s="27"/>
      <c r="I160" s="27"/>
      <c r="J160" s="27"/>
      <c r="K160" s="27"/>
      <c r="L160" s="27"/>
      <c r="M160" s="27"/>
      <c r="N160" s="27"/>
    </row>
    <row r="161" spans="1:14" ht="15" customHeight="1" x14ac:dyDescent="0.15">
      <c r="A161" s="3">
        <f>Fiori!A161</f>
        <v>0</v>
      </c>
      <c r="B161" s="1">
        <f>Fiori!B161</f>
        <v>0</v>
      </c>
      <c r="C161" s="30"/>
      <c r="D161" s="34"/>
      <c r="E161" s="27"/>
      <c r="F161" s="27"/>
      <c r="G161" s="27"/>
      <c r="H161" s="27"/>
      <c r="I161" s="27"/>
      <c r="J161" s="27"/>
      <c r="K161" s="27"/>
      <c r="L161" s="27"/>
      <c r="M161" s="27"/>
      <c r="N161" s="27"/>
    </row>
    <row r="162" spans="1:14" ht="15" customHeight="1" x14ac:dyDescent="0.15">
      <c r="A162" s="3">
        <f>Fiori!A162</f>
        <v>0</v>
      </c>
      <c r="B162" s="1">
        <f>Fiori!B162</f>
        <v>0</v>
      </c>
      <c r="C162" s="30"/>
      <c r="D162" s="34"/>
      <c r="E162" s="27"/>
      <c r="F162" s="27"/>
      <c r="G162" s="27"/>
      <c r="H162" s="27"/>
      <c r="I162" s="27"/>
      <c r="J162" s="27"/>
      <c r="K162" s="27"/>
      <c r="L162" s="27"/>
      <c r="M162" s="27"/>
      <c r="N162" s="27"/>
    </row>
    <row r="163" spans="1:14" ht="15" customHeight="1" x14ac:dyDescent="0.15">
      <c r="A163" s="3">
        <f>Fiori!A163</f>
        <v>0</v>
      </c>
      <c r="B163" s="1">
        <f>Fiori!B163</f>
        <v>0</v>
      </c>
      <c r="C163" s="30"/>
      <c r="D163" s="34"/>
      <c r="E163" s="27"/>
      <c r="F163" s="27"/>
      <c r="G163" s="27"/>
      <c r="H163" s="27"/>
      <c r="I163" s="27"/>
      <c r="J163" s="27"/>
      <c r="K163" s="27"/>
      <c r="L163" s="27"/>
      <c r="M163" s="27"/>
      <c r="N163" s="27"/>
    </row>
    <row r="164" spans="1:14" ht="15" customHeight="1" x14ac:dyDescent="0.15">
      <c r="A164" s="3">
        <f>Fiori!A164</f>
        <v>0</v>
      </c>
      <c r="B164" s="1">
        <f>Fiori!B164</f>
        <v>0</v>
      </c>
      <c r="C164" s="30"/>
      <c r="D164" s="34"/>
      <c r="E164" s="27"/>
      <c r="F164" s="27"/>
      <c r="G164" s="27"/>
      <c r="H164" s="27"/>
      <c r="I164" s="27"/>
      <c r="J164" s="27"/>
      <c r="K164" s="27"/>
      <c r="L164" s="27"/>
      <c r="M164" s="27"/>
      <c r="N164" s="27"/>
    </row>
    <row r="165" spans="1:14" ht="15" customHeight="1" x14ac:dyDescent="0.15">
      <c r="A165" s="3">
        <f>Fiori!A165</f>
        <v>0</v>
      </c>
      <c r="B165" s="1">
        <f>Fiori!B165</f>
        <v>0</v>
      </c>
      <c r="C165" s="30"/>
      <c r="D165" s="34"/>
      <c r="E165" s="27"/>
      <c r="F165" s="27"/>
      <c r="G165" s="27"/>
      <c r="H165" s="27"/>
      <c r="I165" s="27"/>
      <c r="J165" s="27"/>
      <c r="K165" s="27"/>
      <c r="L165" s="27"/>
      <c r="M165" s="27"/>
      <c r="N165" s="27"/>
    </row>
    <row r="166" spans="1:14" ht="15" customHeight="1" x14ac:dyDescent="0.15">
      <c r="A166" s="3">
        <f>Fiori!A166</f>
        <v>0</v>
      </c>
      <c r="B166" s="1">
        <f>Fiori!B166</f>
        <v>0</v>
      </c>
      <c r="C166" s="30"/>
      <c r="D166" s="34"/>
      <c r="E166" s="27"/>
      <c r="F166" s="27"/>
      <c r="G166" s="27"/>
      <c r="H166" s="27"/>
      <c r="I166" s="27"/>
      <c r="J166" s="27"/>
      <c r="K166" s="27"/>
      <c r="L166" s="27"/>
      <c r="M166" s="27"/>
      <c r="N166" s="27"/>
    </row>
    <row r="167" spans="1:14" ht="15" customHeight="1" x14ac:dyDescent="0.15">
      <c r="A167" s="3">
        <f>Fiori!A167</f>
        <v>0</v>
      </c>
      <c r="B167" s="1">
        <f>Fiori!B167</f>
        <v>0</v>
      </c>
      <c r="C167" s="30"/>
      <c r="D167" s="34"/>
      <c r="E167" s="27"/>
      <c r="F167" s="27"/>
      <c r="G167" s="27"/>
      <c r="H167" s="27"/>
      <c r="I167" s="27"/>
      <c r="J167" s="27"/>
      <c r="K167" s="27"/>
      <c r="L167" s="27"/>
      <c r="M167" s="27"/>
      <c r="N167" s="27"/>
    </row>
    <row r="168" spans="1:14" ht="15" customHeight="1" x14ac:dyDescent="0.15">
      <c r="A168" s="3">
        <f>Fiori!A168</f>
        <v>0</v>
      </c>
      <c r="B168" s="1">
        <f>Fiori!B168</f>
        <v>0</v>
      </c>
      <c r="C168" s="30"/>
      <c r="D168" s="34"/>
      <c r="E168" s="27"/>
      <c r="F168" s="27"/>
      <c r="G168" s="27"/>
      <c r="H168" s="27"/>
      <c r="I168" s="27"/>
      <c r="J168" s="27"/>
      <c r="K168" s="27"/>
      <c r="L168" s="27"/>
      <c r="M168" s="27"/>
      <c r="N168" s="27"/>
    </row>
    <row r="169" spans="1:14" ht="15" customHeight="1" x14ac:dyDescent="0.15">
      <c r="A169" s="3">
        <f>Fiori!A169</f>
        <v>0</v>
      </c>
      <c r="B169" s="1">
        <f>Fiori!B169</f>
        <v>0</v>
      </c>
      <c r="C169" s="30"/>
      <c r="D169" s="34"/>
      <c r="E169" s="27"/>
      <c r="F169" s="27"/>
      <c r="G169" s="27"/>
      <c r="H169" s="27"/>
      <c r="I169" s="27"/>
      <c r="J169" s="27"/>
      <c r="K169" s="27"/>
      <c r="L169" s="27"/>
      <c r="M169" s="27"/>
      <c r="N169" s="27"/>
    </row>
    <row r="170" spans="1:14" ht="15" customHeight="1" x14ac:dyDescent="0.15">
      <c r="A170" s="3">
        <f>Fiori!A170</f>
        <v>0</v>
      </c>
      <c r="B170" s="1">
        <f>Fiori!B170</f>
        <v>0</v>
      </c>
      <c r="C170" s="30"/>
      <c r="D170" s="34"/>
      <c r="E170" s="27"/>
      <c r="F170" s="27"/>
      <c r="G170" s="27"/>
      <c r="H170" s="27"/>
      <c r="I170" s="27"/>
      <c r="J170" s="27"/>
      <c r="K170" s="27"/>
      <c r="L170" s="27"/>
      <c r="M170" s="27"/>
      <c r="N170" s="27"/>
    </row>
    <row r="171" spans="1:14" ht="15" customHeight="1" x14ac:dyDescent="0.15">
      <c r="A171" s="3">
        <f>Fiori!A171</f>
        <v>0</v>
      </c>
      <c r="B171" s="1">
        <f>Fiori!B171</f>
        <v>0</v>
      </c>
      <c r="C171" s="30"/>
      <c r="D171" s="34"/>
      <c r="E171" s="27"/>
      <c r="F171" s="27"/>
      <c r="G171" s="27"/>
      <c r="H171" s="27"/>
      <c r="I171" s="27"/>
      <c r="J171" s="27"/>
      <c r="K171" s="27"/>
      <c r="L171" s="27"/>
      <c r="M171" s="27"/>
      <c r="N171" s="27"/>
    </row>
    <row r="172" spans="1:14" ht="15" customHeight="1" x14ac:dyDescent="0.15">
      <c r="A172" s="3">
        <f>Fiori!A172</f>
        <v>0</v>
      </c>
      <c r="B172" s="1">
        <f>Fiori!B172</f>
        <v>0</v>
      </c>
      <c r="C172" s="30"/>
      <c r="D172" s="34"/>
      <c r="E172" s="27"/>
      <c r="F172" s="27"/>
      <c r="G172" s="27"/>
      <c r="H172" s="27"/>
      <c r="I172" s="27"/>
      <c r="J172" s="27"/>
      <c r="K172" s="27"/>
      <c r="L172" s="27"/>
      <c r="M172" s="27"/>
      <c r="N172" s="27"/>
    </row>
    <row r="173" spans="1:14" ht="15" customHeight="1" x14ac:dyDescent="0.15">
      <c r="A173" s="3">
        <f>Fiori!A173</f>
        <v>0</v>
      </c>
      <c r="B173" s="1">
        <f>Fiori!B173</f>
        <v>0</v>
      </c>
      <c r="C173" s="30"/>
      <c r="D173" s="34"/>
      <c r="E173" s="27"/>
      <c r="F173" s="27"/>
      <c r="G173" s="27"/>
      <c r="H173" s="27"/>
      <c r="I173" s="27"/>
      <c r="J173" s="27"/>
      <c r="K173" s="27"/>
      <c r="L173" s="27"/>
      <c r="M173" s="27"/>
      <c r="N173" s="27"/>
    </row>
    <row r="174" spans="1:14" ht="15" customHeight="1" x14ac:dyDescent="0.15">
      <c r="A174" s="3">
        <f>Fiori!A174</f>
        <v>0</v>
      </c>
      <c r="B174" s="1">
        <f>Fiori!B174</f>
        <v>0</v>
      </c>
      <c r="C174" s="30"/>
      <c r="D174" s="34"/>
      <c r="E174" s="27"/>
      <c r="F174" s="27"/>
      <c r="G174" s="27"/>
      <c r="H174" s="27"/>
      <c r="I174" s="27"/>
      <c r="J174" s="27"/>
      <c r="K174" s="27"/>
      <c r="L174" s="27"/>
      <c r="M174" s="27"/>
      <c r="N174" s="27"/>
    </row>
    <row r="175" spans="1:14" ht="15" customHeight="1" x14ac:dyDescent="0.15">
      <c r="A175" s="3">
        <f>Fiori!A175</f>
        <v>0</v>
      </c>
      <c r="B175" s="1">
        <f>Fiori!B175</f>
        <v>0</v>
      </c>
      <c r="C175" s="30"/>
      <c r="D175" s="34"/>
      <c r="E175" s="27"/>
      <c r="F175" s="27"/>
      <c r="G175" s="27"/>
      <c r="H175" s="27"/>
      <c r="I175" s="27"/>
      <c r="J175" s="27"/>
      <c r="K175" s="27"/>
      <c r="L175" s="27"/>
      <c r="M175" s="27"/>
      <c r="N175" s="27"/>
    </row>
    <row r="176" spans="1:14" ht="15" customHeight="1" x14ac:dyDescent="0.15">
      <c r="A176" s="3">
        <f>Fiori!A176</f>
        <v>0</v>
      </c>
      <c r="B176" s="1">
        <f>Fiori!B176</f>
        <v>0</v>
      </c>
      <c r="C176" s="30"/>
      <c r="D176" s="34"/>
      <c r="E176" s="27"/>
      <c r="F176" s="27"/>
      <c r="G176" s="27"/>
      <c r="H176" s="27"/>
      <c r="I176" s="27"/>
      <c r="J176" s="27"/>
      <c r="K176" s="27"/>
      <c r="L176" s="27"/>
      <c r="M176" s="27"/>
      <c r="N176" s="27"/>
    </row>
    <row r="177" spans="1:14" ht="15" customHeight="1" x14ac:dyDescent="0.15">
      <c r="A177" s="3">
        <f>Fiori!A177</f>
        <v>0</v>
      </c>
      <c r="B177" s="1">
        <f>Fiori!B177</f>
        <v>0</v>
      </c>
      <c r="C177" s="30"/>
      <c r="D177" s="34"/>
      <c r="E177" s="27"/>
      <c r="F177" s="27"/>
      <c r="G177" s="27"/>
      <c r="H177" s="27"/>
      <c r="I177" s="27"/>
      <c r="J177" s="27"/>
      <c r="K177" s="27"/>
      <c r="L177" s="27"/>
      <c r="M177" s="27"/>
      <c r="N177" s="27"/>
    </row>
    <row r="178" spans="1:14" ht="15" customHeight="1" x14ac:dyDescent="0.15">
      <c r="A178" s="3">
        <f>Fiori!A178</f>
        <v>0</v>
      </c>
      <c r="B178" s="1">
        <f>Fiori!B178</f>
        <v>0</v>
      </c>
      <c r="C178" s="30"/>
      <c r="D178" s="34"/>
      <c r="E178" s="27"/>
      <c r="F178" s="27"/>
      <c r="G178" s="27"/>
      <c r="H178" s="27"/>
      <c r="I178" s="27"/>
      <c r="J178" s="27"/>
      <c r="K178" s="27"/>
      <c r="L178" s="27"/>
      <c r="M178" s="27"/>
      <c r="N178" s="27"/>
    </row>
    <row r="179" spans="1:14" ht="15" customHeight="1" x14ac:dyDescent="0.15">
      <c r="A179" s="3">
        <f>Fiori!A179</f>
        <v>0</v>
      </c>
      <c r="B179" s="1">
        <f>Fiori!B179</f>
        <v>0</v>
      </c>
      <c r="C179" s="30"/>
      <c r="D179" s="34"/>
      <c r="E179" s="27"/>
      <c r="F179" s="27"/>
      <c r="G179" s="27"/>
      <c r="H179" s="27"/>
      <c r="I179" s="27"/>
      <c r="J179" s="27"/>
      <c r="K179" s="27"/>
      <c r="L179" s="27"/>
      <c r="M179" s="27"/>
      <c r="N179" s="27"/>
    </row>
    <row r="180" spans="1:14" ht="15" customHeight="1" x14ac:dyDescent="0.15">
      <c r="A180" s="3">
        <f>Fiori!A180</f>
        <v>0</v>
      </c>
      <c r="B180" s="1">
        <f>Fiori!B180</f>
        <v>0</v>
      </c>
      <c r="C180" s="30"/>
      <c r="D180" s="34"/>
      <c r="E180" s="27"/>
      <c r="F180" s="27"/>
      <c r="G180" s="27"/>
      <c r="H180" s="27"/>
      <c r="I180" s="27"/>
      <c r="J180" s="27"/>
      <c r="K180" s="27"/>
      <c r="L180" s="27"/>
      <c r="M180" s="27"/>
      <c r="N180" s="27"/>
    </row>
    <row r="181" spans="1:14" ht="15" customHeight="1" x14ac:dyDescent="0.15">
      <c r="A181" s="3">
        <f>Fiori!A181</f>
        <v>0</v>
      </c>
      <c r="B181" s="1">
        <f>Fiori!B181</f>
        <v>0</v>
      </c>
      <c r="C181" s="30"/>
      <c r="D181" s="34"/>
      <c r="E181" s="27"/>
      <c r="F181" s="27"/>
      <c r="G181" s="27"/>
      <c r="H181" s="27"/>
      <c r="I181" s="27"/>
      <c r="J181" s="27"/>
      <c r="K181" s="27"/>
      <c r="L181" s="27"/>
      <c r="M181" s="27"/>
      <c r="N181" s="27"/>
    </row>
    <row r="182" spans="1:14" ht="15" customHeight="1" x14ac:dyDescent="0.15">
      <c r="A182" s="3">
        <f>Fiori!A182</f>
        <v>0</v>
      </c>
      <c r="B182" s="1">
        <f>Fiori!B182</f>
        <v>0</v>
      </c>
      <c r="C182" s="30"/>
      <c r="D182" s="34"/>
      <c r="E182" s="27"/>
      <c r="F182" s="27"/>
      <c r="G182" s="27"/>
      <c r="H182" s="27"/>
      <c r="I182" s="27"/>
      <c r="J182" s="27"/>
      <c r="K182" s="27"/>
      <c r="L182" s="27"/>
      <c r="M182" s="27"/>
      <c r="N182" s="27"/>
    </row>
    <row r="183" spans="1:14" ht="15" customHeight="1" x14ac:dyDescent="0.15">
      <c r="A183" s="3">
        <f>Fiori!A183</f>
        <v>0</v>
      </c>
      <c r="B183" s="1">
        <f>Fiori!B183</f>
        <v>0</v>
      </c>
      <c r="C183" s="30"/>
      <c r="D183" s="34"/>
      <c r="E183" s="27"/>
      <c r="F183" s="27"/>
      <c r="G183" s="27"/>
      <c r="H183" s="27"/>
      <c r="I183" s="27"/>
      <c r="J183" s="27"/>
      <c r="K183" s="27"/>
      <c r="L183" s="27"/>
      <c r="M183" s="27"/>
      <c r="N183" s="27"/>
    </row>
    <row r="184" spans="1:14" ht="15" customHeight="1" x14ac:dyDescent="0.15">
      <c r="A184" s="3">
        <f>Fiori!A184</f>
        <v>0</v>
      </c>
      <c r="B184" s="1">
        <f>Fiori!B184</f>
        <v>0</v>
      </c>
      <c r="C184" s="30"/>
      <c r="D184" s="34"/>
      <c r="E184" s="27"/>
      <c r="F184" s="27"/>
      <c r="G184" s="27"/>
      <c r="H184" s="27"/>
      <c r="I184" s="27"/>
      <c r="J184" s="27"/>
      <c r="K184" s="27"/>
      <c r="L184" s="27"/>
      <c r="M184" s="27"/>
      <c r="N184" s="27"/>
    </row>
    <row r="185" spans="1:14" ht="15" customHeight="1" x14ac:dyDescent="0.15">
      <c r="A185" s="3">
        <f>Fiori!A185</f>
        <v>0</v>
      </c>
      <c r="B185" s="1">
        <f>Fiori!B185</f>
        <v>0</v>
      </c>
      <c r="C185" s="30"/>
      <c r="D185" s="34"/>
      <c r="E185" s="27"/>
      <c r="F185" s="27"/>
      <c r="G185" s="27"/>
      <c r="H185" s="27"/>
      <c r="I185" s="27"/>
      <c r="J185" s="27"/>
      <c r="K185" s="27"/>
      <c r="L185" s="27"/>
      <c r="M185" s="27"/>
      <c r="N185" s="27"/>
    </row>
    <row r="186" spans="1:14" ht="15" customHeight="1" x14ac:dyDescent="0.15">
      <c r="A186" s="3">
        <f>Fiori!A186</f>
        <v>0</v>
      </c>
      <c r="B186" s="1">
        <f>Fiori!B186</f>
        <v>0</v>
      </c>
      <c r="C186" s="30"/>
      <c r="D186" s="34"/>
      <c r="E186" s="27"/>
      <c r="F186" s="27"/>
      <c r="G186" s="27"/>
      <c r="H186" s="27"/>
      <c r="I186" s="27"/>
      <c r="J186" s="27"/>
      <c r="K186" s="27"/>
      <c r="L186" s="27"/>
      <c r="M186" s="27"/>
      <c r="N186" s="27"/>
    </row>
    <row r="187" spans="1:14" ht="15" customHeight="1" x14ac:dyDescent="0.15">
      <c r="A187" s="3">
        <f>Fiori!A187</f>
        <v>0</v>
      </c>
      <c r="B187" s="1">
        <f>Fiori!B187</f>
        <v>0</v>
      </c>
      <c r="C187" s="30"/>
      <c r="D187" s="34"/>
      <c r="E187" s="27"/>
      <c r="F187" s="27"/>
      <c r="G187" s="27"/>
      <c r="H187" s="27"/>
      <c r="I187" s="27"/>
      <c r="J187" s="27"/>
      <c r="K187" s="27"/>
      <c r="L187" s="27"/>
      <c r="M187" s="27"/>
      <c r="N187" s="27"/>
    </row>
    <row r="188" spans="1:14" ht="15" customHeight="1" x14ac:dyDescent="0.15">
      <c r="A188" s="3">
        <f>Fiori!A188</f>
        <v>0</v>
      </c>
      <c r="B188" s="1">
        <f>Fiori!B188</f>
        <v>0</v>
      </c>
      <c r="C188" s="30"/>
      <c r="D188" s="34"/>
      <c r="E188" s="27"/>
      <c r="F188" s="27"/>
      <c r="G188" s="27"/>
      <c r="H188" s="27"/>
      <c r="I188" s="27"/>
      <c r="J188" s="27"/>
      <c r="K188" s="27"/>
      <c r="L188" s="27"/>
      <c r="M188" s="27"/>
      <c r="N188" s="27"/>
    </row>
    <row r="189" spans="1:14" ht="15" customHeight="1" x14ac:dyDescent="0.15">
      <c r="A189" s="3">
        <f>Fiori!A189</f>
        <v>0</v>
      </c>
      <c r="B189" s="1">
        <f>Fiori!B189</f>
        <v>0</v>
      </c>
      <c r="C189" s="30"/>
      <c r="D189" s="34"/>
      <c r="E189" s="27"/>
      <c r="F189" s="27"/>
      <c r="G189" s="27"/>
      <c r="H189" s="27"/>
      <c r="I189" s="27"/>
      <c r="J189" s="27"/>
      <c r="K189" s="27"/>
      <c r="L189" s="27"/>
      <c r="M189" s="27"/>
      <c r="N189" s="27"/>
    </row>
    <row r="190" spans="1:14" ht="15" customHeight="1" x14ac:dyDescent="0.15">
      <c r="A190" s="3">
        <f>Fiori!A190</f>
        <v>0</v>
      </c>
      <c r="B190" s="1">
        <f>Fiori!B190</f>
        <v>0</v>
      </c>
      <c r="C190" s="30"/>
      <c r="D190" s="34"/>
      <c r="E190" s="27"/>
      <c r="F190" s="27"/>
      <c r="G190" s="27"/>
      <c r="H190" s="27"/>
      <c r="I190" s="27"/>
      <c r="J190" s="27"/>
      <c r="K190" s="27"/>
      <c r="L190" s="27"/>
      <c r="M190" s="27"/>
      <c r="N190" s="27"/>
    </row>
    <row r="191" spans="1:14" ht="15" customHeight="1" x14ac:dyDescent="0.15">
      <c r="A191" s="3">
        <f>Fiori!A191</f>
        <v>0</v>
      </c>
      <c r="B191" s="1">
        <f>Fiori!B191</f>
        <v>0</v>
      </c>
      <c r="C191" s="30"/>
      <c r="D191" s="34"/>
      <c r="E191" s="27"/>
      <c r="F191" s="27"/>
      <c r="G191" s="27"/>
      <c r="H191" s="27"/>
      <c r="I191" s="27"/>
      <c r="J191" s="27"/>
      <c r="K191" s="27"/>
      <c r="L191" s="27"/>
      <c r="M191" s="27"/>
      <c r="N191" s="27"/>
    </row>
    <row r="192" spans="1:14" ht="15" customHeight="1" x14ac:dyDescent="0.15">
      <c r="A192" s="3">
        <f>Fiori!A192</f>
        <v>0</v>
      </c>
      <c r="B192" s="1">
        <f>Fiori!B192</f>
        <v>0</v>
      </c>
      <c r="C192" s="30"/>
      <c r="D192" s="34"/>
      <c r="E192" s="27"/>
      <c r="F192" s="27"/>
      <c r="G192" s="27"/>
      <c r="H192" s="27"/>
      <c r="I192" s="27"/>
      <c r="J192" s="27"/>
      <c r="K192" s="27"/>
      <c r="L192" s="27"/>
      <c r="M192" s="27"/>
      <c r="N192" s="27"/>
    </row>
    <row r="193" spans="1:14" ht="15" customHeight="1" x14ac:dyDescent="0.15">
      <c r="A193" s="3">
        <f>Fiori!A193</f>
        <v>0</v>
      </c>
      <c r="B193" s="1">
        <f>Fiori!B193</f>
        <v>0</v>
      </c>
      <c r="C193" s="30"/>
      <c r="D193" s="34"/>
      <c r="E193" s="27"/>
      <c r="F193" s="27"/>
      <c r="G193" s="27"/>
      <c r="H193" s="27"/>
      <c r="I193" s="27"/>
      <c r="J193" s="27"/>
      <c r="K193" s="27"/>
      <c r="L193" s="27"/>
      <c r="M193" s="27"/>
      <c r="N193" s="27"/>
    </row>
    <row r="194" spans="1:14" ht="15" customHeight="1" x14ac:dyDescent="0.15">
      <c r="A194" s="3">
        <f>Fiori!A194</f>
        <v>0</v>
      </c>
      <c r="B194" s="1">
        <f>Fiori!B194</f>
        <v>0</v>
      </c>
      <c r="C194" s="30"/>
      <c r="D194" s="34"/>
      <c r="E194" s="27"/>
      <c r="F194" s="27"/>
      <c r="G194" s="27"/>
      <c r="H194" s="27"/>
      <c r="I194" s="27"/>
      <c r="J194" s="27"/>
      <c r="K194" s="27"/>
      <c r="L194" s="27"/>
      <c r="M194" s="27"/>
      <c r="N194" s="27"/>
    </row>
    <row r="195" spans="1:14" ht="15" customHeight="1" x14ac:dyDescent="0.15">
      <c r="A195" s="3">
        <f>Fiori!A195</f>
        <v>0</v>
      </c>
      <c r="B195" s="1">
        <f>Fiori!B195</f>
        <v>0</v>
      </c>
      <c r="C195" s="30"/>
      <c r="D195" s="34"/>
      <c r="E195" s="27"/>
      <c r="F195" s="27"/>
      <c r="G195" s="27"/>
      <c r="H195" s="27"/>
      <c r="I195" s="27"/>
      <c r="J195" s="27"/>
      <c r="K195" s="27"/>
      <c r="L195" s="27"/>
      <c r="M195" s="27"/>
      <c r="N195" s="27"/>
    </row>
    <row r="196" spans="1:14" ht="15" customHeight="1" x14ac:dyDescent="0.15">
      <c r="A196" s="3">
        <f>Fiori!A196</f>
        <v>0</v>
      </c>
      <c r="B196" s="1">
        <f>Fiori!B196</f>
        <v>0</v>
      </c>
      <c r="C196" s="30"/>
      <c r="D196" s="34"/>
      <c r="E196" s="27"/>
      <c r="F196" s="27"/>
      <c r="G196" s="27"/>
      <c r="H196" s="27"/>
      <c r="I196" s="27"/>
      <c r="J196" s="27"/>
      <c r="K196" s="27"/>
      <c r="L196" s="27"/>
      <c r="M196" s="27"/>
      <c r="N196" s="27"/>
    </row>
    <row r="197" spans="1:14" ht="15" customHeight="1" x14ac:dyDescent="0.15">
      <c r="A197" s="3">
        <f>Fiori!A197</f>
        <v>0</v>
      </c>
      <c r="B197" s="1">
        <f>Fiori!B197</f>
        <v>0</v>
      </c>
      <c r="C197" s="30"/>
      <c r="D197" s="34"/>
      <c r="E197" s="27"/>
      <c r="F197" s="27"/>
      <c r="G197" s="27"/>
      <c r="H197" s="27"/>
      <c r="I197" s="27"/>
      <c r="J197" s="27"/>
      <c r="K197" s="27"/>
      <c r="L197" s="27"/>
      <c r="M197" s="27"/>
      <c r="N197" s="27"/>
    </row>
    <row r="198" spans="1:14" ht="15" customHeight="1" x14ac:dyDescent="0.15">
      <c r="A198" s="3">
        <f>Fiori!A198</f>
        <v>0</v>
      </c>
      <c r="B198" s="1">
        <f>Fiori!B198</f>
        <v>0</v>
      </c>
      <c r="C198" s="30"/>
      <c r="D198" s="34"/>
      <c r="E198" s="27"/>
      <c r="F198" s="27"/>
      <c r="G198" s="27"/>
      <c r="H198" s="27"/>
      <c r="I198" s="27"/>
      <c r="J198" s="27"/>
      <c r="K198" s="27"/>
      <c r="L198" s="27"/>
      <c r="M198" s="27"/>
      <c r="N198" s="27"/>
    </row>
    <row r="199" spans="1:14" ht="15" customHeight="1" x14ac:dyDescent="0.15">
      <c r="A199" s="3">
        <f>Fiori!A199</f>
        <v>0</v>
      </c>
      <c r="B199" s="1">
        <f>Fiori!B199</f>
        <v>0</v>
      </c>
      <c r="C199" s="30"/>
      <c r="D199" s="34"/>
      <c r="E199" s="27"/>
      <c r="F199" s="27"/>
      <c r="G199" s="27"/>
      <c r="H199" s="27"/>
      <c r="I199" s="27"/>
      <c r="J199" s="27"/>
      <c r="K199" s="27"/>
      <c r="L199" s="27"/>
      <c r="M199" s="27"/>
      <c r="N199" s="27"/>
    </row>
    <row r="200" spans="1:14" ht="15" customHeight="1" x14ac:dyDescent="0.15">
      <c r="A200" s="3">
        <f>Fiori!A200</f>
        <v>0</v>
      </c>
      <c r="B200" s="1">
        <f>Fiori!B200</f>
        <v>0</v>
      </c>
      <c r="C200" s="30"/>
      <c r="D200" s="34"/>
      <c r="E200" s="27"/>
      <c r="F200" s="27"/>
      <c r="G200" s="27"/>
      <c r="H200" s="27"/>
      <c r="I200" s="27"/>
      <c r="J200" s="27"/>
      <c r="K200" s="27"/>
      <c r="L200" s="27"/>
      <c r="M200" s="27"/>
      <c r="N200" s="27"/>
    </row>
    <row r="201" spans="1:14" ht="15" customHeight="1" x14ac:dyDescent="0.15">
      <c r="A201" s="3">
        <f>Fiori!A201</f>
        <v>0</v>
      </c>
      <c r="B201" s="1">
        <f>Fiori!B201</f>
        <v>0</v>
      </c>
      <c r="C201" s="30"/>
      <c r="D201" s="34"/>
      <c r="E201" s="27"/>
      <c r="F201" s="27"/>
      <c r="G201" s="27"/>
      <c r="H201" s="27"/>
      <c r="I201" s="27"/>
      <c r="J201" s="27"/>
      <c r="K201" s="27"/>
      <c r="L201" s="27"/>
      <c r="M201" s="27"/>
      <c r="N201" s="27"/>
    </row>
    <row r="202" spans="1:14" ht="15" customHeight="1" x14ac:dyDescent="0.15">
      <c r="A202" s="3">
        <f>Fiori!A202</f>
        <v>0</v>
      </c>
      <c r="B202" s="1">
        <f>Fiori!B202</f>
        <v>0</v>
      </c>
      <c r="C202" s="30"/>
      <c r="D202" s="34"/>
      <c r="E202" s="27"/>
      <c r="F202" s="27"/>
      <c r="G202" s="27"/>
      <c r="H202" s="27"/>
      <c r="I202" s="27"/>
      <c r="J202" s="27"/>
      <c r="K202" s="27"/>
      <c r="L202" s="27"/>
      <c r="M202" s="27"/>
      <c r="N202" s="27"/>
    </row>
    <row r="203" spans="1:14" ht="15" customHeight="1" x14ac:dyDescent="0.15">
      <c r="A203" s="3">
        <f>Fiori!A203</f>
        <v>0</v>
      </c>
      <c r="B203" s="1">
        <f>Fiori!B203</f>
        <v>0</v>
      </c>
      <c r="C203" s="30"/>
      <c r="D203" s="34"/>
      <c r="E203" s="27"/>
      <c r="F203" s="27"/>
      <c r="G203" s="27"/>
      <c r="H203" s="27"/>
      <c r="I203" s="27"/>
      <c r="J203" s="27"/>
      <c r="K203" s="27"/>
      <c r="L203" s="27"/>
      <c r="M203" s="27"/>
      <c r="N203" s="27"/>
    </row>
    <row r="204" spans="1:14" ht="15" customHeight="1" x14ac:dyDescent="0.15">
      <c r="A204" s="3">
        <f>Fiori!A204</f>
        <v>0</v>
      </c>
      <c r="B204" s="1">
        <f>Fiori!B204</f>
        <v>0</v>
      </c>
      <c r="C204" s="30"/>
      <c r="D204" s="34"/>
      <c r="E204" s="27"/>
      <c r="F204" s="27"/>
      <c r="G204" s="27"/>
      <c r="H204" s="27"/>
      <c r="I204" s="27"/>
      <c r="J204" s="27"/>
      <c r="K204" s="27"/>
      <c r="L204" s="27"/>
      <c r="M204" s="27"/>
      <c r="N204" s="27"/>
    </row>
    <row r="205" spans="1:14" ht="15" customHeight="1" x14ac:dyDescent="0.15">
      <c r="A205" s="3">
        <f>Fiori!A205</f>
        <v>0</v>
      </c>
      <c r="B205" s="1">
        <f>Fiori!B205</f>
        <v>0</v>
      </c>
      <c r="C205" s="30"/>
      <c r="D205" s="34"/>
      <c r="E205" s="27"/>
      <c r="F205" s="27"/>
      <c r="G205" s="27"/>
      <c r="H205" s="27"/>
      <c r="I205" s="27"/>
      <c r="J205" s="27"/>
      <c r="K205" s="27"/>
      <c r="L205" s="27"/>
      <c r="M205" s="27"/>
      <c r="N205" s="27"/>
    </row>
    <row r="206" spans="1:14" ht="15" customHeight="1" x14ac:dyDescent="0.15">
      <c r="A206" s="3">
        <f>Fiori!A206</f>
        <v>0</v>
      </c>
      <c r="B206" s="1">
        <f>Fiori!B206</f>
        <v>0</v>
      </c>
      <c r="C206" s="30"/>
      <c r="D206" s="34"/>
      <c r="E206" s="27"/>
      <c r="F206" s="27"/>
      <c r="G206" s="27"/>
      <c r="H206" s="27"/>
      <c r="I206" s="27"/>
      <c r="J206" s="27"/>
      <c r="K206" s="27"/>
      <c r="L206" s="27"/>
      <c r="M206" s="27"/>
      <c r="N206" s="27"/>
    </row>
    <row r="207" spans="1:14" ht="15" customHeight="1" x14ac:dyDescent="0.15">
      <c r="A207" s="3">
        <f>Fiori!A207</f>
        <v>0</v>
      </c>
      <c r="B207" s="1">
        <f>Fiori!B207</f>
        <v>0</v>
      </c>
      <c r="C207" s="30"/>
      <c r="D207" s="34"/>
      <c r="E207" s="27"/>
      <c r="F207" s="27"/>
      <c r="G207" s="27"/>
      <c r="H207" s="27"/>
      <c r="I207" s="27"/>
      <c r="J207" s="27"/>
      <c r="K207" s="27"/>
      <c r="L207" s="27"/>
      <c r="M207" s="27"/>
      <c r="N207" s="27"/>
    </row>
    <row r="208" spans="1:14" ht="15" customHeight="1" x14ac:dyDescent="0.15">
      <c r="A208" s="3">
        <f>Fiori!A208</f>
        <v>0</v>
      </c>
      <c r="B208" s="1">
        <f>Fiori!B208</f>
        <v>0</v>
      </c>
      <c r="C208" s="30"/>
      <c r="D208" s="34"/>
      <c r="E208" s="27"/>
      <c r="F208" s="27"/>
      <c r="G208" s="27"/>
      <c r="H208" s="27"/>
      <c r="I208" s="27"/>
      <c r="J208" s="27"/>
      <c r="K208" s="27"/>
      <c r="L208" s="27"/>
      <c r="M208" s="27"/>
      <c r="N208" s="27"/>
    </row>
    <row r="209" spans="1:14" ht="15" customHeight="1" x14ac:dyDescent="0.15">
      <c r="A209" s="3">
        <f>Fiori!A209</f>
        <v>0</v>
      </c>
      <c r="B209" s="1">
        <f>Fiori!B209</f>
        <v>0</v>
      </c>
      <c r="C209" s="30"/>
      <c r="D209" s="34"/>
      <c r="E209" s="27"/>
      <c r="F209" s="27"/>
      <c r="G209" s="27"/>
      <c r="H209" s="27"/>
      <c r="I209" s="27"/>
      <c r="J209" s="27"/>
      <c r="K209" s="27"/>
      <c r="L209" s="27"/>
      <c r="M209" s="27"/>
      <c r="N209" s="27"/>
    </row>
    <row r="210" spans="1:14" ht="15" customHeight="1" x14ac:dyDescent="0.15">
      <c r="A210" s="3">
        <f>Fiori!A210</f>
        <v>0</v>
      </c>
      <c r="B210" s="1">
        <f>Fiori!B210</f>
        <v>0</v>
      </c>
      <c r="C210" s="30"/>
      <c r="D210" s="34"/>
      <c r="E210" s="27"/>
      <c r="F210" s="27"/>
      <c r="G210" s="27"/>
      <c r="H210" s="27"/>
      <c r="I210" s="27"/>
      <c r="J210" s="27"/>
      <c r="K210" s="27"/>
      <c r="L210" s="27"/>
      <c r="M210" s="27"/>
      <c r="N210" s="27"/>
    </row>
    <row r="211" spans="1:14" ht="15" customHeight="1" x14ac:dyDescent="0.15">
      <c r="A211" s="3">
        <f>Fiori!A211</f>
        <v>0</v>
      </c>
      <c r="B211" s="1">
        <f>Fiori!B211</f>
        <v>0</v>
      </c>
      <c r="C211" s="30"/>
      <c r="D211" s="34"/>
      <c r="E211" s="27"/>
      <c r="F211" s="27"/>
      <c r="G211" s="27"/>
      <c r="H211" s="27"/>
      <c r="I211" s="27"/>
      <c r="J211" s="27"/>
      <c r="K211" s="27"/>
      <c r="L211" s="27"/>
      <c r="M211" s="27"/>
      <c r="N211" s="27"/>
    </row>
    <row r="212" spans="1:14" ht="15" customHeight="1" x14ac:dyDescent="0.15">
      <c r="A212" s="3">
        <f>Fiori!A212</f>
        <v>0</v>
      </c>
      <c r="B212" s="1">
        <f>Fiori!B212</f>
        <v>0</v>
      </c>
      <c r="C212" s="30"/>
      <c r="D212" s="34"/>
      <c r="E212" s="27"/>
      <c r="F212" s="27"/>
      <c r="G212" s="27"/>
      <c r="H212" s="27"/>
      <c r="I212" s="27"/>
      <c r="J212" s="27"/>
      <c r="K212" s="27"/>
      <c r="L212" s="27"/>
      <c r="M212" s="27"/>
      <c r="N212" s="27"/>
    </row>
    <row r="213" spans="1:14" ht="15" customHeight="1" x14ac:dyDescent="0.15">
      <c r="A213" s="3">
        <f>Fiori!A213</f>
        <v>0</v>
      </c>
      <c r="B213" s="1">
        <f>Fiori!B213</f>
        <v>0</v>
      </c>
      <c r="C213" s="30"/>
      <c r="D213" s="34"/>
      <c r="E213" s="27"/>
      <c r="F213" s="27"/>
      <c r="G213" s="27"/>
      <c r="H213" s="27"/>
      <c r="I213" s="27"/>
      <c r="J213" s="27"/>
      <c r="K213" s="27"/>
      <c r="L213" s="27"/>
      <c r="M213" s="27"/>
      <c r="N213" s="27"/>
    </row>
    <row r="214" spans="1:14" ht="15" customHeight="1" x14ac:dyDescent="0.15">
      <c r="A214" s="3">
        <f>Fiori!A214</f>
        <v>0</v>
      </c>
      <c r="B214" s="1">
        <f>Fiori!B214</f>
        <v>0</v>
      </c>
      <c r="C214" s="30"/>
      <c r="D214" s="34"/>
      <c r="E214" s="27"/>
      <c r="F214" s="27"/>
      <c r="G214" s="27"/>
      <c r="H214" s="27"/>
      <c r="I214" s="27"/>
      <c r="J214" s="27"/>
      <c r="K214" s="27"/>
      <c r="L214" s="27"/>
      <c r="M214" s="27"/>
      <c r="N214" s="27"/>
    </row>
    <row r="215" spans="1:14" ht="15" customHeight="1" x14ac:dyDescent="0.15">
      <c r="A215" s="3">
        <f>Fiori!A215</f>
        <v>0</v>
      </c>
      <c r="B215" s="1">
        <f>Fiori!B215</f>
        <v>0</v>
      </c>
      <c r="C215" s="30"/>
      <c r="D215" s="34"/>
      <c r="E215" s="27"/>
      <c r="F215" s="27"/>
      <c r="G215" s="27"/>
      <c r="H215" s="27"/>
      <c r="I215" s="27"/>
      <c r="J215" s="27"/>
      <c r="K215" s="27"/>
      <c r="L215" s="27"/>
      <c r="M215" s="27"/>
      <c r="N215" s="27"/>
    </row>
    <row r="216" spans="1:14" ht="15" customHeight="1" x14ac:dyDescent="0.15">
      <c r="A216" s="3">
        <f>Fiori!A216</f>
        <v>0</v>
      </c>
      <c r="B216" s="1">
        <f>Fiori!B216</f>
        <v>0</v>
      </c>
      <c r="C216" s="30"/>
      <c r="D216" s="34"/>
      <c r="E216" s="27"/>
      <c r="F216" s="27"/>
      <c r="G216" s="27"/>
      <c r="H216" s="27"/>
      <c r="I216" s="27"/>
      <c r="J216" s="27"/>
      <c r="K216" s="27"/>
      <c r="L216" s="27"/>
      <c r="M216" s="27"/>
      <c r="N216" s="27"/>
    </row>
    <row r="217" spans="1:14" ht="15" customHeight="1" x14ac:dyDescent="0.15">
      <c r="A217" s="3">
        <f>Fiori!A217</f>
        <v>0</v>
      </c>
      <c r="B217" s="1">
        <f>Fiori!B217</f>
        <v>0</v>
      </c>
      <c r="C217" s="30"/>
      <c r="D217" s="34"/>
      <c r="E217" s="27"/>
      <c r="F217" s="27"/>
      <c r="G217" s="27"/>
      <c r="H217" s="27"/>
      <c r="I217" s="27"/>
      <c r="J217" s="27"/>
      <c r="K217" s="27"/>
      <c r="L217" s="27"/>
      <c r="M217" s="27"/>
      <c r="N217" s="27"/>
    </row>
    <row r="218" spans="1:14" ht="15" customHeight="1" x14ac:dyDescent="0.15">
      <c r="A218" s="3">
        <f>Fiori!A218</f>
        <v>0</v>
      </c>
      <c r="B218" s="1">
        <f>Fiori!B218</f>
        <v>0</v>
      </c>
      <c r="C218" s="30"/>
      <c r="D218" s="34"/>
      <c r="E218" s="27"/>
      <c r="F218" s="27"/>
      <c r="G218" s="27"/>
      <c r="H218" s="27"/>
      <c r="I218" s="27"/>
      <c r="J218" s="27"/>
      <c r="K218" s="27"/>
      <c r="L218" s="27"/>
      <c r="M218" s="27"/>
      <c r="N218" s="27"/>
    </row>
    <row r="219" spans="1:14" ht="15" customHeight="1" x14ac:dyDescent="0.15">
      <c r="A219" s="3">
        <f>Fiori!A219</f>
        <v>0</v>
      </c>
      <c r="B219" s="1">
        <f>Fiori!B219</f>
        <v>0</v>
      </c>
      <c r="C219" s="30"/>
      <c r="D219" s="34"/>
      <c r="E219" s="27"/>
      <c r="F219" s="27"/>
      <c r="G219" s="27"/>
      <c r="H219" s="27"/>
      <c r="I219" s="27"/>
      <c r="J219" s="27"/>
      <c r="K219" s="27"/>
      <c r="L219" s="27"/>
      <c r="M219" s="27"/>
      <c r="N219" s="27"/>
    </row>
    <row r="220" spans="1:14" ht="15" customHeight="1" x14ac:dyDescent="0.15">
      <c r="A220" s="3">
        <f>Fiori!A220</f>
        <v>0</v>
      </c>
      <c r="B220" s="1">
        <f>Fiori!B220</f>
        <v>0</v>
      </c>
      <c r="C220" s="30"/>
      <c r="D220" s="34"/>
      <c r="E220" s="27"/>
      <c r="F220" s="27"/>
      <c r="G220" s="27"/>
      <c r="H220" s="27"/>
      <c r="I220" s="27"/>
      <c r="J220" s="27"/>
      <c r="K220" s="27"/>
      <c r="L220" s="27"/>
      <c r="M220" s="27"/>
      <c r="N220" s="27"/>
    </row>
    <row r="221" spans="1:14" ht="15" customHeight="1" x14ac:dyDescent="0.15">
      <c r="A221" s="3">
        <f>Fiori!A221</f>
        <v>0</v>
      </c>
      <c r="B221" s="1">
        <f>Fiori!B221</f>
        <v>0</v>
      </c>
      <c r="C221" s="30"/>
      <c r="D221" s="34"/>
      <c r="E221" s="27"/>
      <c r="F221" s="27"/>
      <c r="G221" s="27"/>
      <c r="H221" s="27"/>
      <c r="I221" s="27"/>
      <c r="J221" s="27"/>
      <c r="K221" s="27"/>
      <c r="L221" s="27"/>
      <c r="M221" s="27"/>
      <c r="N221" s="27"/>
    </row>
    <row r="222" spans="1:14" ht="15" customHeight="1" x14ac:dyDescent="0.15">
      <c r="A222" s="3">
        <f>Fiori!A222</f>
        <v>0</v>
      </c>
      <c r="B222" s="1">
        <f>Fiori!B222</f>
        <v>0</v>
      </c>
      <c r="C222" s="30"/>
      <c r="D222" s="34"/>
      <c r="E222" s="27"/>
      <c r="F222" s="27"/>
      <c r="G222" s="27"/>
      <c r="H222" s="27"/>
      <c r="I222" s="27"/>
      <c r="J222" s="27"/>
      <c r="K222" s="27"/>
      <c r="L222" s="27"/>
      <c r="M222" s="27"/>
      <c r="N222" s="27"/>
    </row>
  </sheetData>
  <mergeCells count="1">
    <mergeCell ref="C2:N2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DF81D-DAA5-40E6-A827-19C8C4F5993F}">
  <dimension ref="A1:N222"/>
  <sheetViews>
    <sheetView topLeftCell="A31" zoomScale="110" zoomScaleNormal="110" workbookViewId="0">
      <selection activeCell="D166" sqref="D166"/>
    </sheetView>
  </sheetViews>
  <sheetFormatPr baseColWidth="10" defaultColWidth="8.83203125" defaultRowHeight="15" customHeight="1" x14ac:dyDescent="0.15"/>
  <cols>
    <col min="1" max="1" width="8.5" style="2" bestFit="1" customWidth="1"/>
    <col min="2" max="2" width="67.33203125" customWidth="1"/>
    <col min="3" max="3" width="8.5" style="9" customWidth="1"/>
    <col min="4" max="4" width="9.5" style="35" bestFit="1" customWidth="1"/>
    <col min="5" max="5" width="6" customWidth="1"/>
    <col min="6" max="6" width="6.1640625" customWidth="1"/>
    <col min="7" max="7" width="12.1640625" customWidth="1"/>
    <col min="8" max="8" width="10.83203125" bestFit="1" customWidth="1"/>
    <col min="9" max="9" width="10.5" bestFit="1" customWidth="1"/>
  </cols>
  <sheetData>
    <row r="1" spans="1:14" s="7" customFormat="1" ht="15" customHeight="1" x14ac:dyDescent="0.2">
      <c r="A1" s="6"/>
      <c r="C1" s="21">
        <v>3</v>
      </c>
      <c r="D1" s="39">
        <v>4</v>
      </c>
      <c r="E1" s="20">
        <v>5</v>
      </c>
      <c r="F1" s="20">
        <v>6</v>
      </c>
      <c r="G1" s="20">
        <v>7</v>
      </c>
      <c r="H1" s="20">
        <v>8</v>
      </c>
      <c r="I1" s="20">
        <v>9</v>
      </c>
      <c r="J1" s="20">
        <v>10</v>
      </c>
      <c r="K1" s="20">
        <v>11</v>
      </c>
      <c r="L1" s="20">
        <v>12</v>
      </c>
      <c r="M1" s="20">
        <v>13</v>
      </c>
      <c r="N1" s="20">
        <v>14</v>
      </c>
    </row>
    <row r="2" spans="1:14" s="5" customFormat="1" ht="15" customHeight="1" x14ac:dyDescent="0.15">
      <c r="A2" s="4"/>
      <c r="B2" s="18" t="s">
        <v>11</v>
      </c>
      <c r="C2" s="120" t="s">
        <v>27</v>
      </c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</row>
    <row r="3" spans="1:14" s="10" customFormat="1" ht="15" customHeight="1" x14ac:dyDescent="0.15">
      <c r="A3" s="19" t="s">
        <v>0</v>
      </c>
      <c r="B3" s="19" t="s">
        <v>1</v>
      </c>
      <c r="C3" s="11" t="s">
        <v>15</v>
      </c>
      <c r="D3" s="11" t="s">
        <v>16</v>
      </c>
      <c r="E3" s="12" t="s">
        <v>17</v>
      </c>
      <c r="F3" s="12" t="s">
        <v>18</v>
      </c>
      <c r="G3" s="12" t="s">
        <v>19</v>
      </c>
      <c r="H3" s="12" t="s">
        <v>20</v>
      </c>
      <c r="I3" s="12" t="s">
        <v>21</v>
      </c>
      <c r="J3" s="12" t="s">
        <v>22</v>
      </c>
      <c r="K3" s="12" t="s">
        <v>23</v>
      </c>
      <c r="L3" s="12" t="s">
        <v>24</v>
      </c>
      <c r="M3" s="12" t="s">
        <v>25</v>
      </c>
      <c r="N3" s="12" t="s">
        <v>26</v>
      </c>
    </row>
    <row r="4" spans="1:14" ht="15" customHeight="1" x14ac:dyDescent="0.15">
      <c r="A4" s="3">
        <f>Fiori!A4</f>
        <v>27500</v>
      </c>
      <c r="B4" s="1" t="str">
        <f>Fiori!B4</f>
        <v>BACIA CONVENCIONAL FIORI INFANTIL BRANCO 55BC02-1FB</v>
      </c>
      <c r="C4" s="13"/>
      <c r="D4" s="33"/>
      <c r="E4" s="14"/>
      <c r="F4" s="14"/>
      <c r="G4" s="14"/>
      <c r="H4" s="14"/>
      <c r="I4" s="14"/>
      <c r="J4" s="14"/>
      <c r="K4" s="14"/>
      <c r="L4" s="14"/>
      <c r="M4" s="14"/>
      <c r="N4" s="14"/>
    </row>
    <row r="5" spans="1:14" ht="15" customHeight="1" x14ac:dyDescent="0.15">
      <c r="A5" s="3">
        <f>Fiori!A5</f>
        <v>27501</v>
      </c>
      <c r="B5" s="1" t="str">
        <f>Fiori!B5</f>
        <v>BACIA CONVENCIONAL IGNIS ACESS BRANCO 55BC99-D-1FB</v>
      </c>
      <c r="C5" s="13"/>
      <c r="D5" s="33"/>
      <c r="E5" s="14"/>
      <c r="F5" s="14"/>
      <c r="G5" s="14"/>
      <c r="H5" s="14"/>
      <c r="I5" s="14"/>
      <c r="J5" s="14"/>
      <c r="K5" s="14"/>
      <c r="L5" s="14"/>
      <c r="M5" s="14"/>
      <c r="N5" s="14"/>
    </row>
    <row r="6" spans="1:14" ht="15" customHeight="1" x14ac:dyDescent="0.15">
      <c r="A6" s="3">
        <f>Fiori!A6</f>
        <v>27502</v>
      </c>
      <c r="B6" s="1" t="str">
        <f>Fiori!B6</f>
        <v>BACIA CONVENCIONAL IGNIS BRANCO 55BC99-1FB</v>
      </c>
      <c r="C6" s="15"/>
      <c r="D6" s="33"/>
      <c r="E6" s="14"/>
      <c r="F6" s="14"/>
      <c r="G6" s="14"/>
      <c r="H6" s="14"/>
      <c r="I6" s="14"/>
      <c r="J6" s="14"/>
      <c r="K6" s="14"/>
      <c r="L6" s="14"/>
      <c r="M6" s="14"/>
      <c r="N6" s="14"/>
    </row>
    <row r="7" spans="1:14" ht="15" customHeight="1" x14ac:dyDescent="0.15">
      <c r="A7" s="3">
        <f>Fiori!A7</f>
        <v>27321</v>
      </c>
      <c r="B7" s="1" t="str">
        <f>Fiori!B7</f>
        <v>BACIA CONVENCIONAL LIRIO BR 55BC77-1FB</v>
      </c>
      <c r="C7" s="16"/>
      <c r="D7" s="33">
        <v>200.9</v>
      </c>
      <c r="E7" s="14"/>
      <c r="F7" s="14"/>
      <c r="G7" s="14">
        <v>221.9</v>
      </c>
      <c r="H7" s="14">
        <v>221.9</v>
      </c>
      <c r="I7" s="14"/>
      <c r="J7" s="14"/>
      <c r="K7" s="14"/>
      <c r="L7" s="14"/>
      <c r="M7" s="14"/>
      <c r="N7" s="14"/>
    </row>
    <row r="8" spans="1:14" ht="15" customHeight="1" x14ac:dyDescent="0.15">
      <c r="A8" s="3">
        <f>Fiori!A8</f>
        <v>27522</v>
      </c>
      <c r="B8" s="1" t="str">
        <f>Fiori!B8</f>
        <v>BACIA CONVENCIONAL SPAN ROUND (25649BR-0) KOHLER</v>
      </c>
      <c r="C8" s="13"/>
      <c r="D8" s="33"/>
      <c r="E8" s="14"/>
      <c r="F8" s="14"/>
      <c r="G8" s="14"/>
      <c r="H8" s="14"/>
      <c r="I8" s="14"/>
      <c r="J8" s="14"/>
      <c r="K8" s="14"/>
      <c r="L8" s="14"/>
      <c r="M8" s="14"/>
      <c r="N8" s="14"/>
    </row>
    <row r="9" spans="1:14" ht="15" customHeight="1" x14ac:dyDescent="0.15">
      <c r="A9" s="3">
        <f>Fiori!A9</f>
        <v>27524</v>
      </c>
      <c r="B9" s="1" t="str">
        <f>Fiori!B9</f>
        <v>BACIA CONVENCIONAL SPAN SQUARE(25648BR-0) KOHLER</v>
      </c>
      <c r="C9" s="13"/>
      <c r="D9" s="33"/>
      <c r="E9" s="14"/>
      <c r="F9" s="14"/>
      <c r="G9" s="14"/>
      <c r="H9" s="14"/>
      <c r="I9" s="14"/>
      <c r="J9" s="14"/>
      <c r="K9" s="14"/>
      <c r="L9" s="14"/>
      <c r="M9" s="14"/>
      <c r="N9" s="14"/>
    </row>
    <row r="10" spans="1:14" ht="15" customHeight="1" x14ac:dyDescent="0.15">
      <c r="A10" s="3">
        <f>Fiori!A10</f>
        <v>14244</v>
      </c>
      <c r="B10" s="1" t="str">
        <f>Fiori!B10</f>
        <v>BACIA P/ CX  ACOPLADA FLOX MARFIM 55BA44-2FB</v>
      </c>
      <c r="C10" s="13"/>
      <c r="D10" s="33"/>
      <c r="E10" s="14"/>
      <c r="F10" s="14"/>
      <c r="G10" s="14"/>
      <c r="H10" s="14"/>
      <c r="I10" s="14"/>
      <c r="J10" s="14"/>
      <c r="K10" s="14"/>
      <c r="L10" s="14"/>
      <c r="M10" s="14"/>
      <c r="N10" s="14"/>
    </row>
    <row r="11" spans="1:14" ht="15" customHeight="1" x14ac:dyDescent="0.15">
      <c r="A11" s="3">
        <f>Fiori!A11</f>
        <v>14256</v>
      </c>
      <c r="B11" s="1" t="str">
        <f>Fiori!B11</f>
        <v>BACIA P/ CX ACOPLADA FLOX BRANCO 55BA44-1FB</v>
      </c>
      <c r="C11" s="13"/>
      <c r="D11" s="33"/>
      <c r="E11" s="14"/>
      <c r="F11" s="14"/>
      <c r="G11" s="14"/>
      <c r="H11" s="14"/>
      <c r="I11" s="14"/>
      <c r="J11" s="14"/>
      <c r="K11" s="14"/>
      <c r="L11" s="14"/>
      <c r="M11" s="14"/>
      <c r="N11" s="14"/>
    </row>
    <row r="12" spans="1:14" ht="15" customHeight="1" x14ac:dyDescent="0.15">
      <c r="A12" s="3">
        <f>Fiori!A12</f>
        <v>27503</v>
      </c>
      <c r="B12" s="1" t="str">
        <f>Fiori!B12</f>
        <v>BACIA PARA CX ACOPLADA FIORI ACESS BRANCO 55BA01-D-1FB</v>
      </c>
      <c r="C12" s="13"/>
      <c r="D12" s="33"/>
      <c r="E12" s="14"/>
      <c r="F12" s="14"/>
      <c r="G12" s="14"/>
      <c r="H12" s="14"/>
      <c r="I12" s="14"/>
      <c r="J12" s="14"/>
      <c r="K12" s="14"/>
      <c r="L12" s="14"/>
      <c r="M12" s="14"/>
      <c r="N12" s="14"/>
    </row>
    <row r="13" spans="1:14" ht="15" customHeight="1" x14ac:dyDescent="0.15">
      <c r="A13" s="3">
        <f>Fiori!A13</f>
        <v>27504</v>
      </c>
      <c r="B13" s="1" t="str">
        <f>Fiori!B13</f>
        <v>BACIA PARA CX ACOPLADA IGNIS ACESS BRANCO 55BA99 -D-1FB</v>
      </c>
      <c r="C13" s="13"/>
      <c r="D13" s="33"/>
      <c r="E13" s="14"/>
      <c r="F13" s="14"/>
      <c r="G13" s="14"/>
      <c r="H13" s="14"/>
      <c r="I13" s="14"/>
      <c r="J13" s="14"/>
      <c r="K13" s="14"/>
      <c r="L13" s="14"/>
      <c r="M13" s="14"/>
      <c r="N13" s="14"/>
    </row>
    <row r="14" spans="1:14" ht="15" customHeight="1" x14ac:dyDescent="0.15">
      <c r="A14" s="3">
        <f>Fiori!A14</f>
        <v>20680</v>
      </c>
      <c r="B14" s="1" t="str">
        <f>Fiori!B14</f>
        <v>BACIA PARA CX ACOPLADA LIRIO BRANCO 55BA77-1FB</v>
      </c>
      <c r="C14" s="13"/>
      <c r="D14" s="33"/>
      <c r="E14" s="14"/>
      <c r="F14" s="14"/>
      <c r="G14" s="14">
        <v>299.89999999999998</v>
      </c>
      <c r="H14" s="14">
        <v>221.9</v>
      </c>
      <c r="I14" s="14"/>
      <c r="J14" s="14"/>
      <c r="K14" s="14"/>
      <c r="L14" s="14"/>
      <c r="M14" s="14"/>
      <c r="N14" s="14"/>
    </row>
    <row r="15" spans="1:14" ht="15" customHeight="1" x14ac:dyDescent="0.15">
      <c r="A15" s="3">
        <f>Fiori!A15</f>
        <v>20674</v>
      </c>
      <c r="B15" s="1" t="str">
        <f>Fiori!B15</f>
        <v>BACIA PARA CX ACOPLADA LIRIO MARFIM 55BA77-2FB</v>
      </c>
      <c r="C15" s="13"/>
      <c r="D15" s="33"/>
      <c r="E15" s="14"/>
      <c r="F15" s="14"/>
      <c r="G15" s="14"/>
      <c r="H15" s="14"/>
      <c r="I15" s="14"/>
      <c r="J15" s="14"/>
      <c r="K15" s="14"/>
      <c r="L15" s="14"/>
      <c r="M15" s="14"/>
      <c r="N15" s="14"/>
    </row>
    <row r="16" spans="1:14" ht="15" customHeight="1" x14ac:dyDescent="0.15">
      <c r="A16" s="3">
        <f>Fiori!A16</f>
        <v>20675</v>
      </c>
      <c r="B16" s="1" t="str">
        <f>Fiori!B16</f>
        <v>BACIA PARA CX ACOPLADA LIRIO PRETO 55BA77-8FB</v>
      </c>
      <c r="C16" s="13"/>
      <c r="D16" s="33"/>
      <c r="E16" s="14"/>
      <c r="F16" s="14"/>
      <c r="G16" s="14"/>
      <c r="H16" s="14"/>
      <c r="I16" s="14"/>
      <c r="J16" s="14"/>
      <c r="K16" s="14"/>
      <c r="L16" s="14"/>
      <c r="M16" s="14"/>
      <c r="N16" s="14"/>
    </row>
    <row r="17" spans="1:14" ht="15" customHeight="1" x14ac:dyDescent="0.15">
      <c r="A17" s="3">
        <f>Fiori!A17</f>
        <v>25104</v>
      </c>
      <c r="B17" s="1" t="str">
        <f>Fiori!B17</f>
        <v>CAIXA ACOP SINGLE/FLUSH/IGNIS/LIRIO BR 55CA99-1FB</v>
      </c>
      <c r="C17" s="13"/>
      <c r="D17" s="33"/>
      <c r="E17" s="14"/>
      <c r="F17" s="14"/>
      <c r="G17" s="14"/>
      <c r="H17" s="14"/>
      <c r="I17" s="14"/>
      <c r="J17" s="14"/>
      <c r="K17" s="14"/>
      <c r="L17" s="14"/>
      <c r="M17" s="14"/>
      <c r="N17" s="14"/>
    </row>
    <row r="18" spans="1:14" ht="15" customHeight="1" x14ac:dyDescent="0.15">
      <c r="A18" s="3">
        <f>Fiori!A18</f>
        <v>25103</v>
      </c>
      <c r="B18" s="1" t="str">
        <f>Fiori!B18</f>
        <v>CAIXA ACOP SINGLE/FLUSH/IGNIS/LIRIO PT 55CA99-8FB</v>
      </c>
      <c r="C18" s="13"/>
      <c r="D18" s="33"/>
      <c r="E18" s="14"/>
      <c r="F18" s="14"/>
      <c r="G18" s="14"/>
      <c r="H18" s="14"/>
      <c r="I18" s="14"/>
      <c r="J18" s="14"/>
      <c r="K18" s="14"/>
      <c r="L18" s="14"/>
      <c r="M18" s="14"/>
      <c r="N18" s="14"/>
    </row>
    <row r="19" spans="1:14" ht="15" customHeight="1" x14ac:dyDescent="0.15">
      <c r="A19" s="3">
        <f>Fiori!A19</f>
        <v>27505</v>
      </c>
      <c r="B19" s="1" t="str">
        <f>Fiori!B19</f>
        <v>CAIXA ACOPL IGNIS ACESS BRANCO 55CA99-D-1FB</v>
      </c>
      <c r="C19" s="13"/>
      <c r="D19" s="33"/>
      <c r="E19" s="14"/>
      <c r="F19" s="14"/>
      <c r="G19" s="14"/>
      <c r="H19" s="14"/>
      <c r="I19" s="14"/>
      <c r="J19" s="14"/>
      <c r="K19" s="14"/>
      <c r="L19" s="14"/>
      <c r="M19" s="14"/>
      <c r="N19" s="14"/>
    </row>
    <row r="20" spans="1:14" ht="15" customHeight="1" x14ac:dyDescent="0.15">
      <c r="A20" s="3">
        <f>Fiori!A20</f>
        <v>14291</v>
      </c>
      <c r="B20" s="1" t="str">
        <f>Fiori!B20</f>
        <v>COLUNA P/ TANQUE FIORI BRANCO 55CL02-1FB</v>
      </c>
      <c r="C20" s="13"/>
      <c r="D20" s="33">
        <v>78.900000000000006</v>
      </c>
      <c r="E20" s="14"/>
      <c r="F20" s="14"/>
      <c r="G20" s="14">
        <v>124.9</v>
      </c>
      <c r="H20" s="14"/>
      <c r="I20" s="14"/>
      <c r="J20" s="14"/>
      <c r="K20" s="14"/>
      <c r="L20" s="14"/>
      <c r="M20" s="14"/>
      <c r="N20" s="14"/>
    </row>
    <row r="21" spans="1:14" ht="15" customHeight="1" x14ac:dyDescent="0.15">
      <c r="A21" s="3">
        <f>Fiori!A21</f>
        <v>22108</v>
      </c>
      <c r="B21" s="1" t="str">
        <f>Fiori!B21</f>
        <v xml:space="preserve">COLUNA SUSPENSA FLOX/PRIMULA/LIRIO BRANCO 55CS22-1FB </v>
      </c>
      <c r="C21" s="13"/>
      <c r="D21" s="33"/>
      <c r="E21" s="14"/>
      <c r="F21" s="14"/>
      <c r="G21" s="14"/>
      <c r="H21" s="14"/>
      <c r="I21" s="14"/>
      <c r="J21" s="14"/>
      <c r="K21" s="14"/>
      <c r="L21" s="14"/>
      <c r="M21" s="14"/>
      <c r="N21" s="14"/>
    </row>
    <row r="22" spans="1:14" ht="15" customHeight="1" x14ac:dyDescent="0.15">
      <c r="A22" s="3">
        <f>Fiori!A22</f>
        <v>14247</v>
      </c>
      <c r="B22" s="1" t="str">
        <f>Fiori!B22</f>
        <v>COLUNA SUSPENSA FLOX/PRIMULA/LIRIO MARFIM 55CS33-2FB</v>
      </c>
      <c r="C22" s="13"/>
      <c r="D22" s="33"/>
      <c r="E22" s="14"/>
      <c r="F22" s="14"/>
      <c r="G22" s="14"/>
      <c r="H22" s="14"/>
      <c r="I22" s="14"/>
      <c r="J22" s="14"/>
      <c r="K22" s="14"/>
      <c r="L22" s="14"/>
      <c r="M22" s="14"/>
      <c r="N22" s="14"/>
    </row>
    <row r="23" spans="1:14" ht="15" customHeight="1" x14ac:dyDescent="0.15">
      <c r="A23" s="3">
        <f>Fiori!A23</f>
        <v>24305</v>
      </c>
      <c r="B23" s="1" t="str">
        <f>Fiori!B23</f>
        <v>COMBO AMARILIS BRANCO 55KT66-1FB</v>
      </c>
      <c r="C23" s="13"/>
      <c r="D23" s="33">
        <v>799.9</v>
      </c>
      <c r="E23" s="14"/>
      <c r="F23" s="14"/>
      <c r="G23" s="14"/>
      <c r="H23" s="14"/>
      <c r="I23" s="14"/>
      <c r="J23" s="14"/>
      <c r="K23" s="14"/>
      <c r="L23" s="14"/>
      <c r="M23" s="14"/>
      <c r="N23" s="14"/>
    </row>
    <row r="24" spans="1:14" ht="15" customHeight="1" x14ac:dyDescent="0.15">
      <c r="A24" s="3">
        <f>Fiori!A24</f>
        <v>27882</v>
      </c>
      <c r="B24" s="1" t="str">
        <f>Fiori!B24</f>
        <v>COMBO FLOX BRANCO 55KT44-1FB</v>
      </c>
      <c r="C24" s="13"/>
      <c r="D24" s="33"/>
      <c r="E24" s="14"/>
      <c r="F24" s="14"/>
      <c r="G24" s="14"/>
      <c r="H24" s="14"/>
      <c r="I24" s="14"/>
      <c r="J24" s="14"/>
      <c r="K24" s="14"/>
      <c r="L24" s="14"/>
      <c r="M24" s="14"/>
      <c r="N24" s="14"/>
    </row>
    <row r="25" spans="1:14" ht="15" customHeight="1" x14ac:dyDescent="0.15">
      <c r="A25" s="3">
        <f>Fiori!A25</f>
        <v>27508</v>
      </c>
      <c r="B25" s="1" t="str">
        <f>Fiori!B25</f>
        <v>COMBO IGNIS BRANCO 55KT99-1FB</v>
      </c>
      <c r="C25" s="13"/>
      <c r="D25" s="33"/>
      <c r="E25" s="14"/>
      <c r="F25" s="14"/>
      <c r="G25" s="14"/>
      <c r="H25" s="14"/>
      <c r="I25" s="14"/>
      <c r="J25" s="14"/>
      <c r="K25" s="14"/>
      <c r="L25" s="14"/>
      <c r="M25" s="14"/>
      <c r="N25" s="14"/>
    </row>
    <row r="26" spans="1:14" ht="15" customHeight="1" x14ac:dyDescent="0.15">
      <c r="A26" s="3">
        <f>Fiori!A26</f>
        <v>14239</v>
      </c>
      <c r="B26" s="1" t="str">
        <f>Fiori!B26</f>
        <v>COMBO LIRIO BRANCO 55KT77-1FB</v>
      </c>
      <c r="C26" s="13"/>
      <c r="D26" s="33">
        <v>526.99</v>
      </c>
      <c r="E26" s="14"/>
      <c r="F26" s="14"/>
      <c r="G26" s="14">
        <v>579.9</v>
      </c>
      <c r="H26" s="14"/>
      <c r="I26" s="14"/>
      <c r="J26" s="14"/>
      <c r="K26" s="14"/>
      <c r="L26" s="14"/>
      <c r="M26" s="14"/>
      <c r="N26" s="14"/>
    </row>
    <row r="27" spans="1:14" ht="15" customHeight="1" x14ac:dyDescent="0.15">
      <c r="A27" s="3">
        <f>Fiori!A27</f>
        <v>27525</v>
      </c>
      <c r="B27" s="1" t="str">
        <f>Fiori!B27</f>
        <v>COMBO NEW PATIO BOX (28986BR-0) KOHLER</v>
      </c>
      <c r="C27" s="13"/>
      <c r="D27" s="33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5" customHeight="1" x14ac:dyDescent="0.15">
      <c r="A28" s="3">
        <f>Fiori!A28</f>
        <v>16219</v>
      </c>
      <c r="B28" s="1" t="str">
        <f>Fiori!B28</f>
        <v>COMBO PRIMULA PLUS BRANCO 55KT22-1FB</v>
      </c>
      <c r="C28" s="13"/>
      <c r="D28" s="33"/>
      <c r="E28" s="14"/>
      <c r="F28" s="14"/>
      <c r="G28" s="14"/>
      <c r="H28" s="1"/>
      <c r="I28" s="14"/>
      <c r="J28" s="14"/>
      <c r="K28" s="14"/>
      <c r="L28" s="14"/>
      <c r="M28" s="14"/>
      <c r="N28" s="14"/>
    </row>
    <row r="29" spans="1:14" ht="15" customHeight="1" x14ac:dyDescent="0.15">
      <c r="A29" s="3">
        <f>Fiori!A29</f>
        <v>27526</v>
      </c>
      <c r="B29" s="1" t="str">
        <f>Fiori!B29</f>
        <v>COMBO REACH SKIRTED BOX (28999BR-0) KOHLER</v>
      </c>
      <c r="C29" s="13"/>
      <c r="D29" s="33"/>
      <c r="E29" s="14"/>
      <c r="F29" s="14"/>
      <c r="G29" s="14"/>
      <c r="H29" s="14"/>
      <c r="I29" s="14"/>
      <c r="J29" s="14"/>
      <c r="K29" s="14"/>
      <c r="L29" s="14"/>
      <c r="M29" s="14"/>
      <c r="N29" s="14"/>
    </row>
    <row r="30" spans="1:14" ht="15" customHeight="1" x14ac:dyDescent="0.15">
      <c r="A30" s="3">
        <f>Fiori!A30</f>
        <v>27647</v>
      </c>
      <c r="B30" s="1" t="str">
        <f>Fiori!B30</f>
        <v>COMBO SPAN ROUND (28988BR)</v>
      </c>
      <c r="C30" s="13"/>
      <c r="D30" s="33"/>
      <c r="E30" s="14"/>
      <c r="F30" s="14"/>
      <c r="G30" s="14"/>
      <c r="H30" s="14"/>
      <c r="I30" s="14"/>
      <c r="J30" s="14"/>
      <c r="K30" s="14"/>
      <c r="L30" s="14"/>
      <c r="M30" s="14"/>
      <c r="N30" s="14"/>
    </row>
    <row r="31" spans="1:14" ht="15" customHeight="1" x14ac:dyDescent="0.15">
      <c r="A31" s="3">
        <f>Fiori!A31</f>
        <v>27521</v>
      </c>
      <c r="B31" s="1" t="str">
        <f>Fiori!B31</f>
        <v>COMBO SPAN SQUARE (28989BR-0) KOHLER</v>
      </c>
      <c r="C31" s="13"/>
      <c r="D31" s="33"/>
      <c r="E31" s="14"/>
      <c r="F31" s="14"/>
      <c r="G31" s="14"/>
      <c r="H31" s="14"/>
      <c r="I31" s="14"/>
      <c r="J31" s="14"/>
      <c r="K31" s="14"/>
      <c r="L31" s="14"/>
      <c r="M31" s="14"/>
      <c r="N31" s="14"/>
    </row>
    <row r="32" spans="1:14" ht="15" customHeight="1" x14ac:dyDescent="0.15">
      <c r="A32" s="3">
        <f>Fiori!A32</f>
        <v>14254</v>
      </c>
      <c r="B32" s="1" t="str">
        <f>Fiori!B32</f>
        <v>CUBA APOIO AMARILIS FURO CENTRAL BRANCO 55CB10-1FB</v>
      </c>
      <c r="C32" s="13"/>
      <c r="D32" s="33"/>
      <c r="E32" s="14"/>
      <c r="F32" s="14"/>
      <c r="G32" s="14"/>
      <c r="H32" s="14">
        <v>394.9</v>
      </c>
      <c r="I32" s="14"/>
      <c r="J32" s="14"/>
      <c r="K32" s="14"/>
      <c r="L32" s="14"/>
      <c r="M32" s="14"/>
      <c r="N32" s="14"/>
    </row>
    <row r="33" spans="1:14" ht="15" customHeight="1" x14ac:dyDescent="0.15">
      <c r="A33" s="3">
        <f>Fiori!A33</f>
        <v>14260</v>
      </c>
      <c r="B33" s="1" t="str">
        <f>Fiori!B33</f>
        <v>CUBA APOIO AMARILIS FURO CENTRAL MARFIM 55CB10-2FB</v>
      </c>
      <c r="C33" s="13"/>
      <c r="D33" s="33"/>
      <c r="E33" s="14"/>
      <c r="F33" s="14"/>
      <c r="G33" s="14"/>
      <c r="H33" s="14"/>
      <c r="I33" s="14"/>
      <c r="J33" s="14"/>
      <c r="K33" s="14"/>
      <c r="L33" s="14"/>
      <c r="M33" s="14"/>
      <c r="N33" s="14"/>
    </row>
    <row r="34" spans="1:14" ht="15" customHeight="1" x14ac:dyDescent="0.15">
      <c r="A34" s="3">
        <f>Fiori!A34</f>
        <v>14255</v>
      </c>
      <c r="B34" s="1" t="str">
        <f>Fiori!B34</f>
        <v>CUBA APOIO FURO CENTRAL MARFIM</v>
      </c>
      <c r="C34" s="13"/>
      <c r="D34" s="33">
        <v>340.25</v>
      </c>
      <c r="E34" s="14"/>
      <c r="F34" s="14"/>
      <c r="G34" s="14"/>
      <c r="H34" s="14"/>
      <c r="I34" s="14"/>
      <c r="J34" s="14"/>
      <c r="K34" s="14"/>
      <c r="L34" s="14"/>
      <c r="M34" s="14"/>
      <c r="N34" s="14"/>
    </row>
    <row r="35" spans="1:14" ht="15" customHeight="1" x14ac:dyDescent="0.15">
      <c r="A35" s="3">
        <f>Fiori!A35</f>
        <v>29647</v>
      </c>
      <c r="B35" s="1" t="str">
        <f>Fiori!B35</f>
        <v>CUBA APOIO QUADRADA C/MESA TAUT 410X410 28696BR-1-0 KOHLER</v>
      </c>
      <c r="C35" s="13"/>
      <c r="D35" s="33"/>
      <c r="E35" s="14"/>
      <c r="F35" s="14"/>
      <c r="G35" s="14"/>
      <c r="H35" s="14"/>
      <c r="I35" s="14"/>
      <c r="J35" s="14"/>
      <c r="K35" s="14"/>
      <c r="L35" s="14"/>
      <c r="M35" s="14"/>
      <c r="N35" s="14"/>
    </row>
    <row r="36" spans="1:14" ht="15" customHeight="1" x14ac:dyDescent="0.15">
      <c r="A36" s="3">
        <f>Fiori!A36</f>
        <v>14253</v>
      </c>
      <c r="B36" s="1" t="str">
        <f>Fiori!B36</f>
        <v>CUBA DE APOIO OVAL 45CM X30CM BRANCO 55CB14-J-1FB</v>
      </c>
      <c r="C36" s="13"/>
      <c r="D36" s="33"/>
      <c r="E36" s="14"/>
      <c r="F36" s="14"/>
      <c r="G36" s="14"/>
      <c r="H36" s="14"/>
      <c r="I36" s="14"/>
      <c r="J36" s="14"/>
      <c r="K36" s="14"/>
      <c r="L36" s="14"/>
      <c r="M36" s="14"/>
      <c r="N36" s="14"/>
    </row>
    <row r="37" spans="1:14" ht="15" customHeight="1" x14ac:dyDescent="0.15">
      <c r="A37" s="3">
        <f>Fiori!A37</f>
        <v>14248</v>
      </c>
      <c r="B37" s="1" t="str">
        <f>Fiori!B37</f>
        <v>CUBA DE APOIO OVAL JASMIN BRANCA 55CB03-1FB</v>
      </c>
      <c r="C37" s="13"/>
      <c r="D37" s="33"/>
      <c r="E37" s="14"/>
      <c r="F37" s="14"/>
      <c r="G37" s="14"/>
      <c r="H37" s="14"/>
      <c r="I37" s="14"/>
      <c r="J37" s="14"/>
      <c r="K37" s="14"/>
      <c r="L37" s="14"/>
      <c r="M37" s="14"/>
      <c r="N37" s="14"/>
    </row>
    <row r="38" spans="1:14" ht="15" customHeight="1" x14ac:dyDescent="0.15">
      <c r="A38" s="3">
        <f>Fiori!A38</f>
        <v>14251</v>
      </c>
      <c r="B38" s="1" t="str">
        <f>Fiori!B38</f>
        <v>CUBA DE APOIO OVAL JASMIN MARFIM 55CB03-2FB</v>
      </c>
      <c r="C38" s="13"/>
      <c r="D38" s="33"/>
      <c r="E38" s="14"/>
      <c r="F38" s="14"/>
      <c r="G38" s="14"/>
      <c r="H38" s="14"/>
      <c r="I38" s="14"/>
      <c r="J38" s="14"/>
      <c r="K38" s="14"/>
      <c r="L38" s="14"/>
      <c r="M38" s="14"/>
      <c r="N38" s="14"/>
    </row>
    <row r="39" spans="1:14" ht="15" customHeight="1" x14ac:dyDescent="0.15">
      <c r="A39" s="3">
        <f>Fiori!A39</f>
        <v>14261</v>
      </c>
      <c r="B39" s="1" t="str">
        <f>Fiori!B39</f>
        <v>CUBA DE APOIO QUADRADA 35CM X 35CM BRANCO 55CB15-1FB</v>
      </c>
      <c r="C39" s="13"/>
      <c r="D39" s="33">
        <v>329.9</v>
      </c>
      <c r="E39" s="14"/>
      <c r="F39" s="14"/>
      <c r="G39" s="14">
        <v>339.9</v>
      </c>
      <c r="H39" s="14"/>
      <c r="I39" s="14"/>
      <c r="J39" s="14"/>
      <c r="K39" s="14"/>
      <c r="L39" s="14"/>
      <c r="M39" s="14"/>
      <c r="N39" s="14"/>
    </row>
    <row r="40" spans="1:14" ht="15" customHeight="1" x14ac:dyDescent="0.15">
      <c r="A40" s="3">
        <f>Fiori!A40</f>
        <v>14259</v>
      </c>
      <c r="B40" s="1" t="str">
        <f>Fiori!B40</f>
        <v>CUBA DE APOIO QUADRADA COM MESA 35CM X 35CM BRANCO 55CB17-1FB</v>
      </c>
      <c r="C40" s="13"/>
      <c r="D40" s="33"/>
      <c r="E40" s="14"/>
      <c r="F40" s="14"/>
      <c r="G40" s="14"/>
      <c r="H40" s="14"/>
      <c r="I40" s="14"/>
      <c r="J40" s="14"/>
      <c r="K40" s="14"/>
      <c r="L40" s="14"/>
      <c r="M40" s="14"/>
      <c r="N40" s="14"/>
    </row>
    <row r="41" spans="1:14" ht="15" customHeight="1" x14ac:dyDescent="0.15">
      <c r="A41" s="3">
        <f>Fiori!A41</f>
        <v>29648</v>
      </c>
      <c r="B41" s="1" t="str">
        <f>Fiori!B41</f>
        <v>CUBA DE APOIO QUADRADA VOX LITE 350X350 28697BR-0 KOHLER</v>
      </c>
      <c r="C41" s="13"/>
      <c r="D41" s="33"/>
      <c r="E41" s="14"/>
      <c r="F41" s="14"/>
      <c r="G41" s="14"/>
      <c r="H41" s="14"/>
      <c r="I41" s="14"/>
      <c r="J41" s="14"/>
      <c r="K41" s="14"/>
      <c r="L41" s="14"/>
      <c r="M41" s="14"/>
      <c r="N41" s="14"/>
    </row>
    <row r="42" spans="1:14" ht="15" customHeight="1" x14ac:dyDescent="0.15">
      <c r="A42" s="3">
        <f>Fiori!A42</f>
        <v>14252</v>
      </c>
      <c r="B42" s="1" t="str">
        <f>Fiori!B42</f>
        <v>CUBA DE APOIO REDONDA 35CM BRANCO 55CB13-J-1FB</v>
      </c>
      <c r="C42" s="13"/>
      <c r="D42" s="33"/>
      <c r="E42" s="14"/>
      <c r="F42" s="14"/>
      <c r="G42" s="14"/>
      <c r="H42" s="14"/>
      <c r="I42" s="14"/>
      <c r="J42" s="14"/>
      <c r="K42" s="14"/>
      <c r="L42" s="14"/>
      <c r="M42" s="14"/>
      <c r="N42" s="14"/>
    </row>
    <row r="43" spans="1:14" ht="15" customHeight="1" x14ac:dyDescent="0.15">
      <c r="A43" s="3">
        <f>Fiori!A43</f>
        <v>14307</v>
      </c>
      <c r="B43" s="1" t="str">
        <f>Fiori!B43</f>
        <v>CUBA DE APOIO RETANGULAR 41CM X 31CM BRANCO 55CB16-1FB</v>
      </c>
      <c r="C43" s="13"/>
      <c r="D43" s="33"/>
      <c r="E43" s="14"/>
      <c r="F43" s="14"/>
      <c r="G43" s="14"/>
      <c r="H43" s="14"/>
      <c r="I43" s="14"/>
      <c r="J43" s="14"/>
      <c r="K43" s="14"/>
      <c r="L43" s="14"/>
      <c r="M43" s="14"/>
      <c r="N43" s="14"/>
    </row>
    <row r="44" spans="1:14" ht="15" customHeight="1" x14ac:dyDescent="0.15">
      <c r="A44" s="3">
        <f>Fiori!A44</f>
        <v>14258</v>
      </c>
      <c r="B44" s="1" t="str">
        <f>Fiori!B44</f>
        <v>CUBA DE APOIO ZINIA BRANCO 55CB11-1FB</v>
      </c>
      <c r="C44" s="13"/>
      <c r="D44" s="33"/>
      <c r="E44" s="14"/>
      <c r="F44" s="14"/>
      <c r="G44" s="14"/>
      <c r="H44" s="14"/>
      <c r="I44" s="14"/>
      <c r="J44" s="14"/>
      <c r="K44" s="14"/>
      <c r="L44" s="14"/>
      <c r="M44" s="14"/>
      <c r="N44" s="14"/>
    </row>
    <row r="45" spans="1:14" ht="15" customHeight="1" x14ac:dyDescent="0.15">
      <c r="A45" s="3">
        <f>Fiori!A45</f>
        <v>27506</v>
      </c>
      <c r="B45" s="1" t="str">
        <f>Fiori!B45</f>
        <v>CX ACOP MEC SIMP FIORI ACESS BRANCO 55CA03-D-1FB</v>
      </c>
      <c r="C45" s="13"/>
      <c r="D45" s="33"/>
      <c r="E45" s="14"/>
      <c r="F45" s="14"/>
      <c r="G45" s="14"/>
      <c r="H45" s="14"/>
      <c r="I45" s="14"/>
      <c r="J45" s="14"/>
      <c r="K45" s="14"/>
      <c r="L45" s="14"/>
      <c r="M45" s="14"/>
      <c r="N45" s="14"/>
    </row>
    <row r="46" spans="1:14" ht="15" customHeight="1" x14ac:dyDescent="0.15">
      <c r="A46" s="3">
        <f>Fiori!A46</f>
        <v>14298</v>
      </c>
      <c r="B46" s="1" t="str">
        <f>Fiori!B46</f>
        <v>CX ACOPLADA FLOX DUAL FLUSH BRANCO 55CA44-DF-1FB</v>
      </c>
      <c r="C46" s="13"/>
      <c r="D46" s="33"/>
      <c r="E46" s="14"/>
      <c r="F46" s="14"/>
      <c r="G46" s="14"/>
      <c r="H46" s="14"/>
      <c r="I46" s="14"/>
      <c r="J46" s="14"/>
      <c r="K46" s="14"/>
      <c r="L46" s="14"/>
      <c r="M46" s="14"/>
      <c r="N46" s="14"/>
    </row>
    <row r="47" spans="1:14" ht="15" customHeight="1" x14ac:dyDescent="0.15">
      <c r="A47" s="3">
        <f>Fiori!A47</f>
        <v>14299</v>
      </c>
      <c r="B47" s="1" t="str">
        <f>Fiori!B47</f>
        <v>CX ACOPLADA FLOX DUAL FLUSH MARFIM 55CA44-DF-2FB</v>
      </c>
      <c r="C47" s="13"/>
      <c r="D47" s="33"/>
      <c r="E47" s="14"/>
      <c r="F47" s="14"/>
      <c r="G47" s="14"/>
      <c r="H47" s="14"/>
      <c r="I47" s="14"/>
      <c r="J47" s="14"/>
      <c r="K47" s="14"/>
      <c r="L47" s="14"/>
      <c r="M47" s="14"/>
      <c r="N47" s="14"/>
    </row>
    <row r="48" spans="1:14" ht="15" customHeight="1" x14ac:dyDescent="0.15">
      <c r="A48" s="3">
        <f>Fiori!A48</f>
        <v>20679</v>
      </c>
      <c r="B48" s="1" t="str">
        <f>Fiori!B48</f>
        <v>CX ACOPLADA LIRIO MARFIM 55CA77-2FB</v>
      </c>
      <c r="C48" s="13"/>
      <c r="D48" s="33"/>
      <c r="E48" s="14"/>
      <c r="F48" s="14"/>
      <c r="G48" s="14"/>
      <c r="H48" s="14"/>
      <c r="I48" s="14"/>
      <c r="J48" s="14"/>
      <c r="K48" s="14"/>
      <c r="L48" s="14"/>
      <c r="M48" s="14"/>
      <c r="N48" s="14"/>
    </row>
    <row r="49" spans="1:14" ht="15" customHeight="1" x14ac:dyDescent="0.15">
      <c r="A49" s="3">
        <f>Fiori!A49</f>
        <v>20676</v>
      </c>
      <c r="B49" s="1" t="str">
        <f>Fiori!B49</f>
        <v>CX ACOPLADA LIRIO PRETO 55CA77-8FB</v>
      </c>
      <c r="C49" s="13"/>
      <c r="D49" s="33"/>
      <c r="E49" s="14"/>
      <c r="F49" s="14"/>
      <c r="G49" s="14"/>
      <c r="H49" s="14"/>
      <c r="I49" s="14"/>
      <c r="J49" s="14"/>
      <c r="K49" s="14"/>
      <c r="L49" s="14"/>
      <c r="M49" s="14"/>
      <c r="N49" s="14"/>
    </row>
    <row r="50" spans="1:14" ht="15" customHeight="1" x14ac:dyDescent="0.15">
      <c r="A50" s="3">
        <f>Fiori!A50</f>
        <v>14304</v>
      </c>
      <c r="B50" s="1" t="str">
        <f>Fiori!B50</f>
        <v>LAVATORIO FLOX BRANCO 55LV44-1FB</v>
      </c>
      <c r="C50" s="13"/>
      <c r="D50" s="33"/>
      <c r="E50" s="14"/>
      <c r="F50" s="14"/>
      <c r="G50" s="14"/>
      <c r="H50" s="14"/>
      <c r="I50" s="14"/>
      <c r="J50" s="14"/>
      <c r="K50" s="14"/>
      <c r="L50" s="14"/>
      <c r="M50" s="14"/>
      <c r="N50" s="14"/>
    </row>
    <row r="51" spans="1:14" ht="15" customHeight="1" x14ac:dyDescent="0.15">
      <c r="A51" s="3">
        <f>Fiori!A51</f>
        <v>14246</v>
      </c>
      <c r="B51" s="1" t="str">
        <f>Fiori!B51</f>
        <v>LAVATORIO FLOX MARFIM 55LV44-2FB</v>
      </c>
      <c r="C51" s="13"/>
      <c r="D51" s="33"/>
      <c r="E51" s="14"/>
      <c r="F51" s="14"/>
      <c r="G51" s="14"/>
      <c r="H51" s="14"/>
      <c r="I51" s="14"/>
      <c r="J51" s="14"/>
      <c r="K51" s="14"/>
      <c r="L51" s="14"/>
      <c r="M51" s="14"/>
      <c r="N51" s="14"/>
    </row>
    <row r="52" spans="1:14" ht="15" customHeight="1" x14ac:dyDescent="0.15">
      <c r="A52" s="3">
        <f>Fiori!A52</f>
        <v>27507</v>
      </c>
      <c r="B52" s="1" t="str">
        <f>Fiori!B52</f>
        <v>LAVATORIO PRIMULA PLUS BRANCO 55LV22-1FB</v>
      </c>
      <c r="C52" s="13"/>
      <c r="D52" s="33">
        <v>199.9</v>
      </c>
      <c r="E52" s="14"/>
      <c r="F52" s="14"/>
      <c r="G52" s="14">
        <v>189.9</v>
      </c>
      <c r="H52" s="14"/>
      <c r="I52" s="14"/>
      <c r="J52" s="14"/>
      <c r="K52" s="14"/>
      <c r="L52" s="14"/>
      <c r="M52" s="14"/>
      <c r="N52" s="14"/>
    </row>
    <row r="53" spans="1:14" ht="15" customHeight="1" x14ac:dyDescent="0.15">
      <c r="A53" s="3">
        <f>Fiori!A53</f>
        <v>25102</v>
      </c>
      <c r="B53" s="1" t="str">
        <f>Fiori!B53</f>
        <v>MECANISMO P/MICTORIO 1266601</v>
      </c>
      <c r="C53" s="13"/>
      <c r="D53" s="33"/>
      <c r="E53" s="14"/>
      <c r="F53" s="14"/>
      <c r="G53" s="14"/>
      <c r="H53" s="14"/>
      <c r="I53" s="14"/>
      <c r="J53" s="14"/>
      <c r="K53" s="14"/>
      <c r="L53" s="14"/>
      <c r="M53" s="14"/>
      <c r="N53" s="14"/>
    </row>
    <row r="54" spans="1:14" ht="15" customHeight="1" x14ac:dyDescent="0.15">
      <c r="A54" s="3">
        <f>Fiori!A54</f>
        <v>25105</v>
      </c>
      <c r="B54" s="1" t="str">
        <f>Fiori!B54</f>
        <v>MICTORIO S/KIT INSTALACAO DALIA BR 55MC882-1FB</v>
      </c>
      <c r="C54" s="13"/>
      <c r="D54" s="33"/>
      <c r="E54" s="14"/>
      <c r="F54" s="14"/>
      <c r="G54" s="14"/>
      <c r="H54" s="14"/>
      <c r="I54" s="14"/>
      <c r="J54" s="14"/>
      <c r="K54" s="14"/>
      <c r="L54" s="14"/>
      <c r="M54" s="14"/>
      <c r="N54" s="14"/>
    </row>
    <row r="55" spans="1:14" ht="15" customHeight="1" x14ac:dyDescent="0.15">
      <c r="A55" s="3">
        <f>Fiori!A55</f>
        <v>29338</v>
      </c>
      <c r="B55" s="1" t="str">
        <f>Fiori!B55</f>
        <v>TAMPA CAIXA ACOPLADA SPAN (1431777BR-0) - KOHLER</v>
      </c>
      <c r="C55" s="13"/>
      <c r="D55" s="33"/>
      <c r="E55" s="14"/>
      <c r="F55" s="14"/>
      <c r="G55" s="14">
        <v>389.9</v>
      </c>
      <c r="H55" s="14"/>
      <c r="I55" s="14"/>
      <c r="J55" s="14"/>
      <c r="K55" s="14"/>
      <c r="L55" s="14"/>
      <c r="M55" s="14"/>
      <c r="N55" s="14"/>
    </row>
    <row r="56" spans="1:14" ht="15" customHeight="1" x14ac:dyDescent="0.15">
      <c r="A56" s="3">
        <f>Fiori!A56</f>
        <v>14249</v>
      </c>
      <c r="B56" s="1" t="str">
        <f>Fiori!B56</f>
        <v>TANQUE FIORI BRANCO 55TQ01-1FB</v>
      </c>
      <c r="C56" s="13"/>
      <c r="D56" s="33"/>
      <c r="E56" s="14"/>
      <c r="F56" s="14"/>
      <c r="G56" s="14"/>
      <c r="H56" s="14"/>
      <c r="I56" s="14"/>
      <c r="J56" s="14"/>
      <c r="K56" s="14"/>
      <c r="L56" s="14"/>
      <c r="M56" s="14"/>
      <c r="N56" s="14"/>
    </row>
    <row r="57" spans="1:14" ht="15" customHeight="1" x14ac:dyDescent="0.15">
      <c r="A57" s="3">
        <f>Fiori!A57</f>
        <v>0</v>
      </c>
      <c r="B57" s="1">
        <f>Fiori!B57</f>
        <v>0</v>
      </c>
      <c r="C57" s="13"/>
      <c r="D57" s="33"/>
      <c r="E57" s="14"/>
      <c r="F57" s="14"/>
      <c r="G57" s="14"/>
      <c r="H57" s="14"/>
      <c r="I57" s="14"/>
      <c r="J57" s="14"/>
      <c r="K57" s="14"/>
      <c r="L57" s="14"/>
      <c r="M57" s="14"/>
      <c r="N57" s="14"/>
    </row>
    <row r="58" spans="1:14" ht="15" customHeight="1" x14ac:dyDescent="0.15">
      <c r="A58" s="3">
        <f>Fiori!A58</f>
        <v>0</v>
      </c>
      <c r="B58" s="1">
        <f>Fiori!B58</f>
        <v>0</v>
      </c>
      <c r="C58" s="13"/>
      <c r="D58" s="33"/>
      <c r="E58" s="14"/>
      <c r="F58" s="14"/>
      <c r="G58" s="14"/>
      <c r="H58" s="14"/>
      <c r="I58" s="14"/>
      <c r="J58" s="14"/>
      <c r="K58" s="14"/>
      <c r="L58" s="14"/>
      <c r="M58" s="14"/>
      <c r="N58" s="14"/>
    </row>
    <row r="59" spans="1:14" ht="15" customHeight="1" x14ac:dyDescent="0.15">
      <c r="A59" s="3">
        <f>Fiori!A59</f>
        <v>0</v>
      </c>
      <c r="B59" s="1">
        <f>Fiori!B59</f>
        <v>0</v>
      </c>
      <c r="C59" s="13"/>
      <c r="D59" s="33"/>
      <c r="E59" s="14"/>
      <c r="F59" s="14"/>
      <c r="G59" s="14"/>
      <c r="H59" s="14"/>
      <c r="I59" s="14"/>
      <c r="J59" s="14"/>
      <c r="K59" s="14"/>
      <c r="L59" s="14"/>
      <c r="M59" s="14"/>
      <c r="N59" s="14"/>
    </row>
    <row r="60" spans="1:14" ht="15" customHeight="1" x14ac:dyDescent="0.15">
      <c r="A60" s="3">
        <f>Fiori!A60</f>
        <v>0</v>
      </c>
      <c r="B60" s="1">
        <f>Fiori!B60</f>
        <v>0</v>
      </c>
      <c r="C60" s="16"/>
      <c r="D60" s="33"/>
      <c r="E60" s="14"/>
      <c r="F60" s="14"/>
      <c r="G60" s="14"/>
      <c r="H60" s="14"/>
      <c r="I60" s="14"/>
      <c r="J60" s="14"/>
      <c r="K60" s="14"/>
      <c r="L60" s="14"/>
      <c r="M60" s="14"/>
      <c r="N60" s="14"/>
    </row>
    <row r="61" spans="1:14" ht="15" customHeight="1" x14ac:dyDescent="0.15">
      <c r="A61" s="3">
        <f>Fiori!A61</f>
        <v>0</v>
      </c>
      <c r="B61" s="1">
        <f>Fiori!B61</f>
        <v>0</v>
      </c>
      <c r="C61" s="13"/>
      <c r="D61" s="33"/>
      <c r="E61" s="14"/>
      <c r="F61" s="14"/>
      <c r="G61" s="14"/>
      <c r="H61" s="14"/>
      <c r="I61" s="14"/>
      <c r="J61" s="14"/>
      <c r="K61" s="14"/>
      <c r="L61" s="14"/>
      <c r="M61" s="14"/>
      <c r="N61" s="14"/>
    </row>
    <row r="62" spans="1:14" ht="15" customHeight="1" x14ac:dyDescent="0.15">
      <c r="A62" s="3">
        <f>Fiori!A62</f>
        <v>0</v>
      </c>
      <c r="B62" s="1">
        <f>Fiori!B62</f>
        <v>0</v>
      </c>
      <c r="C62" s="13"/>
      <c r="D62" s="33"/>
      <c r="E62" s="14"/>
      <c r="F62" s="14"/>
      <c r="G62" s="14"/>
      <c r="H62" s="14"/>
      <c r="I62" s="14"/>
      <c r="J62" s="14"/>
      <c r="K62" s="14"/>
      <c r="L62" s="14"/>
      <c r="M62" s="14"/>
      <c r="N62" s="14"/>
    </row>
    <row r="63" spans="1:14" ht="15" customHeight="1" x14ac:dyDescent="0.15">
      <c r="A63" s="3">
        <f>Fiori!A63</f>
        <v>0</v>
      </c>
      <c r="B63" s="1">
        <f>Fiori!B63</f>
        <v>0</v>
      </c>
      <c r="C63" s="13"/>
      <c r="D63" s="33"/>
      <c r="E63" s="14"/>
      <c r="F63" s="14"/>
      <c r="G63" s="14"/>
      <c r="H63" s="14"/>
      <c r="I63" s="14"/>
      <c r="J63" s="14"/>
      <c r="K63" s="14"/>
      <c r="L63" s="14"/>
      <c r="M63" s="14"/>
      <c r="N63" s="14"/>
    </row>
    <row r="64" spans="1:14" ht="15" customHeight="1" x14ac:dyDescent="0.15">
      <c r="A64" s="3">
        <f>Fiori!A64</f>
        <v>0</v>
      </c>
      <c r="B64" s="1">
        <f>Fiori!B64</f>
        <v>0</v>
      </c>
      <c r="C64" s="13"/>
      <c r="D64" s="33"/>
      <c r="E64" s="14"/>
      <c r="F64" s="14"/>
      <c r="G64" s="14"/>
      <c r="H64" s="14"/>
      <c r="I64" s="14"/>
      <c r="J64" s="14"/>
      <c r="K64" s="14"/>
      <c r="L64" s="14"/>
      <c r="M64" s="14"/>
      <c r="N64" s="14"/>
    </row>
    <row r="65" spans="1:14" ht="15" customHeight="1" x14ac:dyDescent="0.15">
      <c r="A65" s="3">
        <f>Fiori!A65</f>
        <v>0</v>
      </c>
      <c r="B65" s="1">
        <f>Fiori!B65</f>
        <v>0</v>
      </c>
      <c r="C65" s="13"/>
      <c r="D65" s="33"/>
      <c r="E65" s="14"/>
      <c r="F65" s="14"/>
      <c r="G65" s="14"/>
      <c r="H65" s="14"/>
      <c r="I65" s="14"/>
      <c r="J65" s="14"/>
      <c r="K65" s="14"/>
      <c r="L65" s="14"/>
      <c r="M65" s="14"/>
      <c r="N65" s="14"/>
    </row>
    <row r="66" spans="1:14" ht="15" customHeight="1" x14ac:dyDescent="0.15">
      <c r="A66" s="3">
        <f>Fiori!A66</f>
        <v>0</v>
      </c>
      <c r="B66" s="1">
        <f>Fiori!B66</f>
        <v>0</v>
      </c>
      <c r="C66" s="13"/>
      <c r="D66" s="33"/>
      <c r="E66" s="14"/>
      <c r="F66" s="14"/>
      <c r="G66" s="14"/>
      <c r="H66" s="14"/>
      <c r="I66" s="14"/>
      <c r="J66" s="14"/>
      <c r="K66" s="14"/>
      <c r="L66" s="14"/>
      <c r="M66" s="14"/>
      <c r="N66" s="14"/>
    </row>
    <row r="67" spans="1:14" ht="15" customHeight="1" x14ac:dyDescent="0.15">
      <c r="A67" s="3">
        <f>Fiori!A67</f>
        <v>0</v>
      </c>
      <c r="B67" s="1">
        <f>Fiori!B67</f>
        <v>0</v>
      </c>
      <c r="C67" s="13"/>
      <c r="D67" s="33"/>
      <c r="E67" s="14"/>
      <c r="F67" s="14"/>
      <c r="G67" s="14"/>
      <c r="H67" s="14"/>
      <c r="I67" s="14"/>
      <c r="J67" s="14"/>
      <c r="K67" s="14"/>
      <c r="L67" s="14"/>
      <c r="M67" s="14"/>
      <c r="N67" s="14"/>
    </row>
    <row r="68" spans="1:14" ht="15" customHeight="1" x14ac:dyDescent="0.15">
      <c r="A68" s="3">
        <f>Fiori!A68</f>
        <v>0</v>
      </c>
      <c r="B68" s="1">
        <f>Fiori!B68</f>
        <v>0</v>
      </c>
      <c r="C68" s="13"/>
      <c r="D68" s="33"/>
      <c r="E68" s="14"/>
      <c r="F68" s="14"/>
      <c r="G68" s="14"/>
      <c r="H68" s="14"/>
      <c r="I68" s="14"/>
      <c r="J68" s="14"/>
      <c r="K68" s="14"/>
      <c r="L68" s="14"/>
      <c r="M68" s="14"/>
      <c r="N68" s="14"/>
    </row>
    <row r="69" spans="1:14" ht="15" customHeight="1" x14ac:dyDescent="0.15">
      <c r="A69" s="3">
        <f>Fiori!A69</f>
        <v>0</v>
      </c>
      <c r="B69" s="1">
        <f>Fiori!B69</f>
        <v>0</v>
      </c>
      <c r="C69" s="13"/>
      <c r="D69" s="33"/>
      <c r="E69" s="14"/>
      <c r="F69" s="14"/>
      <c r="G69" s="14"/>
      <c r="H69" s="14"/>
      <c r="I69" s="14"/>
      <c r="J69" s="14"/>
      <c r="K69" s="14"/>
      <c r="L69" s="14"/>
      <c r="M69" s="14"/>
      <c r="N69" s="14"/>
    </row>
    <row r="70" spans="1:14" ht="15" customHeight="1" x14ac:dyDescent="0.15">
      <c r="A70" s="3">
        <f>Fiori!A70</f>
        <v>0</v>
      </c>
      <c r="B70" s="1">
        <f>Fiori!B70</f>
        <v>0</v>
      </c>
      <c r="C70" s="13"/>
      <c r="D70" s="33"/>
      <c r="E70" s="14"/>
      <c r="F70" s="14"/>
      <c r="G70" s="14"/>
      <c r="H70" s="14"/>
      <c r="I70" s="14"/>
      <c r="J70" s="14"/>
      <c r="K70" s="14"/>
      <c r="L70" s="14"/>
      <c r="M70" s="14"/>
      <c r="N70" s="14"/>
    </row>
    <row r="71" spans="1:14" ht="15" customHeight="1" x14ac:dyDescent="0.15">
      <c r="A71" s="3">
        <f>Fiori!A71</f>
        <v>0</v>
      </c>
      <c r="B71" s="1">
        <f>Fiori!B71</f>
        <v>0</v>
      </c>
      <c r="C71" s="13"/>
      <c r="D71" s="33"/>
      <c r="E71" s="14"/>
      <c r="F71" s="14"/>
      <c r="G71" s="14"/>
      <c r="H71" s="14"/>
      <c r="I71" s="14"/>
      <c r="J71" s="14"/>
      <c r="K71" s="14"/>
      <c r="L71" s="14"/>
      <c r="M71" s="14"/>
      <c r="N71" s="14"/>
    </row>
    <row r="72" spans="1:14" ht="15" customHeight="1" x14ac:dyDescent="0.15">
      <c r="A72" s="3">
        <f>Fiori!A72</f>
        <v>0</v>
      </c>
      <c r="B72" s="1">
        <f>Fiori!B72</f>
        <v>0</v>
      </c>
      <c r="C72" s="13"/>
      <c r="D72" s="33"/>
      <c r="E72" s="14"/>
      <c r="F72" s="14"/>
      <c r="G72" s="14"/>
      <c r="H72" s="14"/>
      <c r="I72" s="14"/>
      <c r="J72" s="14"/>
      <c r="K72" s="14"/>
      <c r="L72" s="14"/>
      <c r="M72" s="14"/>
      <c r="N72" s="14"/>
    </row>
    <row r="73" spans="1:14" ht="15" customHeight="1" x14ac:dyDescent="0.15">
      <c r="A73" s="3">
        <f>Fiori!A73</f>
        <v>0</v>
      </c>
      <c r="B73" s="1">
        <f>Fiori!B73</f>
        <v>0</v>
      </c>
      <c r="C73" s="13"/>
      <c r="D73" s="33"/>
      <c r="E73" s="14"/>
      <c r="F73" s="14"/>
      <c r="G73" s="14"/>
      <c r="H73" s="14"/>
      <c r="I73" s="14"/>
      <c r="J73" s="14"/>
      <c r="K73" s="14"/>
      <c r="L73" s="14"/>
      <c r="M73" s="14"/>
      <c r="N73" s="14"/>
    </row>
    <row r="74" spans="1:14" ht="15" customHeight="1" x14ac:dyDescent="0.15">
      <c r="A74" s="3">
        <f>Fiori!A74</f>
        <v>0</v>
      </c>
      <c r="B74" s="1">
        <f>Fiori!B74</f>
        <v>0</v>
      </c>
      <c r="C74" s="17"/>
      <c r="D74" s="33"/>
      <c r="E74" s="14"/>
      <c r="F74" s="14"/>
      <c r="G74" s="14"/>
      <c r="H74" s="14"/>
      <c r="I74" s="14"/>
      <c r="J74" s="14"/>
      <c r="K74" s="14"/>
      <c r="L74" s="14"/>
      <c r="M74" s="14"/>
      <c r="N74" s="14"/>
    </row>
    <row r="75" spans="1:14" ht="15" customHeight="1" x14ac:dyDescent="0.15">
      <c r="A75" s="3">
        <f>Fiori!A75</f>
        <v>0</v>
      </c>
      <c r="B75" s="1">
        <f>Fiori!B75</f>
        <v>0</v>
      </c>
      <c r="C75" s="13"/>
      <c r="D75" s="33"/>
      <c r="E75" s="14"/>
      <c r="F75" s="14"/>
      <c r="G75" s="14"/>
      <c r="H75" s="14"/>
      <c r="I75" s="14"/>
      <c r="J75" s="14"/>
      <c r="K75" s="14"/>
      <c r="L75" s="14"/>
      <c r="M75" s="14"/>
      <c r="N75" s="14"/>
    </row>
    <row r="76" spans="1:14" ht="15" customHeight="1" x14ac:dyDescent="0.15">
      <c r="A76" s="3">
        <f>Fiori!A76</f>
        <v>0</v>
      </c>
      <c r="B76" s="1">
        <f>Fiori!B76</f>
        <v>0</v>
      </c>
      <c r="C76" s="13"/>
      <c r="D76" s="33"/>
      <c r="E76" s="14"/>
      <c r="F76" s="14"/>
      <c r="G76" s="14"/>
      <c r="H76" s="14"/>
      <c r="I76" s="14"/>
      <c r="J76" s="14"/>
      <c r="K76" s="14"/>
      <c r="L76" s="14"/>
      <c r="M76" s="14"/>
      <c r="N76" s="14"/>
    </row>
    <row r="77" spans="1:14" ht="15" customHeight="1" x14ac:dyDescent="0.15">
      <c r="A77" s="3">
        <f>Fiori!A77</f>
        <v>0</v>
      </c>
      <c r="B77" s="1">
        <f>Fiori!B77</f>
        <v>0</v>
      </c>
      <c r="C77" s="13"/>
      <c r="D77" s="33"/>
      <c r="E77" s="14"/>
      <c r="F77" s="14"/>
      <c r="G77" s="14"/>
      <c r="H77" s="14"/>
      <c r="I77" s="14"/>
      <c r="J77" s="14"/>
      <c r="K77" s="14"/>
      <c r="L77" s="14"/>
      <c r="M77" s="14"/>
      <c r="N77" s="14"/>
    </row>
    <row r="78" spans="1:14" ht="15" customHeight="1" x14ac:dyDescent="0.15">
      <c r="A78" s="3">
        <f>Fiori!A78</f>
        <v>0</v>
      </c>
      <c r="B78" s="1">
        <f>Fiori!B78</f>
        <v>0</v>
      </c>
      <c r="C78" s="13"/>
      <c r="D78" s="33"/>
      <c r="E78" s="14"/>
      <c r="F78" s="14"/>
      <c r="G78" s="14"/>
      <c r="H78" s="14"/>
      <c r="I78" s="14"/>
      <c r="J78" s="14"/>
      <c r="K78" s="14"/>
      <c r="L78" s="14"/>
      <c r="M78" s="14"/>
      <c r="N78" s="14"/>
    </row>
    <row r="79" spans="1:14" ht="15" customHeight="1" x14ac:dyDescent="0.15">
      <c r="A79" s="3">
        <f>Fiori!A79</f>
        <v>0</v>
      </c>
      <c r="B79" s="1">
        <f>Fiori!B79</f>
        <v>0</v>
      </c>
      <c r="C79" s="13"/>
      <c r="D79" s="33"/>
      <c r="E79" s="14"/>
      <c r="F79" s="14"/>
      <c r="G79" s="14"/>
      <c r="H79" s="14"/>
      <c r="I79" s="14"/>
      <c r="J79" s="14"/>
      <c r="K79" s="14"/>
      <c r="L79" s="14"/>
      <c r="M79" s="14"/>
      <c r="N79" s="14"/>
    </row>
    <row r="80" spans="1:14" ht="15" customHeight="1" x14ac:dyDescent="0.15">
      <c r="A80" s="3">
        <f>Fiori!A80</f>
        <v>0</v>
      </c>
      <c r="B80" s="1">
        <f>Fiori!B80</f>
        <v>0</v>
      </c>
      <c r="C80" s="13"/>
      <c r="D80" s="33"/>
      <c r="E80" s="14"/>
      <c r="F80" s="14"/>
      <c r="G80" s="14"/>
      <c r="H80" s="14"/>
      <c r="I80" s="14"/>
      <c r="J80" s="14"/>
      <c r="K80" s="14"/>
      <c r="L80" s="14"/>
      <c r="M80" s="14"/>
      <c r="N80" s="14"/>
    </row>
    <row r="81" spans="1:14" ht="15" customHeight="1" x14ac:dyDescent="0.15">
      <c r="A81" s="3">
        <f>Fiori!A81</f>
        <v>0</v>
      </c>
      <c r="B81" s="1">
        <f>Fiori!B81</f>
        <v>0</v>
      </c>
      <c r="C81" s="13"/>
      <c r="D81" s="33"/>
      <c r="E81" s="14"/>
      <c r="F81" s="14"/>
      <c r="G81" s="14"/>
      <c r="H81" s="14"/>
      <c r="I81" s="14"/>
      <c r="J81" s="14"/>
      <c r="K81" s="14"/>
      <c r="L81" s="14"/>
      <c r="M81" s="14"/>
      <c r="N81" s="14"/>
    </row>
    <row r="82" spans="1:14" ht="15" customHeight="1" x14ac:dyDescent="0.15">
      <c r="A82" s="3">
        <f>Fiori!A82</f>
        <v>0</v>
      </c>
      <c r="B82" s="1">
        <f>Fiori!B82</f>
        <v>0</v>
      </c>
      <c r="C82" s="13"/>
      <c r="D82" s="33"/>
      <c r="E82" s="14"/>
      <c r="F82" s="14"/>
      <c r="G82" s="14"/>
      <c r="H82" s="14"/>
      <c r="I82" s="14"/>
      <c r="J82" s="14"/>
      <c r="K82" s="14"/>
      <c r="L82" s="14"/>
      <c r="M82" s="14"/>
      <c r="N82" s="14"/>
    </row>
    <row r="83" spans="1:14" ht="15" customHeight="1" x14ac:dyDescent="0.15">
      <c r="A83" s="3">
        <f>Fiori!A83</f>
        <v>0</v>
      </c>
      <c r="B83" s="1">
        <f>Fiori!B83</f>
        <v>0</v>
      </c>
      <c r="C83" s="13"/>
      <c r="D83" s="33"/>
      <c r="E83" s="14"/>
      <c r="F83" s="14"/>
      <c r="G83" s="14"/>
      <c r="H83" s="14"/>
      <c r="I83" s="14"/>
      <c r="J83" s="14"/>
      <c r="K83" s="14"/>
      <c r="L83" s="14"/>
      <c r="M83" s="14"/>
      <c r="N83" s="14"/>
    </row>
    <row r="84" spans="1:14" ht="15" customHeight="1" x14ac:dyDescent="0.15">
      <c r="A84" s="3">
        <f>Fiori!A84</f>
        <v>0</v>
      </c>
      <c r="B84" s="1">
        <f>Fiori!B84</f>
        <v>0</v>
      </c>
      <c r="C84" s="13"/>
      <c r="D84" s="33"/>
      <c r="E84" s="14"/>
      <c r="F84" s="14"/>
      <c r="G84" s="14"/>
      <c r="H84" s="14"/>
      <c r="I84" s="14"/>
      <c r="J84" s="14"/>
      <c r="K84" s="14"/>
      <c r="L84" s="14"/>
      <c r="M84" s="14"/>
      <c r="N84" s="14"/>
    </row>
    <row r="85" spans="1:14" ht="15" customHeight="1" x14ac:dyDescent="0.15">
      <c r="A85" s="3">
        <f>Fiori!A85</f>
        <v>0</v>
      </c>
      <c r="B85" s="1">
        <f>Fiori!B85</f>
        <v>0</v>
      </c>
      <c r="C85" s="13"/>
      <c r="D85" s="33"/>
      <c r="E85" s="14"/>
      <c r="F85" s="14"/>
      <c r="G85" s="14"/>
      <c r="H85" s="14"/>
      <c r="I85" s="14"/>
      <c r="J85" s="14"/>
      <c r="K85" s="14"/>
      <c r="L85" s="14"/>
      <c r="M85" s="14"/>
      <c r="N85" s="14"/>
    </row>
    <row r="86" spans="1:14" ht="15" customHeight="1" x14ac:dyDescent="0.15">
      <c r="A86" s="3">
        <f>Fiori!A86</f>
        <v>0</v>
      </c>
      <c r="B86" s="1">
        <f>Fiori!B86</f>
        <v>0</v>
      </c>
      <c r="C86" s="13"/>
      <c r="D86" s="33"/>
      <c r="E86" s="14"/>
      <c r="F86" s="14"/>
      <c r="G86" s="14"/>
      <c r="H86" s="14"/>
      <c r="I86" s="14"/>
      <c r="J86" s="14"/>
      <c r="K86" s="14"/>
      <c r="L86" s="14"/>
      <c r="M86" s="14"/>
      <c r="N86" s="14"/>
    </row>
    <row r="87" spans="1:14" ht="15" customHeight="1" x14ac:dyDescent="0.15">
      <c r="A87" s="3">
        <f>Fiori!A87</f>
        <v>0</v>
      </c>
      <c r="B87" s="1">
        <f>Fiori!B87</f>
        <v>0</v>
      </c>
      <c r="C87" s="13"/>
      <c r="D87" s="33"/>
      <c r="E87" s="14"/>
      <c r="F87" s="14"/>
      <c r="G87" s="14"/>
      <c r="H87" s="14"/>
      <c r="I87" s="14"/>
      <c r="J87" s="14"/>
      <c r="K87" s="14"/>
      <c r="L87" s="14"/>
      <c r="M87" s="14"/>
      <c r="N87" s="14"/>
    </row>
    <row r="88" spans="1:14" ht="15" customHeight="1" x14ac:dyDescent="0.15">
      <c r="A88" s="3">
        <f>Fiori!A88</f>
        <v>0</v>
      </c>
      <c r="B88" s="1">
        <f>Fiori!B88</f>
        <v>0</v>
      </c>
      <c r="C88" s="13"/>
      <c r="D88" s="33"/>
      <c r="E88" s="14"/>
      <c r="F88" s="14"/>
      <c r="G88" s="14"/>
      <c r="H88" s="14"/>
      <c r="I88" s="14"/>
      <c r="J88" s="14"/>
      <c r="K88" s="14"/>
      <c r="L88" s="14"/>
      <c r="M88" s="14"/>
      <c r="N88" s="14"/>
    </row>
    <row r="89" spans="1:14" ht="15" customHeight="1" x14ac:dyDescent="0.15">
      <c r="A89" s="3">
        <f>Fiori!A89</f>
        <v>0</v>
      </c>
      <c r="B89" s="1">
        <f>Fiori!B89</f>
        <v>0</v>
      </c>
      <c r="C89" s="13"/>
      <c r="D89" s="33"/>
      <c r="E89" s="14"/>
      <c r="F89" s="14"/>
      <c r="G89" s="14"/>
      <c r="H89" s="14"/>
      <c r="I89" s="14"/>
      <c r="J89" s="14"/>
      <c r="K89" s="14"/>
      <c r="L89" s="14"/>
      <c r="M89" s="14"/>
      <c r="N89" s="14"/>
    </row>
    <row r="90" spans="1:14" ht="15" customHeight="1" x14ac:dyDescent="0.15">
      <c r="A90" s="3">
        <f>Fiori!A90</f>
        <v>0</v>
      </c>
      <c r="B90" s="1">
        <f>Fiori!B90</f>
        <v>0</v>
      </c>
      <c r="C90" s="13"/>
      <c r="D90" s="33"/>
      <c r="E90" s="14"/>
      <c r="F90" s="14"/>
      <c r="G90" s="14"/>
      <c r="H90" s="14"/>
      <c r="I90" s="14"/>
      <c r="J90" s="14"/>
      <c r="K90" s="14"/>
      <c r="L90" s="14"/>
      <c r="M90" s="14"/>
      <c r="N90" s="14"/>
    </row>
    <row r="91" spans="1:14" ht="15" customHeight="1" x14ac:dyDescent="0.15">
      <c r="A91" s="3">
        <f>Fiori!A91</f>
        <v>0</v>
      </c>
      <c r="B91" s="1">
        <f>Fiori!B91</f>
        <v>0</v>
      </c>
      <c r="C91" s="13"/>
      <c r="D91" s="33"/>
      <c r="E91" s="14"/>
      <c r="F91" s="14"/>
      <c r="G91" s="14"/>
      <c r="H91" s="14"/>
      <c r="I91" s="14"/>
      <c r="J91" s="14"/>
      <c r="K91" s="14"/>
      <c r="L91" s="14"/>
      <c r="M91" s="14"/>
      <c r="N91" s="14"/>
    </row>
    <row r="92" spans="1:14" ht="15" customHeight="1" x14ac:dyDescent="0.15">
      <c r="A92" s="3">
        <f>Fiori!A92</f>
        <v>0</v>
      </c>
      <c r="B92" s="1">
        <f>Fiori!B92</f>
        <v>0</v>
      </c>
      <c r="C92" s="13"/>
      <c r="D92" s="33"/>
      <c r="E92" s="14"/>
      <c r="F92" s="14"/>
      <c r="G92" s="14"/>
      <c r="H92" s="14"/>
      <c r="I92" s="14"/>
      <c r="J92" s="14"/>
      <c r="K92" s="14"/>
      <c r="L92" s="14"/>
      <c r="M92" s="14"/>
      <c r="N92" s="14"/>
    </row>
    <row r="93" spans="1:14" ht="15" customHeight="1" x14ac:dyDescent="0.15">
      <c r="A93" s="3">
        <f>Fiori!A93</f>
        <v>0</v>
      </c>
      <c r="B93" s="1">
        <f>Fiori!B93</f>
        <v>0</v>
      </c>
      <c r="C93" s="13"/>
      <c r="D93" s="33"/>
      <c r="E93" s="14"/>
      <c r="F93" s="14"/>
      <c r="G93" s="14"/>
      <c r="H93" s="14"/>
      <c r="I93" s="14"/>
      <c r="J93" s="14"/>
      <c r="K93" s="14"/>
      <c r="L93" s="14"/>
      <c r="M93" s="14"/>
      <c r="N93" s="14"/>
    </row>
    <row r="94" spans="1:14" ht="15" customHeight="1" x14ac:dyDescent="0.15">
      <c r="A94" s="3">
        <f>Fiori!A94</f>
        <v>0</v>
      </c>
      <c r="B94" s="1">
        <f>Fiori!B94</f>
        <v>0</v>
      </c>
      <c r="C94" s="13"/>
      <c r="D94" s="33"/>
      <c r="E94" s="14"/>
      <c r="F94" s="14"/>
      <c r="G94" s="14"/>
      <c r="H94" s="14"/>
      <c r="I94" s="14"/>
      <c r="J94" s="14"/>
      <c r="K94" s="14"/>
      <c r="L94" s="14"/>
      <c r="M94" s="14"/>
      <c r="N94" s="14"/>
    </row>
    <row r="95" spans="1:14" ht="15" customHeight="1" x14ac:dyDescent="0.15">
      <c r="A95" s="3">
        <f>Fiori!A95</f>
        <v>0</v>
      </c>
      <c r="B95" s="1">
        <f>Fiori!B95</f>
        <v>0</v>
      </c>
      <c r="C95" s="13"/>
      <c r="D95" s="33"/>
      <c r="E95" s="14"/>
      <c r="F95" s="14"/>
      <c r="G95" s="14"/>
      <c r="H95" s="14"/>
      <c r="I95" s="14"/>
      <c r="J95" s="14"/>
      <c r="K95" s="14"/>
      <c r="L95" s="14"/>
      <c r="M95" s="14"/>
      <c r="N95" s="14"/>
    </row>
    <row r="96" spans="1:14" ht="15" customHeight="1" x14ac:dyDescent="0.15">
      <c r="A96" s="3">
        <f>Fiori!A96</f>
        <v>0</v>
      </c>
      <c r="B96" s="1">
        <f>Fiori!B96</f>
        <v>0</v>
      </c>
      <c r="C96" s="13"/>
      <c r="D96" s="33"/>
      <c r="E96" s="14"/>
      <c r="F96" s="14"/>
      <c r="G96" s="14"/>
      <c r="H96" s="14"/>
      <c r="I96" s="14"/>
      <c r="J96" s="14"/>
      <c r="K96" s="14"/>
      <c r="L96" s="14"/>
      <c r="M96" s="14"/>
      <c r="N96" s="14"/>
    </row>
    <row r="97" spans="1:14" ht="15" customHeight="1" x14ac:dyDescent="0.15">
      <c r="A97" s="3">
        <f>Fiori!A97</f>
        <v>0</v>
      </c>
      <c r="B97" s="1">
        <f>Fiori!B97</f>
        <v>0</v>
      </c>
      <c r="C97" s="13"/>
      <c r="D97" s="33"/>
      <c r="E97" s="14"/>
      <c r="F97" s="14"/>
      <c r="G97" s="14"/>
      <c r="H97" s="14"/>
      <c r="I97" s="14"/>
      <c r="J97" s="14"/>
      <c r="K97" s="14"/>
      <c r="L97" s="14"/>
      <c r="M97" s="14"/>
      <c r="N97" s="14"/>
    </row>
    <row r="98" spans="1:14" ht="15" customHeight="1" x14ac:dyDescent="0.15">
      <c r="A98" s="3">
        <f>Fiori!A98</f>
        <v>0</v>
      </c>
      <c r="B98" s="1">
        <f>Fiori!B98</f>
        <v>0</v>
      </c>
      <c r="C98" s="13"/>
      <c r="D98" s="33"/>
      <c r="E98" s="14"/>
      <c r="F98" s="14"/>
      <c r="G98" s="14"/>
      <c r="H98" s="14"/>
      <c r="I98" s="14"/>
      <c r="J98" s="14"/>
      <c r="K98" s="14"/>
      <c r="L98" s="14"/>
      <c r="M98" s="14"/>
      <c r="N98" s="14"/>
    </row>
    <row r="99" spans="1:14" ht="15" customHeight="1" x14ac:dyDescent="0.15">
      <c r="A99" s="3">
        <f>Fiori!A99</f>
        <v>0</v>
      </c>
      <c r="B99" s="1">
        <f>Fiori!B99</f>
        <v>0</v>
      </c>
      <c r="C99" s="13"/>
      <c r="D99" s="33"/>
      <c r="E99" s="14"/>
      <c r="F99" s="14"/>
      <c r="G99" s="14"/>
      <c r="H99" s="14"/>
      <c r="I99" s="14"/>
      <c r="J99" s="14"/>
      <c r="K99" s="14"/>
      <c r="L99" s="14"/>
      <c r="M99" s="14"/>
      <c r="N99" s="14"/>
    </row>
    <row r="100" spans="1:14" ht="15" customHeight="1" x14ac:dyDescent="0.15">
      <c r="A100" s="3">
        <f>Fiori!A100</f>
        <v>0</v>
      </c>
      <c r="B100" s="1">
        <f>Fiori!B100</f>
        <v>0</v>
      </c>
      <c r="C100" s="13"/>
      <c r="D100" s="33"/>
      <c r="E100" s="14"/>
      <c r="F100" s="14"/>
      <c r="G100" s="14"/>
      <c r="H100" s="14"/>
      <c r="I100" s="14"/>
      <c r="J100" s="14"/>
      <c r="K100" s="14"/>
      <c r="L100" s="14"/>
      <c r="M100" s="14"/>
      <c r="N100" s="14"/>
    </row>
    <row r="101" spans="1:14" ht="15" customHeight="1" x14ac:dyDescent="0.15">
      <c r="A101" s="3">
        <f>Fiori!A101</f>
        <v>0</v>
      </c>
      <c r="B101" s="1">
        <f>Fiori!B101</f>
        <v>0</v>
      </c>
      <c r="C101" s="13"/>
      <c r="D101" s="33"/>
      <c r="E101" s="14"/>
      <c r="F101" s="14"/>
      <c r="G101" s="14"/>
      <c r="H101" s="14"/>
      <c r="I101" s="14"/>
      <c r="J101" s="14"/>
      <c r="K101" s="14"/>
      <c r="L101" s="14"/>
      <c r="M101" s="14"/>
      <c r="N101" s="14"/>
    </row>
    <row r="102" spans="1:14" ht="15" customHeight="1" x14ac:dyDescent="0.15">
      <c r="A102" s="3">
        <f>Fiori!A102</f>
        <v>0</v>
      </c>
      <c r="B102" s="1">
        <f>Fiori!B102</f>
        <v>0</v>
      </c>
      <c r="C102" s="13"/>
      <c r="D102" s="33"/>
      <c r="E102" s="14"/>
      <c r="F102" s="14"/>
      <c r="G102" s="14"/>
      <c r="H102" s="14"/>
      <c r="I102" s="14"/>
      <c r="J102" s="14"/>
      <c r="K102" s="14"/>
      <c r="L102" s="14"/>
      <c r="M102" s="14"/>
      <c r="N102" s="14"/>
    </row>
    <row r="103" spans="1:14" ht="15" customHeight="1" x14ac:dyDescent="0.15">
      <c r="A103" s="3">
        <f>Fiori!A103</f>
        <v>0</v>
      </c>
      <c r="B103" s="1">
        <f>Fiori!B103</f>
        <v>0</v>
      </c>
      <c r="C103" s="13"/>
      <c r="D103" s="33"/>
      <c r="E103" s="14"/>
      <c r="F103" s="14"/>
      <c r="G103" s="14"/>
      <c r="H103" s="14"/>
      <c r="I103" s="14"/>
      <c r="J103" s="14"/>
      <c r="K103" s="14"/>
      <c r="L103" s="14"/>
      <c r="M103" s="14"/>
      <c r="N103" s="14"/>
    </row>
    <row r="104" spans="1:14" ht="15" customHeight="1" x14ac:dyDescent="0.15">
      <c r="A104" s="3">
        <f>Fiori!A104</f>
        <v>0</v>
      </c>
      <c r="B104" s="1">
        <f>Fiori!B104</f>
        <v>0</v>
      </c>
      <c r="C104" s="13"/>
      <c r="D104" s="33"/>
      <c r="E104" s="14"/>
      <c r="F104" s="14"/>
      <c r="G104" s="14"/>
      <c r="H104" s="14"/>
      <c r="I104" s="14"/>
      <c r="J104" s="14"/>
      <c r="K104" s="14"/>
      <c r="L104" s="14"/>
      <c r="M104" s="14"/>
      <c r="N104" s="14"/>
    </row>
    <row r="105" spans="1:14" ht="15" customHeight="1" x14ac:dyDescent="0.15">
      <c r="A105" s="3">
        <f>Fiori!A105</f>
        <v>0</v>
      </c>
      <c r="B105" s="1">
        <f>Fiori!B105</f>
        <v>0</v>
      </c>
      <c r="C105" s="13"/>
      <c r="D105" s="33"/>
      <c r="E105" s="14"/>
      <c r="F105" s="14"/>
      <c r="G105" s="14"/>
      <c r="H105" s="14"/>
      <c r="I105" s="14"/>
      <c r="J105" s="14"/>
      <c r="K105" s="14"/>
      <c r="L105" s="14"/>
      <c r="M105" s="14"/>
      <c r="N105" s="14"/>
    </row>
    <row r="106" spans="1:14" ht="15" customHeight="1" x14ac:dyDescent="0.15">
      <c r="A106" s="3">
        <f>Fiori!A106</f>
        <v>0</v>
      </c>
      <c r="B106" s="1">
        <f>Fiori!B106</f>
        <v>0</v>
      </c>
      <c r="C106" s="13"/>
      <c r="D106" s="33"/>
      <c r="E106" s="14"/>
      <c r="F106" s="14"/>
      <c r="G106" s="14"/>
      <c r="H106" s="14"/>
      <c r="I106" s="14"/>
      <c r="J106" s="14"/>
      <c r="K106" s="14"/>
      <c r="L106" s="14"/>
      <c r="M106" s="14"/>
      <c r="N106" s="14"/>
    </row>
    <row r="107" spans="1:14" ht="15" customHeight="1" x14ac:dyDescent="0.15">
      <c r="A107" s="3">
        <f>Fiori!A107</f>
        <v>0</v>
      </c>
      <c r="B107" s="1">
        <f>Fiori!B107</f>
        <v>0</v>
      </c>
      <c r="C107" s="13"/>
      <c r="D107" s="33"/>
      <c r="E107" s="14"/>
      <c r="F107" s="14"/>
      <c r="G107" s="14"/>
      <c r="H107" s="14"/>
      <c r="I107" s="14"/>
      <c r="J107" s="14"/>
      <c r="K107" s="14"/>
      <c r="L107" s="14"/>
      <c r="M107" s="14"/>
      <c r="N107" s="14"/>
    </row>
    <row r="108" spans="1:14" ht="15" customHeight="1" x14ac:dyDescent="0.15">
      <c r="A108" s="3">
        <f>Fiori!A108</f>
        <v>0</v>
      </c>
      <c r="B108" s="1">
        <f>Fiori!B108</f>
        <v>0</v>
      </c>
      <c r="C108" s="13"/>
      <c r="D108" s="33"/>
      <c r="E108" s="14"/>
      <c r="F108" s="14"/>
      <c r="G108" s="14"/>
      <c r="H108" s="14"/>
      <c r="I108" s="14"/>
      <c r="J108" s="14"/>
      <c r="K108" s="14"/>
      <c r="L108" s="14"/>
      <c r="M108" s="14"/>
      <c r="N108" s="14"/>
    </row>
    <row r="109" spans="1:14" ht="15" customHeight="1" x14ac:dyDescent="0.15">
      <c r="A109" s="3">
        <f>Fiori!A109</f>
        <v>0</v>
      </c>
      <c r="B109" s="1">
        <f>Fiori!B109</f>
        <v>0</v>
      </c>
      <c r="C109" s="13"/>
      <c r="D109" s="33"/>
      <c r="E109" s="14"/>
      <c r="F109" s="14"/>
      <c r="G109" s="14"/>
      <c r="H109" s="14"/>
      <c r="I109" s="14"/>
      <c r="J109" s="14"/>
      <c r="K109" s="14"/>
      <c r="L109" s="14"/>
      <c r="M109" s="14"/>
      <c r="N109" s="14"/>
    </row>
    <row r="110" spans="1:14" ht="15" customHeight="1" x14ac:dyDescent="0.15">
      <c r="A110" s="3">
        <f>Fiori!A110</f>
        <v>0</v>
      </c>
      <c r="B110" s="1">
        <f>Fiori!B110</f>
        <v>0</v>
      </c>
      <c r="C110" s="13"/>
      <c r="D110" s="33"/>
      <c r="E110" s="14"/>
      <c r="F110" s="14"/>
      <c r="G110" s="14"/>
      <c r="H110" s="14"/>
      <c r="I110" s="14"/>
      <c r="J110" s="14"/>
      <c r="K110" s="14"/>
      <c r="L110" s="14"/>
      <c r="M110" s="14"/>
      <c r="N110" s="14"/>
    </row>
    <row r="111" spans="1:14" ht="15" customHeight="1" x14ac:dyDescent="0.15">
      <c r="A111" s="3">
        <f>Fiori!A111</f>
        <v>0</v>
      </c>
      <c r="B111" s="1">
        <f>Fiori!B111</f>
        <v>0</v>
      </c>
      <c r="C111" s="13"/>
      <c r="D111" s="33"/>
      <c r="E111" s="14"/>
      <c r="F111" s="14"/>
      <c r="G111" s="14"/>
      <c r="H111" s="14"/>
      <c r="I111" s="14"/>
      <c r="J111" s="14"/>
      <c r="K111" s="14"/>
      <c r="L111" s="14"/>
      <c r="M111" s="14"/>
      <c r="N111" s="14"/>
    </row>
    <row r="112" spans="1:14" ht="15" customHeight="1" x14ac:dyDescent="0.15">
      <c r="A112" s="3">
        <f>Fiori!A112</f>
        <v>0</v>
      </c>
      <c r="B112" s="1">
        <f>Fiori!B112</f>
        <v>0</v>
      </c>
      <c r="C112" s="13"/>
      <c r="D112" s="33"/>
      <c r="E112" s="14"/>
      <c r="F112" s="14"/>
      <c r="G112" s="14"/>
      <c r="H112" s="14"/>
      <c r="I112" s="14"/>
      <c r="J112" s="14"/>
      <c r="K112" s="14"/>
      <c r="L112" s="14"/>
      <c r="M112" s="14"/>
      <c r="N112" s="14"/>
    </row>
    <row r="113" spans="1:14" ht="15" customHeight="1" x14ac:dyDescent="0.15">
      <c r="A113" s="3">
        <f>Fiori!A113</f>
        <v>0</v>
      </c>
      <c r="B113" s="1">
        <f>Fiori!B113</f>
        <v>0</v>
      </c>
      <c r="C113" s="13"/>
      <c r="D113" s="33"/>
      <c r="E113" s="14"/>
      <c r="F113" s="14"/>
      <c r="G113" s="14"/>
      <c r="H113" s="14"/>
      <c r="I113" s="14"/>
      <c r="J113" s="14"/>
      <c r="K113" s="14"/>
      <c r="L113" s="14"/>
      <c r="M113" s="14"/>
      <c r="N113" s="14"/>
    </row>
    <row r="114" spans="1:14" ht="15" customHeight="1" x14ac:dyDescent="0.15">
      <c r="A114" s="3">
        <f>Fiori!A114</f>
        <v>0</v>
      </c>
      <c r="B114" s="1">
        <f>Fiori!B114</f>
        <v>0</v>
      </c>
      <c r="C114" s="13"/>
      <c r="D114" s="33"/>
      <c r="E114" s="14"/>
      <c r="F114" s="14"/>
      <c r="G114" s="14"/>
      <c r="H114" s="14"/>
      <c r="I114" s="14"/>
      <c r="J114" s="14"/>
      <c r="K114" s="14"/>
      <c r="L114" s="14"/>
      <c r="M114" s="14"/>
      <c r="N114" s="14"/>
    </row>
    <row r="115" spans="1:14" ht="15" customHeight="1" x14ac:dyDescent="0.15">
      <c r="A115" s="3">
        <f>Fiori!A115</f>
        <v>0</v>
      </c>
      <c r="B115" s="1">
        <f>Fiori!B115</f>
        <v>0</v>
      </c>
      <c r="C115" s="13"/>
      <c r="D115" s="33"/>
      <c r="E115" s="14"/>
      <c r="F115" s="14"/>
      <c r="G115" s="14"/>
      <c r="H115" s="14"/>
      <c r="I115" s="14"/>
      <c r="J115" s="14"/>
      <c r="K115" s="14"/>
      <c r="L115" s="14"/>
      <c r="M115" s="14"/>
      <c r="N115" s="14"/>
    </row>
    <row r="116" spans="1:14" ht="15" customHeight="1" x14ac:dyDescent="0.15">
      <c r="A116" s="3">
        <f>Fiori!A116</f>
        <v>0</v>
      </c>
      <c r="B116" s="1">
        <f>Fiori!B116</f>
        <v>0</v>
      </c>
      <c r="C116" s="13"/>
      <c r="D116" s="33"/>
      <c r="E116" s="14"/>
      <c r="F116" s="14"/>
      <c r="G116" s="14"/>
      <c r="H116" s="14"/>
      <c r="I116" s="14"/>
      <c r="J116" s="14"/>
      <c r="K116" s="14"/>
      <c r="L116" s="14"/>
      <c r="M116" s="14"/>
      <c r="N116" s="14"/>
    </row>
    <row r="117" spans="1:14" ht="15" customHeight="1" x14ac:dyDescent="0.15">
      <c r="A117" s="3">
        <f>Fiori!A117</f>
        <v>0</v>
      </c>
      <c r="B117" s="1">
        <f>Fiori!B117</f>
        <v>0</v>
      </c>
      <c r="C117" s="13"/>
      <c r="D117" s="33"/>
      <c r="E117" s="14"/>
      <c r="F117" s="14"/>
      <c r="G117" s="14"/>
      <c r="H117" s="14"/>
      <c r="I117" s="14"/>
      <c r="J117" s="14"/>
      <c r="K117" s="14"/>
      <c r="L117" s="14"/>
      <c r="M117" s="14"/>
      <c r="N117" s="14"/>
    </row>
    <row r="118" spans="1:14" ht="15" customHeight="1" x14ac:dyDescent="0.15">
      <c r="A118" s="3">
        <f>Fiori!A118</f>
        <v>0</v>
      </c>
      <c r="B118" s="1">
        <f>Fiori!B118</f>
        <v>0</v>
      </c>
      <c r="C118" s="13"/>
      <c r="D118" s="33"/>
      <c r="E118" s="14"/>
      <c r="F118" s="14"/>
      <c r="G118" s="14"/>
      <c r="H118" s="14"/>
      <c r="I118" s="14"/>
      <c r="J118" s="14"/>
      <c r="K118" s="14"/>
      <c r="L118" s="14"/>
      <c r="M118" s="14"/>
      <c r="N118" s="14"/>
    </row>
    <row r="119" spans="1:14" ht="15" customHeight="1" x14ac:dyDescent="0.15">
      <c r="A119" s="3">
        <f>Fiori!A119</f>
        <v>0</v>
      </c>
      <c r="B119" s="1">
        <f>Fiori!B119</f>
        <v>0</v>
      </c>
      <c r="C119" s="13"/>
      <c r="D119" s="33"/>
      <c r="E119" s="14"/>
      <c r="F119" s="14"/>
      <c r="G119" s="14"/>
      <c r="H119" s="14"/>
      <c r="I119" s="14"/>
      <c r="J119" s="14"/>
      <c r="K119" s="14"/>
      <c r="L119" s="14"/>
      <c r="M119" s="14"/>
      <c r="N119" s="14"/>
    </row>
    <row r="120" spans="1:14" ht="15" customHeight="1" x14ac:dyDescent="0.15">
      <c r="A120" s="3">
        <f>Fiori!A120</f>
        <v>0</v>
      </c>
      <c r="B120" s="1">
        <f>Fiori!B120</f>
        <v>0</v>
      </c>
      <c r="C120" s="13"/>
      <c r="D120" s="33"/>
      <c r="E120" s="14"/>
      <c r="F120" s="14"/>
      <c r="G120" s="14"/>
      <c r="H120" s="14"/>
      <c r="I120" s="14"/>
      <c r="J120" s="14"/>
      <c r="K120" s="14"/>
      <c r="L120" s="14"/>
      <c r="M120" s="14"/>
      <c r="N120" s="14"/>
    </row>
    <row r="121" spans="1:14" ht="15" customHeight="1" x14ac:dyDescent="0.15">
      <c r="A121" s="3">
        <f>Fiori!A121</f>
        <v>0</v>
      </c>
      <c r="B121" s="1">
        <f>Fiori!B121</f>
        <v>0</v>
      </c>
      <c r="C121" s="13"/>
      <c r="D121" s="33"/>
      <c r="E121" s="14"/>
      <c r="F121" s="14"/>
      <c r="G121" s="14"/>
      <c r="H121" s="14"/>
      <c r="I121" s="14"/>
      <c r="J121" s="14"/>
      <c r="K121" s="14"/>
      <c r="L121" s="14"/>
      <c r="M121" s="14"/>
      <c r="N121" s="14"/>
    </row>
    <row r="122" spans="1:14" ht="15" customHeight="1" x14ac:dyDescent="0.15">
      <c r="A122" s="3">
        <f>Fiori!A122</f>
        <v>0</v>
      </c>
      <c r="B122" s="1">
        <f>Fiori!B122</f>
        <v>0</v>
      </c>
      <c r="C122" s="16"/>
      <c r="D122" s="33"/>
      <c r="E122" s="14"/>
      <c r="F122" s="14"/>
      <c r="G122" s="14"/>
      <c r="H122" s="14"/>
      <c r="I122" s="14"/>
      <c r="J122" s="14"/>
      <c r="K122" s="14"/>
      <c r="L122" s="14"/>
      <c r="M122" s="14"/>
      <c r="N122" s="14"/>
    </row>
    <row r="123" spans="1:14" ht="15" customHeight="1" x14ac:dyDescent="0.15">
      <c r="A123" s="3">
        <f>Fiori!A123</f>
        <v>0</v>
      </c>
      <c r="B123" s="1">
        <f>Fiori!B123</f>
        <v>0</v>
      </c>
      <c r="C123" s="13"/>
      <c r="D123" s="33"/>
      <c r="E123" s="14"/>
      <c r="F123" s="14"/>
      <c r="G123" s="14"/>
      <c r="H123" s="14"/>
      <c r="I123" s="14"/>
      <c r="J123" s="14"/>
      <c r="K123" s="14"/>
      <c r="L123" s="14"/>
      <c r="M123" s="14"/>
      <c r="N123" s="14"/>
    </row>
    <row r="124" spans="1:14" ht="15" customHeight="1" x14ac:dyDescent="0.15">
      <c r="A124" s="3">
        <f>Fiori!A124</f>
        <v>0</v>
      </c>
      <c r="B124" s="1">
        <f>Fiori!B124</f>
        <v>0</v>
      </c>
      <c r="C124" s="13"/>
      <c r="D124" s="33"/>
      <c r="E124" s="14"/>
      <c r="F124" s="14"/>
      <c r="G124" s="14"/>
      <c r="H124" s="14"/>
      <c r="I124" s="14"/>
      <c r="J124" s="14"/>
      <c r="K124" s="14"/>
      <c r="L124" s="14"/>
      <c r="M124" s="14"/>
      <c r="N124" s="14"/>
    </row>
    <row r="125" spans="1:14" ht="15" customHeight="1" x14ac:dyDescent="0.15">
      <c r="A125" s="3">
        <f>Fiori!A125</f>
        <v>0</v>
      </c>
      <c r="B125" s="1">
        <f>Fiori!B125</f>
        <v>0</v>
      </c>
      <c r="C125" s="13"/>
      <c r="D125" s="33"/>
      <c r="E125" s="14"/>
      <c r="F125" s="14"/>
      <c r="G125" s="14"/>
      <c r="H125" s="14"/>
      <c r="I125" s="14"/>
      <c r="J125" s="14"/>
      <c r="K125" s="14"/>
      <c r="L125" s="14"/>
      <c r="M125" s="14"/>
      <c r="N125" s="14"/>
    </row>
    <row r="126" spans="1:14" ht="15" customHeight="1" x14ac:dyDescent="0.15">
      <c r="A126" s="3">
        <f>Fiori!A126</f>
        <v>0</v>
      </c>
      <c r="B126" s="1">
        <f>Fiori!B126</f>
        <v>0</v>
      </c>
      <c r="C126" s="13"/>
      <c r="D126" s="33"/>
      <c r="E126" s="14"/>
      <c r="F126" s="14"/>
      <c r="G126" s="14"/>
      <c r="H126" s="14"/>
      <c r="I126" s="14"/>
      <c r="J126" s="14"/>
      <c r="K126" s="14"/>
      <c r="L126" s="14"/>
      <c r="M126" s="14"/>
      <c r="N126" s="14"/>
    </row>
    <row r="127" spans="1:14" ht="15" customHeight="1" x14ac:dyDescent="0.15">
      <c r="A127" s="3">
        <f>Fiori!A127</f>
        <v>0</v>
      </c>
      <c r="B127" s="1">
        <f>Fiori!B127</f>
        <v>0</v>
      </c>
      <c r="C127" s="13"/>
      <c r="D127" s="33"/>
      <c r="E127" s="14"/>
      <c r="F127" s="14"/>
      <c r="G127" s="14"/>
      <c r="H127" s="14"/>
      <c r="I127" s="14"/>
      <c r="J127" s="14"/>
      <c r="K127" s="14"/>
      <c r="L127" s="14"/>
      <c r="M127" s="14"/>
      <c r="N127" s="14"/>
    </row>
    <row r="128" spans="1:14" ht="15" customHeight="1" x14ac:dyDescent="0.15">
      <c r="A128" s="3">
        <f>Fiori!A128</f>
        <v>0</v>
      </c>
      <c r="B128" s="1">
        <f>Fiori!B128</f>
        <v>0</v>
      </c>
      <c r="C128" s="13"/>
      <c r="D128" s="33"/>
      <c r="E128" s="14"/>
      <c r="F128" s="14"/>
      <c r="G128" s="14"/>
      <c r="H128" s="14"/>
      <c r="I128" s="14"/>
      <c r="J128" s="14"/>
      <c r="K128" s="14"/>
      <c r="L128" s="14"/>
      <c r="M128" s="14"/>
      <c r="N128" s="14"/>
    </row>
    <row r="129" spans="1:14" ht="15" customHeight="1" x14ac:dyDescent="0.15">
      <c r="A129" s="3">
        <f>Fiori!A129</f>
        <v>0</v>
      </c>
      <c r="B129" s="1">
        <f>Fiori!B129</f>
        <v>0</v>
      </c>
      <c r="C129" s="13"/>
      <c r="D129" s="33"/>
      <c r="E129" s="14"/>
      <c r="F129" s="14"/>
      <c r="G129" s="14"/>
      <c r="H129" s="14"/>
      <c r="I129" s="14"/>
      <c r="J129" s="14"/>
      <c r="K129" s="14"/>
      <c r="L129" s="14"/>
      <c r="M129" s="14"/>
      <c r="N129" s="14"/>
    </row>
    <row r="130" spans="1:14" ht="15" customHeight="1" x14ac:dyDescent="0.15">
      <c r="A130" s="3">
        <f>Fiori!A130</f>
        <v>0</v>
      </c>
      <c r="B130" s="1">
        <f>Fiori!B130</f>
        <v>0</v>
      </c>
      <c r="C130" s="13"/>
      <c r="D130" s="33"/>
      <c r="E130" s="14"/>
      <c r="F130" s="14"/>
      <c r="G130" s="14"/>
      <c r="H130" s="14"/>
      <c r="I130" s="14"/>
      <c r="J130" s="14"/>
      <c r="K130" s="14"/>
      <c r="L130" s="14"/>
      <c r="M130" s="14"/>
      <c r="N130" s="14"/>
    </row>
    <row r="131" spans="1:14" ht="15" customHeight="1" x14ac:dyDescent="0.15">
      <c r="A131" s="3">
        <f>Fiori!A131</f>
        <v>0</v>
      </c>
      <c r="B131" s="1">
        <f>Fiori!B131</f>
        <v>0</v>
      </c>
      <c r="C131" s="13"/>
      <c r="D131" s="33"/>
      <c r="E131" s="14"/>
      <c r="F131" s="14"/>
      <c r="G131" s="14"/>
      <c r="H131" s="14"/>
      <c r="I131" s="14"/>
      <c r="J131" s="14"/>
      <c r="K131" s="14"/>
      <c r="L131" s="14"/>
      <c r="M131" s="14"/>
      <c r="N131" s="14"/>
    </row>
    <row r="132" spans="1:14" ht="15" customHeight="1" x14ac:dyDescent="0.15">
      <c r="A132" s="3">
        <f>Fiori!A132</f>
        <v>0</v>
      </c>
      <c r="B132" s="1">
        <f>Fiori!B132</f>
        <v>0</v>
      </c>
      <c r="C132" s="13"/>
      <c r="D132" s="33"/>
      <c r="E132" s="14"/>
      <c r="F132" s="14"/>
      <c r="G132" s="14"/>
      <c r="H132" s="14"/>
      <c r="I132" s="14"/>
      <c r="J132" s="14"/>
      <c r="K132" s="14"/>
      <c r="L132" s="14"/>
      <c r="M132" s="14"/>
      <c r="N132" s="14"/>
    </row>
    <row r="133" spans="1:14" ht="15" customHeight="1" x14ac:dyDescent="0.15">
      <c r="A133" s="3">
        <f>Fiori!A133</f>
        <v>0</v>
      </c>
      <c r="B133" s="1">
        <f>Fiori!B133</f>
        <v>0</v>
      </c>
      <c r="C133" s="13"/>
      <c r="D133" s="33"/>
      <c r="E133" s="14"/>
      <c r="F133" s="14"/>
      <c r="G133" s="14"/>
      <c r="H133" s="14"/>
      <c r="I133" s="14"/>
      <c r="J133" s="14"/>
      <c r="K133" s="14"/>
      <c r="L133" s="14"/>
      <c r="M133" s="14"/>
      <c r="N133" s="14"/>
    </row>
    <row r="134" spans="1:14" ht="15" customHeight="1" x14ac:dyDescent="0.15">
      <c r="A134" s="3">
        <f>Fiori!A134</f>
        <v>0</v>
      </c>
      <c r="B134" s="1">
        <f>Fiori!B134</f>
        <v>0</v>
      </c>
      <c r="C134" s="13"/>
      <c r="D134" s="33"/>
      <c r="E134" s="14"/>
      <c r="F134" s="14"/>
      <c r="G134" s="14"/>
      <c r="H134" s="14"/>
      <c r="I134" s="14"/>
      <c r="J134" s="14"/>
      <c r="K134" s="14"/>
      <c r="L134" s="14"/>
      <c r="M134" s="14"/>
      <c r="N134" s="14"/>
    </row>
    <row r="135" spans="1:14" ht="15" customHeight="1" x14ac:dyDescent="0.15">
      <c r="A135" s="3">
        <f>Fiori!A135</f>
        <v>0</v>
      </c>
      <c r="B135" s="1">
        <f>Fiori!B135</f>
        <v>0</v>
      </c>
      <c r="C135" s="13"/>
      <c r="D135" s="33"/>
      <c r="E135" s="14"/>
      <c r="F135" s="14"/>
      <c r="G135" s="14"/>
      <c r="H135" s="14"/>
      <c r="I135" s="14"/>
      <c r="J135" s="14"/>
      <c r="K135" s="14"/>
      <c r="L135" s="14"/>
      <c r="M135" s="14"/>
      <c r="N135" s="14"/>
    </row>
    <row r="136" spans="1:14" ht="15" customHeight="1" x14ac:dyDescent="0.15">
      <c r="A136" s="3">
        <f>Fiori!A136</f>
        <v>0</v>
      </c>
      <c r="B136" s="1">
        <f>Fiori!B136</f>
        <v>0</v>
      </c>
      <c r="C136" s="13"/>
      <c r="D136" s="33"/>
      <c r="E136" s="14"/>
      <c r="F136" s="14"/>
      <c r="G136" s="14"/>
      <c r="H136" s="14"/>
      <c r="I136" s="14"/>
      <c r="J136" s="14"/>
      <c r="K136" s="14"/>
      <c r="L136" s="14"/>
      <c r="M136" s="14"/>
      <c r="N136" s="14"/>
    </row>
    <row r="137" spans="1:14" ht="15" customHeight="1" x14ac:dyDescent="0.15">
      <c r="A137" s="3">
        <f>Fiori!A137</f>
        <v>0</v>
      </c>
      <c r="B137" s="1">
        <f>Fiori!B137</f>
        <v>0</v>
      </c>
      <c r="C137" s="13"/>
      <c r="D137" s="33"/>
      <c r="E137" s="14"/>
      <c r="F137" s="14"/>
      <c r="G137" s="14"/>
      <c r="H137" s="14"/>
      <c r="I137" s="14"/>
      <c r="J137" s="14"/>
      <c r="K137" s="14"/>
      <c r="L137" s="14"/>
      <c r="M137" s="14"/>
      <c r="N137" s="14"/>
    </row>
    <row r="138" spans="1:14" ht="15" customHeight="1" x14ac:dyDescent="0.15">
      <c r="A138" s="3">
        <f>Fiori!A138</f>
        <v>0</v>
      </c>
      <c r="B138" s="1">
        <f>Fiori!B138</f>
        <v>0</v>
      </c>
      <c r="C138" s="13"/>
      <c r="D138" s="33"/>
      <c r="E138" s="14"/>
      <c r="F138" s="14"/>
      <c r="G138" s="14"/>
      <c r="H138" s="14"/>
      <c r="I138" s="14"/>
      <c r="J138" s="14"/>
      <c r="K138" s="14"/>
      <c r="L138" s="14"/>
      <c r="M138" s="14"/>
      <c r="N138" s="14"/>
    </row>
    <row r="139" spans="1:14" ht="15" customHeight="1" x14ac:dyDescent="0.15">
      <c r="A139" s="3">
        <f>Fiori!A139</f>
        <v>0</v>
      </c>
      <c r="B139" s="1">
        <f>Fiori!B139</f>
        <v>0</v>
      </c>
      <c r="C139" s="13"/>
      <c r="D139" s="33"/>
      <c r="E139" s="14"/>
      <c r="F139" s="14"/>
      <c r="G139" s="14"/>
      <c r="H139" s="14"/>
      <c r="I139" s="14"/>
      <c r="J139" s="14"/>
      <c r="K139" s="14"/>
      <c r="L139" s="14"/>
      <c r="M139" s="14"/>
      <c r="N139" s="14"/>
    </row>
    <row r="140" spans="1:14" ht="15" customHeight="1" x14ac:dyDescent="0.15">
      <c r="A140" s="3">
        <f>Fiori!A140</f>
        <v>0</v>
      </c>
      <c r="B140" s="1">
        <f>Fiori!B140</f>
        <v>0</v>
      </c>
      <c r="C140" s="13"/>
      <c r="D140" s="33"/>
      <c r="E140" s="14"/>
      <c r="F140" s="14"/>
      <c r="G140" s="14"/>
      <c r="H140" s="14"/>
      <c r="I140" s="14"/>
      <c r="J140" s="14"/>
      <c r="K140" s="14"/>
      <c r="L140" s="14"/>
      <c r="M140" s="14"/>
      <c r="N140" s="14"/>
    </row>
    <row r="141" spans="1:14" ht="15" customHeight="1" x14ac:dyDescent="0.15">
      <c r="A141" s="3">
        <f>Fiori!A141</f>
        <v>0</v>
      </c>
      <c r="B141" s="1">
        <f>Fiori!B141</f>
        <v>0</v>
      </c>
      <c r="C141" s="13"/>
      <c r="D141" s="33"/>
      <c r="E141" s="14"/>
      <c r="F141" s="14"/>
      <c r="G141" s="14"/>
      <c r="H141" s="14"/>
      <c r="I141" s="14"/>
      <c r="J141" s="14"/>
      <c r="K141" s="14"/>
      <c r="L141" s="14"/>
      <c r="M141" s="14"/>
      <c r="N141" s="14"/>
    </row>
    <row r="142" spans="1:14" ht="15" customHeight="1" x14ac:dyDescent="0.15">
      <c r="A142" s="3">
        <f>Fiori!A142</f>
        <v>0</v>
      </c>
      <c r="B142" s="1">
        <f>Fiori!B142</f>
        <v>0</v>
      </c>
      <c r="C142" s="13"/>
      <c r="D142" s="33"/>
      <c r="E142" s="14"/>
      <c r="F142" s="14"/>
      <c r="G142" s="14"/>
      <c r="H142" s="14"/>
      <c r="I142" s="14"/>
      <c r="J142" s="14"/>
      <c r="K142" s="14"/>
      <c r="L142" s="14"/>
      <c r="M142" s="14"/>
      <c r="N142" s="14"/>
    </row>
    <row r="143" spans="1:14" ht="15" customHeight="1" x14ac:dyDescent="0.15">
      <c r="A143" s="3">
        <f>Fiori!A143</f>
        <v>0</v>
      </c>
      <c r="B143" s="1">
        <f>Fiori!B143</f>
        <v>0</v>
      </c>
      <c r="C143" s="13"/>
      <c r="D143" s="33"/>
      <c r="E143" s="14"/>
      <c r="F143" s="14"/>
      <c r="G143" s="14"/>
      <c r="H143" s="14"/>
      <c r="I143" s="14"/>
      <c r="J143" s="14"/>
      <c r="K143" s="14"/>
      <c r="L143" s="14"/>
      <c r="M143" s="14"/>
      <c r="N143" s="14"/>
    </row>
    <row r="144" spans="1:14" ht="15" customHeight="1" x14ac:dyDescent="0.15">
      <c r="A144" s="3">
        <f>Fiori!A144</f>
        <v>0</v>
      </c>
      <c r="B144" s="1">
        <f>Fiori!B144</f>
        <v>0</v>
      </c>
      <c r="C144" s="13"/>
      <c r="D144" s="33"/>
      <c r="E144" s="14"/>
      <c r="F144" s="14"/>
      <c r="G144" s="14"/>
      <c r="H144" s="14"/>
      <c r="I144" s="14"/>
      <c r="J144" s="14"/>
      <c r="K144" s="14"/>
      <c r="L144" s="14"/>
      <c r="M144" s="14"/>
      <c r="N144" s="14"/>
    </row>
    <row r="145" spans="1:14" ht="15" customHeight="1" x14ac:dyDescent="0.15">
      <c r="A145" s="3">
        <f>Fiori!A145</f>
        <v>0</v>
      </c>
      <c r="B145" s="1">
        <f>Fiori!B145</f>
        <v>0</v>
      </c>
      <c r="C145" s="13"/>
      <c r="D145" s="33"/>
      <c r="E145" s="14"/>
      <c r="F145" s="14"/>
      <c r="G145" s="14"/>
      <c r="H145" s="14"/>
      <c r="I145" s="14"/>
      <c r="J145" s="14"/>
      <c r="K145" s="14"/>
      <c r="L145" s="14"/>
      <c r="M145" s="14"/>
      <c r="N145" s="14"/>
    </row>
    <row r="146" spans="1:14" ht="15" customHeight="1" x14ac:dyDescent="0.15">
      <c r="A146" s="3">
        <f>Fiori!A146</f>
        <v>0</v>
      </c>
      <c r="B146" s="1">
        <f>Fiori!B146</f>
        <v>0</v>
      </c>
      <c r="C146" s="13"/>
      <c r="D146" s="33"/>
      <c r="E146" s="14"/>
      <c r="F146" s="14"/>
      <c r="G146" s="14"/>
      <c r="H146" s="14"/>
      <c r="I146" s="14"/>
      <c r="J146" s="14"/>
      <c r="K146" s="14"/>
      <c r="L146" s="14"/>
      <c r="M146" s="14"/>
      <c r="N146" s="14"/>
    </row>
    <row r="147" spans="1:14" ht="15" customHeight="1" x14ac:dyDescent="0.15">
      <c r="A147" s="3">
        <f>Fiori!A147</f>
        <v>0</v>
      </c>
      <c r="B147" s="1">
        <f>Fiori!B147</f>
        <v>0</v>
      </c>
      <c r="C147" s="13"/>
      <c r="D147" s="33"/>
      <c r="E147" s="14"/>
      <c r="F147" s="14"/>
      <c r="G147" s="14"/>
      <c r="H147" s="14"/>
      <c r="I147" s="14"/>
      <c r="J147" s="14"/>
      <c r="K147" s="14"/>
      <c r="L147" s="14"/>
      <c r="M147" s="14"/>
      <c r="N147" s="14"/>
    </row>
    <row r="148" spans="1:14" ht="15" customHeight="1" x14ac:dyDescent="0.15">
      <c r="A148" s="3">
        <f>Fiori!A148</f>
        <v>0</v>
      </c>
      <c r="B148" s="1">
        <f>Fiori!B148</f>
        <v>0</v>
      </c>
      <c r="C148" s="13"/>
      <c r="D148" s="33"/>
      <c r="E148" s="14"/>
      <c r="F148" s="14"/>
      <c r="G148" s="14"/>
      <c r="H148" s="14"/>
      <c r="I148" s="14"/>
      <c r="J148" s="14"/>
      <c r="K148" s="14"/>
      <c r="L148" s="14"/>
      <c r="M148" s="14"/>
      <c r="N148" s="14"/>
    </row>
    <row r="149" spans="1:14" ht="15" customHeight="1" x14ac:dyDescent="0.15">
      <c r="A149" s="3">
        <f>Fiori!A149</f>
        <v>0</v>
      </c>
      <c r="B149" s="1">
        <f>Fiori!B149</f>
        <v>0</v>
      </c>
      <c r="C149" s="13"/>
      <c r="D149" s="33"/>
      <c r="E149" s="14"/>
      <c r="F149" s="14"/>
      <c r="G149" s="14"/>
      <c r="H149" s="14"/>
      <c r="I149" s="14"/>
      <c r="J149" s="14"/>
      <c r="K149" s="14"/>
      <c r="L149" s="14"/>
      <c r="M149" s="14"/>
      <c r="N149" s="14"/>
    </row>
    <row r="150" spans="1:14" ht="15" customHeight="1" x14ac:dyDescent="0.15">
      <c r="A150" s="3">
        <f>Fiori!A150</f>
        <v>0</v>
      </c>
      <c r="B150" s="1">
        <f>Fiori!B150</f>
        <v>0</v>
      </c>
      <c r="C150" s="13"/>
      <c r="D150" s="33"/>
      <c r="E150" s="14"/>
      <c r="F150" s="14"/>
      <c r="G150" s="14"/>
      <c r="H150" s="14"/>
      <c r="I150" s="14"/>
      <c r="J150" s="14"/>
      <c r="K150" s="14"/>
      <c r="L150" s="14"/>
      <c r="M150" s="14"/>
      <c r="N150" s="14"/>
    </row>
    <row r="151" spans="1:14" ht="15" customHeight="1" x14ac:dyDescent="0.15">
      <c r="A151" s="3">
        <f>Fiori!A151</f>
        <v>0</v>
      </c>
      <c r="B151" s="1">
        <f>Fiori!B151</f>
        <v>0</v>
      </c>
      <c r="C151" s="13"/>
      <c r="D151" s="33"/>
      <c r="E151" s="14"/>
      <c r="F151" s="14"/>
      <c r="G151" s="14"/>
      <c r="H151" s="14"/>
      <c r="I151" s="14"/>
      <c r="J151" s="14"/>
      <c r="K151" s="14"/>
      <c r="L151" s="14"/>
      <c r="M151" s="14"/>
      <c r="N151" s="14"/>
    </row>
    <row r="152" spans="1:14" ht="15" customHeight="1" x14ac:dyDescent="0.15">
      <c r="A152" s="3">
        <f>Fiori!A152</f>
        <v>0</v>
      </c>
      <c r="B152" s="1">
        <f>Fiori!B152</f>
        <v>0</v>
      </c>
      <c r="C152" s="13"/>
      <c r="D152" s="33"/>
      <c r="E152" s="14"/>
      <c r="F152" s="14"/>
      <c r="G152" s="14"/>
      <c r="H152" s="14"/>
      <c r="I152" s="14"/>
      <c r="J152" s="14"/>
      <c r="K152" s="14"/>
      <c r="L152" s="14"/>
      <c r="M152" s="14"/>
      <c r="N152" s="14"/>
    </row>
    <row r="153" spans="1:14" ht="15" customHeight="1" x14ac:dyDescent="0.15">
      <c r="A153" s="3">
        <f>Fiori!A153</f>
        <v>0</v>
      </c>
      <c r="B153" s="1">
        <f>Fiori!B153</f>
        <v>0</v>
      </c>
      <c r="C153" s="13"/>
      <c r="D153" s="33"/>
      <c r="E153" s="14"/>
      <c r="F153" s="14"/>
      <c r="G153" s="14"/>
      <c r="H153" s="14"/>
      <c r="I153" s="14"/>
      <c r="J153" s="14"/>
      <c r="K153" s="14"/>
      <c r="L153" s="14"/>
      <c r="M153" s="14"/>
      <c r="N153" s="14"/>
    </row>
    <row r="154" spans="1:14" ht="15" customHeight="1" x14ac:dyDescent="0.15">
      <c r="A154" s="3">
        <f>Fiori!A154</f>
        <v>0</v>
      </c>
      <c r="B154" s="1">
        <f>Fiori!B154</f>
        <v>0</v>
      </c>
      <c r="C154" s="13"/>
      <c r="D154" s="33"/>
      <c r="E154" s="14"/>
      <c r="F154" s="14"/>
      <c r="G154" s="14"/>
      <c r="H154" s="14"/>
      <c r="I154" s="14"/>
      <c r="J154" s="14"/>
      <c r="K154" s="14"/>
      <c r="L154" s="14"/>
      <c r="M154" s="14"/>
      <c r="N154" s="14"/>
    </row>
    <row r="155" spans="1:14" ht="15" customHeight="1" x14ac:dyDescent="0.15">
      <c r="A155" s="3">
        <f>Fiori!A155</f>
        <v>0</v>
      </c>
      <c r="B155" s="1">
        <f>Fiori!B155</f>
        <v>0</v>
      </c>
      <c r="C155" s="13"/>
      <c r="D155" s="33"/>
      <c r="E155" s="14"/>
      <c r="F155" s="14"/>
      <c r="G155" s="14"/>
      <c r="H155" s="14"/>
      <c r="I155" s="14"/>
      <c r="J155" s="14"/>
      <c r="K155" s="14"/>
      <c r="L155" s="14"/>
      <c r="M155" s="14"/>
      <c r="N155" s="14"/>
    </row>
    <row r="156" spans="1:14" ht="15" customHeight="1" x14ac:dyDescent="0.15">
      <c r="A156" s="3">
        <f>Fiori!A156</f>
        <v>0</v>
      </c>
      <c r="B156" s="1">
        <f>Fiori!B156</f>
        <v>0</v>
      </c>
      <c r="C156" s="13"/>
      <c r="D156" s="33"/>
      <c r="E156" s="14"/>
      <c r="F156" s="14"/>
      <c r="G156" s="14"/>
      <c r="H156" s="14"/>
      <c r="I156" s="14"/>
      <c r="J156" s="14"/>
      <c r="K156" s="14"/>
      <c r="L156" s="14"/>
      <c r="M156" s="14"/>
      <c r="N156" s="14"/>
    </row>
    <row r="157" spans="1:14" ht="15" customHeight="1" x14ac:dyDescent="0.15">
      <c r="A157" s="3">
        <f>Fiori!A157</f>
        <v>0</v>
      </c>
      <c r="B157" s="1">
        <f>Fiori!B157</f>
        <v>0</v>
      </c>
      <c r="C157" s="13"/>
      <c r="D157" s="33"/>
      <c r="E157" s="14"/>
      <c r="F157" s="14"/>
      <c r="G157" s="14"/>
      <c r="H157" s="14"/>
      <c r="I157" s="14"/>
      <c r="J157" s="14"/>
      <c r="K157" s="14"/>
      <c r="L157" s="14"/>
      <c r="M157" s="14"/>
      <c r="N157" s="14"/>
    </row>
    <row r="158" spans="1:14" ht="15" customHeight="1" x14ac:dyDescent="0.15">
      <c r="A158" s="3">
        <f>Fiori!A158</f>
        <v>0</v>
      </c>
      <c r="B158" s="1">
        <f>Fiori!B158</f>
        <v>0</v>
      </c>
      <c r="C158" s="30"/>
      <c r="D158" s="34"/>
      <c r="E158" s="27"/>
      <c r="F158" s="27"/>
      <c r="G158" s="27"/>
      <c r="H158" s="27"/>
      <c r="I158" s="27"/>
      <c r="J158" s="27"/>
      <c r="K158" s="27"/>
      <c r="L158" s="27"/>
      <c r="M158" s="27"/>
      <c r="N158" s="27"/>
    </row>
    <row r="159" spans="1:14" ht="15" customHeight="1" x14ac:dyDescent="0.15">
      <c r="A159" s="3">
        <f>Fiori!A159</f>
        <v>0</v>
      </c>
      <c r="B159" s="1">
        <f>Fiori!B159</f>
        <v>0</v>
      </c>
      <c r="C159" s="30"/>
      <c r="D159" s="34"/>
      <c r="E159" s="27"/>
      <c r="F159" s="27"/>
      <c r="G159" s="27"/>
      <c r="H159" s="27"/>
      <c r="I159" s="27"/>
      <c r="J159" s="27"/>
      <c r="K159" s="27"/>
      <c r="L159" s="27"/>
      <c r="M159" s="27"/>
      <c r="N159" s="27"/>
    </row>
    <row r="160" spans="1:14" ht="15" customHeight="1" x14ac:dyDescent="0.15">
      <c r="A160" s="3">
        <f>Fiori!A160</f>
        <v>0</v>
      </c>
      <c r="B160" s="1">
        <f>Fiori!B160</f>
        <v>0</v>
      </c>
      <c r="C160" s="30"/>
      <c r="D160" s="34"/>
      <c r="E160" s="27"/>
      <c r="F160" s="27"/>
      <c r="G160" s="27"/>
      <c r="H160" s="27"/>
      <c r="I160" s="27"/>
      <c r="J160" s="27"/>
      <c r="K160" s="27"/>
      <c r="L160" s="27"/>
      <c r="M160" s="27"/>
      <c r="N160" s="27"/>
    </row>
    <row r="161" spans="1:14" ht="15" customHeight="1" x14ac:dyDescent="0.15">
      <c r="A161" s="3">
        <f>Fiori!A161</f>
        <v>0</v>
      </c>
      <c r="B161" s="1">
        <f>Fiori!B161</f>
        <v>0</v>
      </c>
      <c r="C161" s="30"/>
      <c r="D161" s="34"/>
      <c r="E161" s="27"/>
      <c r="F161" s="27"/>
      <c r="G161" s="27"/>
      <c r="H161" s="27"/>
      <c r="I161" s="27"/>
      <c r="J161" s="27"/>
      <c r="K161" s="27"/>
      <c r="L161" s="27"/>
      <c r="M161" s="27"/>
      <c r="N161" s="27"/>
    </row>
    <row r="162" spans="1:14" ht="15" customHeight="1" x14ac:dyDescent="0.15">
      <c r="A162" s="3">
        <f>Fiori!A162</f>
        <v>0</v>
      </c>
      <c r="B162" s="1">
        <f>Fiori!B162</f>
        <v>0</v>
      </c>
      <c r="C162" s="30"/>
      <c r="D162" s="34"/>
      <c r="E162" s="27"/>
      <c r="F162" s="27"/>
      <c r="G162" s="27"/>
      <c r="H162" s="27"/>
      <c r="I162" s="27"/>
      <c r="J162" s="27"/>
      <c r="K162" s="27"/>
      <c r="L162" s="27"/>
      <c r="M162" s="27"/>
      <c r="N162" s="27"/>
    </row>
    <row r="163" spans="1:14" ht="15" customHeight="1" x14ac:dyDescent="0.15">
      <c r="A163" s="3">
        <f>Fiori!A163</f>
        <v>0</v>
      </c>
      <c r="B163" s="1">
        <f>Fiori!B163</f>
        <v>0</v>
      </c>
      <c r="C163" s="30"/>
      <c r="D163" s="34"/>
      <c r="E163" s="27"/>
      <c r="F163" s="27"/>
      <c r="G163" s="27"/>
      <c r="H163" s="27"/>
      <c r="I163" s="27"/>
      <c r="J163" s="27"/>
      <c r="K163" s="27"/>
      <c r="L163" s="27"/>
      <c r="M163" s="27"/>
      <c r="N163" s="27"/>
    </row>
    <row r="164" spans="1:14" ht="15" customHeight="1" x14ac:dyDescent="0.15">
      <c r="A164" s="3">
        <f>Fiori!A164</f>
        <v>0</v>
      </c>
      <c r="B164" s="1">
        <f>Fiori!B164</f>
        <v>0</v>
      </c>
      <c r="C164" s="30"/>
      <c r="D164" s="34"/>
      <c r="E164" s="27"/>
      <c r="F164" s="27"/>
      <c r="G164" s="27"/>
      <c r="H164" s="27"/>
      <c r="I164" s="27"/>
      <c r="J164" s="27"/>
      <c r="K164" s="27"/>
      <c r="L164" s="27"/>
      <c r="M164" s="27"/>
      <c r="N164" s="27"/>
    </row>
    <row r="165" spans="1:14" ht="15" customHeight="1" x14ac:dyDescent="0.15">
      <c r="A165" s="3">
        <f>Fiori!A165</f>
        <v>0</v>
      </c>
      <c r="B165" s="1">
        <f>Fiori!B165</f>
        <v>0</v>
      </c>
      <c r="C165" s="30"/>
      <c r="D165" s="34"/>
      <c r="E165" s="27"/>
      <c r="F165" s="27"/>
      <c r="G165" s="27"/>
      <c r="H165" s="27"/>
      <c r="I165" s="27"/>
      <c r="J165" s="27"/>
      <c r="K165" s="27"/>
      <c r="L165" s="27"/>
      <c r="M165" s="27"/>
      <c r="N165" s="27"/>
    </row>
    <row r="166" spans="1:14" ht="15" customHeight="1" x14ac:dyDescent="0.15">
      <c r="A166" s="3">
        <f>Fiori!A166</f>
        <v>0</v>
      </c>
      <c r="B166" s="1">
        <f>Fiori!B166</f>
        <v>0</v>
      </c>
      <c r="C166" s="30"/>
      <c r="D166" s="34"/>
      <c r="E166" s="27"/>
      <c r="F166" s="27"/>
      <c r="G166" s="27"/>
      <c r="H166" s="27"/>
      <c r="I166" s="27"/>
      <c r="J166" s="27"/>
      <c r="K166" s="27"/>
      <c r="L166" s="27"/>
      <c r="M166" s="27"/>
      <c r="N166" s="27"/>
    </row>
    <row r="167" spans="1:14" ht="15" customHeight="1" x14ac:dyDescent="0.15">
      <c r="A167" s="3">
        <f>Fiori!A167</f>
        <v>0</v>
      </c>
      <c r="B167" s="1">
        <f>Fiori!B167</f>
        <v>0</v>
      </c>
      <c r="C167" s="30"/>
      <c r="D167" s="34"/>
      <c r="E167" s="27"/>
      <c r="F167" s="27"/>
      <c r="G167" s="27"/>
      <c r="H167" s="27"/>
      <c r="I167" s="27"/>
      <c r="J167" s="27"/>
      <c r="K167" s="27"/>
      <c r="L167" s="27"/>
      <c r="M167" s="27"/>
      <c r="N167" s="27"/>
    </row>
    <row r="168" spans="1:14" ht="15" customHeight="1" x14ac:dyDescent="0.15">
      <c r="A168" s="3">
        <f>Fiori!A168</f>
        <v>0</v>
      </c>
      <c r="B168" s="1">
        <f>Fiori!B168</f>
        <v>0</v>
      </c>
      <c r="C168" s="30"/>
      <c r="D168" s="34"/>
      <c r="E168" s="27"/>
      <c r="F168" s="27"/>
      <c r="G168" s="27"/>
      <c r="H168" s="27"/>
      <c r="I168" s="27"/>
      <c r="J168" s="27"/>
      <c r="K168" s="27"/>
      <c r="L168" s="27"/>
      <c r="M168" s="27"/>
      <c r="N168" s="27"/>
    </row>
    <row r="169" spans="1:14" ht="15" customHeight="1" x14ac:dyDescent="0.15">
      <c r="A169" s="3">
        <f>Fiori!A169</f>
        <v>0</v>
      </c>
      <c r="B169" s="1">
        <f>Fiori!B169</f>
        <v>0</v>
      </c>
      <c r="C169" s="30"/>
      <c r="D169" s="34"/>
      <c r="E169" s="27"/>
      <c r="F169" s="27"/>
      <c r="G169" s="27"/>
      <c r="H169" s="27"/>
      <c r="I169" s="27"/>
      <c r="J169" s="27"/>
      <c r="K169" s="27"/>
      <c r="L169" s="27"/>
      <c r="M169" s="27"/>
      <c r="N169" s="27"/>
    </row>
    <row r="170" spans="1:14" ht="15" customHeight="1" x14ac:dyDescent="0.15">
      <c r="A170" s="3">
        <f>Fiori!A170</f>
        <v>0</v>
      </c>
      <c r="B170" s="1">
        <f>Fiori!B170</f>
        <v>0</v>
      </c>
      <c r="C170" s="30"/>
      <c r="D170" s="34"/>
      <c r="E170" s="27"/>
      <c r="F170" s="27"/>
      <c r="G170" s="27"/>
      <c r="H170" s="27"/>
      <c r="I170" s="27"/>
      <c r="J170" s="27"/>
      <c r="K170" s="27"/>
      <c r="L170" s="27"/>
      <c r="M170" s="27"/>
      <c r="N170" s="27"/>
    </row>
    <row r="171" spans="1:14" ht="15" customHeight="1" x14ac:dyDescent="0.15">
      <c r="A171" s="3">
        <f>Fiori!A171</f>
        <v>0</v>
      </c>
      <c r="B171" s="1">
        <f>Fiori!B171</f>
        <v>0</v>
      </c>
      <c r="C171" s="30"/>
      <c r="D171" s="34"/>
      <c r="E171" s="27"/>
      <c r="F171" s="27"/>
      <c r="G171" s="27"/>
      <c r="H171" s="27"/>
      <c r="I171" s="27"/>
      <c r="J171" s="27"/>
      <c r="K171" s="27"/>
      <c r="L171" s="27"/>
      <c r="M171" s="27"/>
      <c r="N171" s="27"/>
    </row>
    <row r="172" spans="1:14" ht="15" customHeight="1" x14ac:dyDescent="0.15">
      <c r="A172" s="3">
        <f>Fiori!A172</f>
        <v>0</v>
      </c>
      <c r="B172" s="1">
        <f>Fiori!B172</f>
        <v>0</v>
      </c>
      <c r="C172" s="30"/>
      <c r="D172" s="34"/>
      <c r="E172" s="27"/>
      <c r="F172" s="27"/>
      <c r="G172" s="27"/>
      <c r="H172" s="27"/>
      <c r="I172" s="27"/>
      <c r="J172" s="27"/>
      <c r="K172" s="27"/>
      <c r="L172" s="27"/>
      <c r="M172" s="27"/>
      <c r="N172" s="27"/>
    </row>
    <row r="173" spans="1:14" ht="15" customHeight="1" x14ac:dyDescent="0.15">
      <c r="A173" s="3">
        <f>Fiori!A173</f>
        <v>0</v>
      </c>
      <c r="B173" s="1">
        <f>Fiori!B173</f>
        <v>0</v>
      </c>
      <c r="C173" s="30"/>
      <c r="D173" s="34"/>
      <c r="E173" s="27"/>
      <c r="F173" s="27"/>
      <c r="G173" s="27"/>
      <c r="H173" s="27"/>
      <c r="I173" s="27"/>
      <c r="J173" s="27"/>
      <c r="K173" s="27"/>
      <c r="L173" s="27"/>
      <c r="M173" s="27"/>
      <c r="N173" s="27"/>
    </row>
    <row r="174" spans="1:14" ht="15" customHeight="1" x14ac:dyDescent="0.15">
      <c r="A174" s="3">
        <f>Fiori!A174</f>
        <v>0</v>
      </c>
      <c r="B174" s="1">
        <f>Fiori!B174</f>
        <v>0</v>
      </c>
      <c r="C174" s="30"/>
      <c r="D174" s="34"/>
      <c r="E174" s="27"/>
      <c r="F174" s="27"/>
      <c r="G174" s="27"/>
      <c r="H174" s="27"/>
      <c r="I174" s="27"/>
      <c r="J174" s="27"/>
      <c r="K174" s="27"/>
      <c r="L174" s="27"/>
      <c r="M174" s="27"/>
      <c r="N174" s="27"/>
    </row>
    <row r="175" spans="1:14" ht="15" customHeight="1" x14ac:dyDescent="0.15">
      <c r="A175" s="3">
        <f>Fiori!A175</f>
        <v>0</v>
      </c>
      <c r="B175" s="1">
        <f>Fiori!B175</f>
        <v>0</v>
      </c>
      <c r="C175" s="30"/>
      <c r="D175" s="34"/>
      <c r="E175" s="27"/>
      <c r="F175" s="27"/>
      <c r="G175" s="27"/>
      <c r="H175" s="27"/>
      <c r="I175" s="27"/>
      <c r="J175" s="27"/>
      <c r="K175" s="27"/>
      <c r="L175" s="27"/>
      <c r="M175" s="27"/>
      <c r="N175" s="27"/>
    </row>
    <row r="176" spans="1:14" ht="15" customHeight="1" x14ac:dyDescent="0.15">
      <c r="A176" s="3">
        <f>Fiori!A176</f>
        <v>0</v>
      </c>
      <c r="B176" s="1">
        <f>Fiori!B176</f>
        <v>0</v>
      </c>
      <c r="C176" s="30"/>
      <c r="D176" s="34"/>
      <c r="E176" s="27"/>
      <c r="F176" s="27"/>
      <c r="G176" s="27"/>
      <c r="H176" s="27"/>
      <c r="I176" s="27"/>
      <c r="J176" s="27"/>
      <c r="K176" s="27"/>
      <c r="L176" s="27"/>
      <c r="M176" s="27"/>
      <c r="N176" s="27"/>
    </row>
    <row r="177" spans="1:14" ht="15" customHeight="1" x14ac:dyDescent="0.15">
      <c r="A177" s="3">
        <f>Fiori!A177</f>
        <v>0</v>
      </c>
      <c r="B177" s="1">
        <f>Fiori!B177</f>
        <v>0</v>
      </c>
      <c r="C177" s="30"/>
      <c r="D177" s="34"/>
      <c r="E177" s="27"/>
      <c r="F177" s="27"/>
      <c r="G177" s="27"/>
      <c r="H177" s="27"/>
      <c r="I177" s="27"/>
      <c r="J177" s="27"/>
      <c r="K177" s="27"/>
      <c r="L177" s="27"/>
      <c r="M177" s="27"/>
      <c r="N177" s="27"/>
    </row>
    <row r="178" spans="1:14" ht="15" customHeight="1" x14ac:dyDescent="0.15">
      <c r="A178" s="3">
        <f>Fiori!A178</f>
        <v>0</v>
      </c>
      <c r="B178" s="1">
        <f>Fiori!B178</f>
        <v>0</v>
      </c>
      <c r="C178" s="30"/>
      <c r="D178" s="34"/>
      <c r="E178" s="27"/>
      <c r="F178" s="27"/>
      <c r="G178" s="27"/>
      <c r="H178" s="27"/>
      <c r="I178" s="27"/>
      <c r="J178" s="27"/>
      <c r="K178" s="27"/>
      <c r="L178" s="27"/>
      <c r="M178" s="27"/>
      <c r="N178" s="27"/>
    </row>
    <row r="179" spans="1:14" ht="15" customHeight="1" x14ac:dyDescent="0.15">
      <c r="A179" s="3">
        <f>Fiori!A179</f>
        <v>0</v>
      </c>
      <c r="B179" s="1">
        <f>Fiori!B179</f>
        <v>0</v>
      </c>
      <c r="C179" s="30"/>
      <c r="D179" s="34"/>
      <c r="E179" s="27"/>
      <c r="F179" s="27"/>
      <c r="G179" s="27"/>
      <c r="H179" s="27"/>
      <c r="I179" s="27"/>
      <c r="J179" s="27"/>
      <c r="K179" s="27"/>
      <c r="L179" s="27"/>
      <c r="M179" s="27"/>
      <c r="N179" s="27"/>
    </row>
    <row r="180" spans="1:14" ht="15" customHeight="1" x14ac:dyDescent="0.15">
      <c r="A180" s="3">
        <f>Fiori!A180</f>
        <v>0</v>
      </c>
      <c r="B180" s="1">
        <f>Fiori!B180</f>
        <v>0</v>
      </c>
      <c r="C180" s="30"/>
      <c r="D180" s="34"/>
      <c r="E180" s="27"/>
      <c r="F180" s="27"/>
      <c r="G180" s="27"/>
      <c r="H180" s="27"/>
      <c r="I180" s="27"/>
      <c r="J180" s="27"/>
      <c r="K180" s="27"/>
      <c r="L180" s="27"/>
      <c r="M180" s="27"/>
      <c r="N180" s="27"/>
    </row>
    <row r="181" spans="1:14" ht="15" customHeight="1" x14ac:dyDescent="0.15">
      <c r="A181" s="3">
        <f>Fiori!A181</f>
        <v>0</v>
      </c>
      <c r="B181" s="1">
        <f>Fiori!B181</f>
        <v>0</v>
      </c>
      <c r="C181" s="30"/>
      <c r="D181" s="34"/>
      <c r="E181" s="27"/>
      <c r="F181" s="27"/>
      <c r="G181" s="27"/>
      <c r="H181" s="27"/>
      <c r="I181" s="27"/>
      <c r="J181" s="27"/>
      <c r="K181" s="27"/>
      <c r="L181" s="27"/>
      <c r="M181" s="27"/>
      <c r="N181" s="27"/>
    </row>
    <row r="182" spans="1:14" ht="15" customHeight="1" x14ac:dyDescent="0.15">
      <c r="A182" s="3">
        <f>Fiori!A182</f>
        <v>0</v>
      </c>
      <c r="B182" s="1">
        <f>Fiori!B182</f>
        <v>0</v>
      </c>
      <c r="C182" s="30"/>
      <c r="D182" s="34"/>
      <c r="E182" s="27"/>
      <c r="F182" s="27"/>
      <c r="G182" s="27"/>
      <c r="H182" s="27"/>
      <c r="I182" s="27"/>
      <c r="J182" s="27"/>
      <c r="K182" s="27"/>
      <c r="L182" s="27"/>
      <c r="M182" s="27"/>
      <c r="N182" s="27"/>
    </row>
    <row r="183" spans="1:14" ht="15" customHeight="1" x14ac:dyDescent="0.15">
      <c r="A183" s="3">
        <f>Fiori!A183</f>
        <v>0</v>
      </c>
      <c r="B183" s="1">
        <f>Fiori!B183</f>
        <v>0</v>
      </c>
      <c r="C183" s="30"/>
      <c r="D183" s="34"/>
      <c r="E183" s="27"/>
      <c r="F183" s="27"/>
      <c r="G183" s="27"/>
      <c r="H183" s="27"/>
      <c r="I183" s="27"/>
      <c r="J183" s="27"/>
      <c r="K183" s="27"/>
      <c r="L183" s="27"/>
      <c r="M183" s="27"/>
      <c r="N183" s="27"/>
    </row>
    <row r="184" spans="1:14" ht="15" customHeight="1" x14ac:dyDescent="0.15">
      <c r="A184" s="3">
        <f>Fiori!A184</f>
        <v>0</v>
      </c>
      <c r="B184" s="1">
        <f>Fiori!B184</f>
        <v>0</v>
      </c>
      <c r="C184" s="30"/>
      <c r="D184" s="34"/>
      <c r="E184" s="27"/>
      <c r="F184" s="27"/>
      <c r="G184" s="27"/>
      <c r="H184" s="27"/>
      <c r="I184" s="27"/>
      <c r="J184" s="27"/>
      <c r="K184" s="27"/>
      <c r="L184" s="27"/>
      <c r="M184" s="27"/>
      <c r="N184" s="27"/>
    </row>
    <row r="185" spans="1:14" ht="15" customHeight="1" x14ac:dyDescent="0.15">
      <c r="A185" s="3">
        <f>Fiori!A185</f>
        <v>0</v>
      </c>
      <c r="B185" s="1">
        <f>Fiori!B185</f>
        <v>0</v>
      </c>
      <c r="C185" s="30"/>
      <c r="D185" s="34"/>
      <c r="E185" s="27"/>
      <c r="F185" s="27"/>
      <c r="G185" s="27"/>
      <c r="H185" s="27"/>
      <c r="I185" s="27"/>
      <c r="J185" s="27"/>
      <c r="K185" s="27"/>
      <c r="L185" s="27"/>
      <c r="M185" s="27"/>
      <c r="N185" s="27"/>
    </row>
    <row r="186" spans="1:14" ht="15" customHeight="1" x14ac:dyDescent="0.15">
      <c r="A186" s="3">
        <f>Fiori!A186</f>
        <v>0</v>
      </c>
      <c r="B186" s="1">
        <f>Fiori!B186</f>
        <v>0</v>
      </c>
      <c r="C186" s="30"/>
      <c r="D186" s="34"/>
      <c r="E186" s="27"/>
      <c r="F186" s="27"/>
      <c r="G186" s="27"/>
      <c r="H186" s="27"/>
      <c r="I186" s="27"/>
      <c r="J186" s="27"/>
      <c r="K186" s="27"/>
      <c r="L186" s="27"/>
      <c r="M186" s="27"/>
      <c r="N186" s="27"/>
    </row>
    <row r="187" spans="1:14" ht="15" customHeight="1" x14ac:dyDescent="0.15">
      <c r="A187" s="3">
        <f>Fiori!A187</f>
        <v>0</v>
      </c>
      <c r="B187" s="1">
        <f>Fiori!B187</f>
        <v>0</v>
      </c>
      <c r="C187" s="30"/>
      <c r="D187" s="34"/>
      <c r="E187" s="27"/>
      <c r="F187" s="27"/>
      <c r="G187" s="27"/>
      <c r="H187" s="27"/>
      <c r="I187" s="27"/>
      <c r="J187" s="27"/>
      <c r="K187" s="27"/>
      <c r="L187" s="27"/>
      <c r="M187" s="27"/>
      <c r="N187" s="27"/>
    </row>
    <row r="188" spans="1:14" ht="15" customHeight="1" x14ac:dyDescent="0.15">
      <c r="A188" s="3">
        <f>Fiori!A188</f>
        <v>0</v>
      </c>
      <c r="B188" s="1">
        <f>Fiori!B188</f>
        <v>0</v>
      </c>
      <c r="C188" s="30"/>
      <c r="D188" s="34"/>
      <c r="E188" s="27"/>
      <c r="F188" s="27"/>
      <c r="G188" s="27"/>
      <c r="H188" s="27"/>
      <c r="I188" s="27"/>
      <c r="J188" s="27"/>
      <c r="K188" s="27"/>
      <c r="L188" s="27"/>
      <c r="M188" s="27"/>
      <c r="N188" s="27"/>
    </row>
    <row r="189" spans="1:14" ht="15" customHeight="1" x14ac:dyDescent="0.15">
      <c r="A189" s="3">
        <f>Fiori!A189</f>
        <v>0</v>
      </c>
      <c r="B189" s="1">
        <f>Fiori!B189</f>
        <v>0</v>
      </c>
      <c r="C189" s="30"/>
      <c r="D189" s="34"/>
      <c r="E189" s="27"/>
      <c r="F189" s="27"/>
      <c r="G189" s="27"/>
      <c r="H189" s="27"/>
      <c r="I189" s="27"/>
      <c r="J189" s="27"/>
      <c r="K189" s="27"/>
      <c r="L189" s="27"/>
      <c r="M189" s="27"/>
      <c r="N189" s="27"/>
    </row>
    <row r="190" spans="1:14" ht="15" customHeight="1" x14ac:dyDescent="0.15">
      <c r="A190" s="3">
        <f>Fiori!A190</f>
        <v>0</v>
      </c>
      <c r="B190" s="1">
        <f>Fiori!B190</f>
        <v>0</v>
      </c>
      <c r="C190" s="30"/>
      <c r="D190" s="34"/>
      <c r="E190" s="27"/>
      <c r="F190" s="27"/>
      <c r="G190" s="27"/>
      <c r="H190" s="27"/>
      <c r="I190" s="27"/>
      <c r="J190" s="27"/>
      <c r="K190" s="27"/>
      <c r="L190" s="27"/>
      <c r="M190" s="27"/>
      <c r="N190" s="27"/>
    </row>
    <row r="191" spans="1:14" ht="15" customHeight="1" x14ac:dyDescent="0.15">
      <c r="A191" s="3">
        <f>Fiori!A191</f>
        <v>0</v>
      </c>
      <c r="B191" s="1">
        <f>Fiori!B191</f>
        <v>0</v>
      </c>
      <c r="C191" s="30"/>
      <c r="D191" s="34"/>
      <c r="E191" s="27"/>
      <c r="F191" s="27"/>
      <c r="G191" s="27"/>
      <c r="H191" s="27"/>
      <c r="I191" s="27"/>
      <c r="J191" s="27"/>
      <c r="K191" s="27"/>
      <c r="L191" s="27"/>
      <c r="M191" s="27"/>
      <c r="N191" s="27"/>
    </row>
    <row r="192" spans="1:14" ht="15" customHeight="1" x14ac:dyDescent="0.15">
      <c r="A192" s="3">
        <f>Fiori!A192</f>
        <v>0</v>
      </c>
      <c r="B192" s="1">
        <f>Fiori!B192</f>
        <v>0</v>
      </c>
      <c r="C192" s="30"/>
      <c r="D192" s="34"/>
      <c r="E192" s="27"/>
      <c r="F192" s="27"/>
      <c r="G192" s="27"/>
      <c r="H192" s="27"/>
      <c r="I192" s="27"/>
      <c r="J192" s="27"/>
      <c r="K192" s="27"/>
      <c r="L192" s="27"/>
      <c r="M192" s="27"/>
      <c r="N192" s="27"/>
    </row>
    <row r="193" spans="1:14" ht="15" customHeight="1" x14ac:dyDescent="0.15">
      <c r="A193" s="3">
        <f>Fiori!A193</f>
        <v>0</v>
      </c>
      <c r="B193" s="1">
        <f>Fiori!B193</f>
        <v>0</v>
      </c>
      <c r="C193" s="30"/>
      <c r="D193" s="34"/>
      <c r="E193" s="27"/>
      <c r="F193" s="27"/>
      <c r="G193" s="27"/>
      <c r="H193" s="27"/>
      <c r="I193" s="27"/>
      <c r="J193" s="27"/>
      <c r="K193" s="27"/>
      <c r="L193" s="27"/>
      <c r="M193" s="27"/>
      <c r="N193" s="27"/>
    </row>
    <row r="194" spans="1:14" ht="15" customHeight="1" x14ac:dyDescent="0.15">
      <c r="A194" s="3">
        <f>Fiori!A194</f>
        <v>0</v>
      </c>
      <c r="B194" s="1">
        <f>Fiori!B194</f>
        <v>0</v>
      </c>
      <c r="C194" s="30"/>
      <c r="D194" s="34"/>
      <c r="E194" s="27"/>
      <c r="F194" s="27"/>
      <c r="G194" s="27"/>
      <c r="H194" s="27"/>
      <c r="I194" s="27"/>
      <c r="J194" s="27"/>
      <c r="K194" s="27"/>
      <c r="L194" s="27"/>
      <c r="M194" s="27"/>
      <c r="N194" s="27"/>
    </row>
    <row r="195" spans="1:14" ht="15" customHeight="1" x14ac:dyDescent="0.15">
      <c r="A195" s="3">
        <f>Fiori!A195</f>
        <v>0</v>
      </c>
      <c r="B195" s="1">
        <f>Fiori!B195</f>
        <v>0</v>
      </c>
      <c r="C195" s="30"/>
      <c r="D195" s="34"/>
      <c r="E195" s="27"/>
      <c r="F195" s="27"/>
      <c r="G195" s="27"/>
      <c r="H195" s="27"/>
      <c r="I195" s="27"/>
      <c r="J195" s="27"/>
      <c r="K195" s="27"/>
      <c r="L195" s="27"/>
      <c r="M195" s="27"/>
      <c r="N195" s="27"/>
    </row>
    <row r="196" spans="1:14" ht="15" customHeight="1" x14ac:dyDescent="0.15">
      <c r="A196" s="3">
        <f>Fiori!A196</f>
        <v>0</v>
      </c>
      <c r="B196" s="1">
        <f>Fiori!B196</f>
        <v>0</v>
      </c>
      <c r="C196" s="30"/>
      <c r="D196" s="34"/>
      <c r="E196" s="27"/>
      <c r="F196" s="27"/>
      <c r="G196" s="27"/>
      <c r="H196" s="27"/>
      <c r="I196" s="27"/>
      <c r="J196" s="27"/>
      <c r="K196" s="27"/>
      <c r="L196" s="27"/>
      <c r="M196" s="27"/>
      <c r="N196" s="27"/>
    </row>
    <row r="197" spans="1:14" ht="15" customHeight="1" x14ac:dyDescent="0.15">
      <c r="A197" s="3">
        <f>Fiori!A197</f>
        <v>0</v>
      </c>
      <c r="B197" s="1">
        <f>Fiori!B197</f>
        <v>0</v>
      </c>
      <c r="C197" s="30"/>
      <c r="D197" s="34"/>
      <c r="E197" s="27"/>
      <c r="F197" s="27"/>
      <c r="G197" s="27"/>
      <c r="H197" s="27"/>
      <c r="I197" s="27"/>
      <c r="J197" s="27"/>
      <c r="K197" s="27"/>
      <c r="L197" s="27"/>
      <c r="M197" s="27"/>
      <c r="N197" s="27"/>
    </row>
    <row r="198" spans="1:14" ht="15" customHeight="1" x14ac:dyDescent="0.15">
      <c r="A198" s="3">
        <f>Fiori!A198</f>
        <v>0</v>
      </c>
      <c r="B198" s="1">
        <f>Fiori!B198</f>
        <v>0</v>
      </c>
      <c r="C198" s="30"/>
      <c r="D198" s="34"/>
      <c r="E198" s="27"/>
      <c r="F198" s="27"/>
      <c r="G198" s="27"/>
      <c r="H198" s="27"/>
      <c r="I198" s="27"/>
      <c r="J198" s="27"/>
      <c r="K198" s="27"/>
      <c r="L198" s="27"/>
      <c r="M198" s="27"/>
      <c r="N198" s="27"/>
    </row>
    <row r="199" spans="1:14" ht="15" customHeight="1" x14ac:dyDescent="0.15">
      <c r="A199" s="3">
        <f>Fiori!A199</f>
        <v>0</v>
      </c>
      <c r="B199" s="1">
        <f>Fiori!B199</f>
        <v>0</v>
      </c>
      <c r="C199" s="30"/>
      <c r="D199" s="34"/>
      <c r="E199" s="27"/>
      <c r="F199" s="27"/>
      <c r="G199" s="27"/>
      <c r="H199" s="27"/>
      <c r="I199" s="27"/>
      <c r="J199" s="27"/>
      <c r="K199" s="27"/>
      <c r="L199" s="27"/>
      <c r="M199" s="27"/>
      <c r="N199" s="27"/>
    </row>
    <row r="200" spans="1:14" ht="15" customHeight="1" x14ac:dyDescent="0.15">
      <c r="A200" s="3">
        <f>Fiori!A200</f>
        <v>0</v>
      </c>
      <c r="B200" s="1">
        <f>Fiori!B200</f>
        <v>0</v>
      </c>
      <c r="C200" s="30"/>
      <c r="D200" s="34"/>
      <c r="E200" s="27"/>
      <c r="F200" s="27"/>
      <c r="G200" s="27"/>
      <c r="H200" s="27"/>
      <c r="I200" s="27"/>
      <c r="J200" s="27"/>
      <c r="K200" s="27"/>
      <c r="L200" s="27"/>
      <c r="M200" s="27"/>
      <c r="N200" s="27"/>
    </row>
    <row r="201" spans="1:14" ht="15" customHeight="1" x14ac:dyDescent="0.15">
      <c r="A201" s="3">
        <f>Fiori!A201</f>
        <v>0</v>
      </c>
      <c r="B201" s="1">
        <f>Fiori!B201</f>
        <v>0</v>
      </c>
      <c r="C201" s="30"/>
      <c r="D201" s="34"/>
      <c r="E201" s="27"/>
      <c r="F201" s="27"/>
      <c r="G201" s="27"/>
      <c r="H201" s="27"/>
      <c r="I201" s="27"/>
      <c r="J201" s="27"/>
      <c r="K201" s="27"/>
      <c r="L201" s="27"/>
      <c r="M201" s="27"/>
      <c r="N201" s="27"/>
    </row>
    <row r="202" spans="1:14" ht="15" customHeight="1" x14ac:dyDescent="0.15">
      <c r="A202" s="3">
        <f>Fiori!A202</f>
        <v>0</v>
      </c>
      <c r="B202" s="1">
        <f>Fiori!B202</f>
        <v>0</v>
      </c>
      <c r="C202" s="30"/>
      <c r="D202" s="34"/>
      <c r="E202" s="27"/>
      <c r="F202" s="27"/>
      <c r="G202" s="27"/>
      <c r="H202" s="27"/>
      <c r="I202" s="27"/>
      <c r="J202" s="27"/>
      <c r="K202" s="27"/>
      <c r="L202" s="27"/>
      <c r="M202" s="27"/>
      <c r="N202" s="27"/>
    </row>
    <row r="203" spans="1:14" ht="15" customHeight="1" x14ac:dyDescent="0.15">
      <c r="A203" s="3">
        <f>Fiori!A203</f>
        <v>0</v>
      </c>
      <c r="B203" s="1">
        <f>Fiori!B203</f>
        <v>0</v>
      </c>
      <c r="C203" s="30"/>
      <c r="D203" s="34"/>
      <c r="E203" s="27"/>
      <c r="F203" s="27"/>
      <c r="G203" s="27"/>
      <c r="H203" s="27"/>
      <c r="I203" s="27"/>
      <c r="J203" s="27"/>
      <c r="K203" s="27"/>
      <c r="L203" s="27"/>
      <c r="M203" s="27"/>
      <c r="N203" s="27"/>
    </row>
    <row r="204" spans="1:14" ht="15" customHeight="1" x14ac:dyDescent="0.15">
      <c r="A204" s="3">
        <f>Fiori!A204</f>
        <v>0</v>
      </c>
      <c r="B204" s="1">
        <f>Fiori!B204</f>
        <v>0</v>
      </c>
      <c r="C204" s="30"/>
      <c r="D204" s="34"/>
      <c r="E204" s="27"/>
      <c r="F204" s="27"/>
      <c r="G204" s="27"/>
      <c r="H204" s="27"/>
      <c r="I204" s="27"/>
      <c r="J204" s="27"/>
      <c r="K204" s="27"/>
      <c r="L204" s="27"/>
      <c r="M204" s="27"/>
      <c r="N204" s="27"/>
    </row>
    <row r="205" spans="1:14" ht="15" customHeight="1" x14ac:dyDescent="0.15">
      <c r="A205" s="3">
        <f>Fiori!A205</f>
        <v>0</v>
      </c>
      <c r="B205" s="1">
        <f>Fiori!B205</f>
        <v>0</v>
      </c>
      <c r="C205" s="30"/>
      <c r="D205" s="34"/>
      <c r="E205" s="27"/>
      <c r="F205" s="27"/>
      <c r="G205" s="27"/>
      <c r="H205" s="27"/>
      <c r="I205" s="27"/>
      <c r="J205" s="27"/>
      <c r="K205" s="27"/>
      <c r="L205" s="27"/>
      <c r="M205" s="27"/>
      <c r="N205" s="27"/>
    </row>
    <row r="206" spans="1:14" ht="15" customHeight="1" x14ac:dyDescent="0.15">
      <c r="A206" s="3">
        <f>Fiori!A206</f>
        <v>0</v>
      </c>
      <c r="B206" s="1">
        <f>Fiori!B206</f>
        <v>0</v>
      </c>
      <c r="C206" s="30"/>
      <c r="D206" s="34"/>
      <c r="E206" s="27"/>
      <c r="F206" s="27"/>
      <c r="G206" s="27"/>
      <c r="H206" s="27"/>
      <c r="I206" s="27"/>
      <c r="J206" s="27"/>
      <c r="K206" s="27"/>
      <c r="L206" s="27"/>
      <c r="M206" s="27"/>
      <c r="N206" s="27"/>
    </row>
    <row r="207" spans="1:14" ht="15" customHeight="1" x14ac:dyDescent="0.15">
      <c r="A207" s="3">
        <f>Fiori!A207</f>
        <v>0</v>
      </c>
      <c r="B207" s="1">
        <f>Fiori!B207</f>
        <v>0</v>
      </c>
      <c r="C207" s="30"/>
      <c r="D207" s="34"/>
      <c r="E207" s="27"/>
      <c r="F207" s="27"/>
      <c r="G207" s="27"/>
      <c r="H207" s="27"/>
      <c r="I207" s="27"/>
      <c r="J207" s="27"/>
      <c r="K207" s="27"/>
      <c r="L207" s="27"/>
      <c r="M207" s="27"/>
      <c r="N207" s="27"/>
    </row>
    <row r="208" spans="1:14" ht="15" customHeight="1" x14ac:dyDescent="0.15">
      <c r="A208" s="3">
        <f>Fiori!A208</f>
        <v>0</v>
      </c>
      <c r="B208" s="1">
        <f>Fiori!B208</f>
        <v>0</v>
      </c>
      <c r="C208" s="30"/>
      <c r="D208" s="34"/>
      <c r="E208" s="27"/>
      <c r="F208" s="27"/>
      <c r="G208" s="27"/>
      <c r="H208" s="27"/>
      <c r="I208" s="27"/>
      <c r="J208" s="27"/>
      <c r="K208" s="27"/>
      <c r="L208" s="27"/>
      <c r="M208" s="27"/>
      <c r="N208" s="27"/>
    </row>
    <row r="209" spans="1:14" ht="15" customHeight="1" x14ac:dyDescent="0.15">
      <c r="A209" s="3">
        <f>Fiori!A209</f>
        <v>0</v>
      </c>
      <c r="B209" s="1">
        <f>Fiori!B209</f>
        <v>0</v>
      </c>
      <c r="C209" s="30"/>
      <c r="D209" s="34"/>
      <c r="E209" s="27"/>
      <c r="F209" s="27"/>
      <c r="G209" s="27"/>
      <c r="H209" s="27"/>
      <c r="I209" s="27"/>
      <c r="J209" s="27"/>
      <c r="K209" s="27"/>
      <c r="L209" s="27"/>
      <c r="M209" s="27"/>
      <c r="N209" s="27"/>
    </row>
    <row r="210" spans="1:14" ht="15" customHeight="1" x14ac:dyDescent="0.15">
      <c r="A210" s="3">
        <f>Fiori!A210</f>
        <v>0</v>
      </c>
      <c r="B210" s="1">
        <f>Fiori!B210</f>
        <v>0</v>
      </c>
      <c r="C210" s="30"/>
      <c r="D210" s="34"/>
      <c r="E210" s="27"/>
      <c r="F210" s="27"/>
      <c r="G210" s="27"/>
      <c r="H210" s="27"/>
      <c r="I210" s="27"/>
      <c r="J210" s="27"/>
      <c r="K210" s="27"/>
      <c r="L210" s="27"/>
      <c r="M210" s="27"/>
      <c r="N210" s="27"/>
    </row>
    <row r="211" spans="1:14" ht="15" customHeight="1" x14ac:dyDescent="0.15">
      <c r="A211" s="3">
        <f>Fiori!A211</f>
        <v>0</v>
      </c>
      <c r="B211" s="1">
        <f>Fiori!B211</f>
        <v>0</v>
      </c>
      <c r="C211" s="30"/>
      <c r="D211" s="34"/>
      <c r="E211" s="27"/>
      <c r="F211" s="27"/>
      <c r="G211" s="27"/>
      <c r="H211" s="27"/>
      <c r="I211" s="27"/>
      <c r="J211" s="27"/>
      <c r="K211" s="27"/>
      <c r="L211" s="27"/>
      <c r="M211" s="27"/>
      <c r="N211" s="27"/>
    </row>
    <row r="212" spans="1:14" ht="15" customHeight="1" x14ac:dyDescent="0.15">
      <c r="A212" s="3">
        <f>Fiori!A212</f>
        <v>0</v>
      </c>
      <c r="B212" s="1">
        <f>Fiori!B212</f>
        <v>0</v>
      </c>
      <c r="C212" s="30"/>
      <c r="D212" s="34"/>
      <c r="E212" s="27"/>
      <c r="F212" s="27"/>
      <c r="G212" s="27"/>
      <c r="H212" s="27"/>
      <c r="I212" s="27"/>
      <c r="J212" s="27"/>
      <c r="K212" s="27"/>
      <c r="L212" s="27"/>
      <c r="M212" s="27"/>
      <c r="N212" s="27"/>
    </row>
    <row r="213" spans="1:14" ht="15" customHeight="1" x14ac:dyDescent="0.15">
      <c r="A213" s="3">
        <f>Fiori!A213</f>
        <v>0</v>
      </c>
      <c r="B213" s="1">
        <f>Fiori!B213</f>
        <v>0</v>
      </c>
      <c r="C213" s="30"/>
      <c r="D213" s="34"/>
      <c r="E213" s="27"/>
      <c r="F213" s="27"/>
      <c r="G213" s="27"/>
      <c r="H213" s="27"/>
      <c r="I213" s="27"/>
      <c r="J213" s="27"/>
      <c r="K213" s="27"/>
      <c r="L213" s="27"/>
      <c r="M213" s="27"/>
      <c r="N213" s="27"/>
    </row>
    <row r="214" spans="1:14" ht="15" customHeight="1" x14ac:dyDescent="0.15">
      <c r="A214" s="3">
        <f>Fiori!A214</f>
        <v>0</v>
      </c>
      <c r="B214" s="1">
        <f>Fiori!B214</f>
        <v>0</v>
      </c>
      <c r="C214" s="30"/>
      <c r="D214" s="34"/>
      <c r="E214" s="27"/>
      <c r="F214" s="27"/>
      <c r="G214" s="27"/>
      <c r="H214" s="27"/>
      <c r="I214" s="27"/>
      <c r="J214" s="27"/>
      <c r="K214" s="27"/>
      <c r="L214" s="27"/>
      <c r="M214" s="27"/>
      <c r="N214" s="27"/>
    </row>
    <row r="215" spans="1:14" ht="15" customHeight="1" x14ac:dyDescent="0.15">
      <c r="A215" s="3">
        <f>Fiori!A215</f>
        <v>0</v>
      </c>
      <c r="B215" s="1">
        <f>Fiori!B215</f>
        <v>0</v>
      </c>
      <c r="C215" s="30"/>
      <c r="D215" s="34"/>
      <c r="E215" s="27"/>
      <c r="F215" s="27"/>
      <c r="G215" s="27"/>
      <c r="H215" s="27"/>
      <c r="I215" s="27"/>
      <c r="J215" s="27"/>
      <c r="K215" s="27"/>
      <c r="L215" s="27"/>
      <c r="M215" s="27"/>
      <c r="N215" s="27"/>
    </row>
    <row r="216" spans="1:14" ht="15" customHeight="1" x14ac:dyDescent="0.15">
      <c r="A216" s="3">
        <f>Fiori!A216</f>
        <v>0</v>
      </c>
      <c r="B216" s="1">
        <f>Fiori!B216</f>
        <v>0</v>
      </c>
      <c r="C216" s="30"/>
      <c r="D216" s="34"/>
      <c r="E216" s="27"/>
      <c r="F216" s="27"/>
      <c r="G216" s="27"/>
      <c r="H216" s="27"/>
      <c r="I216" s="27"/>
      <c r="J216" s="27"/>
      <c r="K216" s="27"/>
      <c r="L216" s="27"/>
      <c r="M216" s="27"/>
      <c r="N216" s="27"/>
    </row>
    <row r="217" spans="1:14" ht="15" customHeight="1" x14ac:dyDescent="0.15">
      <c r="A217" s="3">
        <f>Fiori!A217</f>
        <v>0</v>
      </c>
      <c r="B217" s="1">
        <f>Fiori!B217</f>
        <v>0</v>
      </c>
      <c r="C217" s="30"/>
      <c r="D217" s="34"/>
      <c r="E217" s="27"/>
      <c r="F217" s="27"/>
      <c r="G217" s="27"/>
      <c r="H217" s="27"/>
      <c r="I217" s="27"/>
      <c r="J217" s="27"/>
      <c r="K217" s="27"/>
      <c r="L217" s="27"/>
      <c r="M217" s="27"/>
      <c r="N217" s="27"/>
    </row>
    <row r="218" spans="1:14" ht="15" customHeight="1" x14ac:dyDescent="0.15">
      <c r="A218" s="3">
        <f>Fiori!A218</f>
        <v>0</v>
      </c>
      <c r="B218" s="1">
        <f>Fiori!B218</f>
        <v>0</v>
      </c>
      <c r="C218" s="30"/>
      <c r="D218" s="34"/>
      <c r="E218" s="27"/>
      <c r="F218" s="27"/>
      <c r="G218" s="27"/>
      <c r="H218" s="27"/>
      <c r="I218" s="27"/>
      <c r="J218" s="27"/>
      <c r="K218" s="27"/>
      <c r="L218" s="27"/>
      <c r="M218" s="27"/>
      <c r="N218" s="27"/>
    </row>
    <row r="219" spans="1:14" ht="15" customHeight="1" x14ac:dyDescent="0.15">
      <c r="A219" s="3">
        <f>Fiori!A219</f>
        <v>0</v>
      </c>
      <c r="B219" s="1">
        <f>Fiori!B219</f>
        <v>0</v>
      </c>
      <c r="C219" s="30"/>
      <c r="D219" s="34"/>
      <c r="E219" s="27"/>
      <c r="F219" s="27"/>
      <c r="G219" s="27"/>
      <c r="H219" s="27"/>
      <c r="I219" s="27"/>
      <c r="J219" s="27"/>
      <c r="K219" s="27"/>
      <c r="L219" s="27"/>
      <c r="M219" s="27"/>
      <c r="N219" s="27"/>
    </row>
    <row r="220" spans="1:14" ht="15" customHeight="1" x14ac:dyDescent="0.15">
      <c r="A220" s="3">
        <f>Fiori!A220</f>
        <v>0</v>
      </c>
      <c r="B220" s="1">
        <f>Fiori!B220</f>
        <v>0</v>
      </c>
      <c r="C220" s="30"/>
      <c r="D220" s="34"/>
      <c r="E220" s="27"/>
      <c r="F220" s="27"/>
      <c r="G220" s="27"/>
      <c r="H220" s="27"/>
      <c r="I220" s="27"/>
      <c r="J220" s="27"/>
      <c r="K220" s="27"/>
      <c r="L220" s="27"/>
      <c r="M220" s="27"/>
      <c r="N220" s="27"/>
    </row>
    <row r="221" spans="1:14" ht="15" customHeight="1" x14ac:dyDescent="0.15">
      <c r="A221" s="3">
        <f>Fiori!A221</f>
        <v>0</v>
      </c>
      <c r="B221" s="1">
        <f>Fiori!B221</f>
        <v>0</v>
      </c>
      <c r="C221" s="30"/>
      <c r="D221" s="34"/>
      <c r="E221" s="27"/>
      <c r="F221" s="27"/>
      <c r="G221" s="27"/>
      <c r="H221" s="27"/>
      <c r="I221" s="27"/>
      <c r="J221" s="27"/>
      <c r="K221" s="27"/>
      <c r="L221" s="27"/>
      <c r="M221" s="27"/>
      <c r="N221" s="27"/>
    </row>
    <row r="222" spans="1:14" ht="15" customHeight="1" x14ac:dyDescent="0.15">
      <c r="A222" s="3">
        <f>Fiori!A222</f>
        <v>0</v>
      </c>
      <c r="B222" s="1">
        <f>Fiori!B222</f>
        <v>0</v>
      </c>
      <c r="C222" s="30"/>
      <c r="D222" s="34"/>
      <c r="E222" s="27"/>
      <c r="F222" s="27"/>
      <c r="G222" s="27"/>
      <c r="H222" s="27"/>
      <c r="I222" s="27"/>
      <c r="J222" s="27"/>
      <c r="K222" s="27"/>
      <c r="L222" s="27"/>
      <c r="M222" s="27"/>
      <c r="N222" s="27"/>
    </row>
  </sheetData>
  <mergeCells count="1">
    <mergeCell ref="C2:N2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404DD-313B-4481-B86A-2EEF3A91A642}">
  <dimension ref="A1:N223"/>
  <sheetViews>
    <sheetView workbookViewId="0">
      <selection activeCell="D166" sqref="D166"/>
    </sheetView>
  </sheetViews>
  <sheetFormatPr baseColWidth="10" defaultColWidth="8.83203125" defaultRowHeight="15" customHeight="1" x14ac:dyDescent="0.15"/>
  <cols>
    <col min="1" max="1" width="8.5" style="2" bestFit="1" customWidth="1"/>
    <col min="2" max="2" width="67.33203125" customWidth="1"/>
    <col min="3" max="3" width="8.6640625" style="9" customWidth="1"/>
    <col min="4" max="4" width="9.5" style="35" bestFit="1" customWidth="1"/>
    <col min="5" max="6" width="7.5" customWidth="1"/>
    <col min="7" max="8" width="10.5" bestFit="1" customWidth="1"/>
  </cols>
  <sheetData>
    <row r="1" spans="1:14" s="7" customFormat="1" ht="15" customHeight="1" x14ac:dyDescent="0.2">
      <c r="A1" s="6"/>
      <c r="C1" s="21">
        <v>3</v>
      </c>
      <c r="D1" s="39">
        <v>4</v>
      </c>
      <c r="E1" s="20">
        <v>5</v>
      </c>
      <c r="F1" s="20">
        <v>6</v>
      </c>
      <c r="G1" s="20">
        <v>7</v>
      </c>
      <c r="H1" s="20">
        <v>8</v>
      </c>
      <c r="I1" s="20">
        <v>9</v>
      </c>
      <c r="J1" s="20">
        <v>10</v>
      </c>
      <c r="K1" s="20">
        <v>11</v>
      </c>
      <c r="L1" s="20">
        <v>12</v>
      </c>
      <c r="M1" s="20">
        <v>13</v>
      </c>
      <c r="N1" s="20">
        <v>14</v>
      </c>
    </row>
    <row r="2" spans="1:14" s="5" customFormat="1" ht="15" customHeight="1" x14ac:dyDescent="0.15">
      <c r="A2" s="4"/>
      <c r="B2" s="18" t="s">
        <v>11</v>
      </c>
      <c r="C2" s="120" t="s">
        <v>103</v>
      </c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</row>
    <row r="3" spans="1:14" s="10" customFormat="1" ht="15" customHeight="1" x14ac:dyDescent="0.15">
      <c r="A3" s="19" t="s">
        <v>0</v>
      </c>
      <c r="B3" s="19" t="s">
        <v>1</v>
      </c>
      <c r="C3" s="11" t="s">
        <v>15</v>
      </c>
      <c r="D3" s="11" t="s">
        <v>16</v>
      </c>
      <c r="E3" s="12" t="s">
        <v>17</v>
      </c>
      <c r="F3" s="12" t="s">
        <v>18</v>
      </c>
      <c r="G3" s="12" t="s">
        <v>19</v>
      </c>
      <c r="H3" s="12" t="s">
        <v>20</v>
      </c>
      <c r="I3" s="12" t="s">
        <v>21</v>
      </c>
      <c r="J3" s="12" t="s">
        <v>22</v>
      </c>
      <c r="K3" s="12" t="s">
        <v>23</v>
      </c>
      <c r="L3" s="12" t="s">
        <v>24</v>
      </c>
      <c r="M3" s="12" t="s">
        <v>25</v>
      </c>
      <c r="N3" s="12" t="s">
        <v>26</v>
      </c>
    </row>
    <row r="4" spans="1:14" ht="15" customHeight="1" x14ac:dyDescent="0.15">
      <c r="A4" s="3">
        <f>Fiori!A4</f>
        <v>27500</v>
      </c>
      <c r="B4" s="1" t="str">
        <f>Fiori!B4</f>
        <v>BACIA CONVENCIONAL FIORI INFANTIL BRANCO 55BC02-1FB</v>
      </c>
      <c r="C4" s="13"/>
      <c r="D4" s="33"/>
      <c r="E4" s="14"/>
      <c r="F4" s="14"/>
      <c r="G4" s="14"/>
      <c r="H4" s="14"/>
      <c r="I4" s="14"/>
      <c r="J4" s="14"/>
      <c r="K4" s="14"/>
      <c r="L4" s="14"/>
      <c r="M4" s="14"/>
      <c r="N4" s="14"/>
    </row>
    <row r="5" spans="1:14" ht="15" customHeight="1" x14ac:dyDescent="0.15">
      <c r="A5" s="3">
        <f>Fiori!A5</f>
        <v>27501</v>
      </c>
      <c r="B5" s="1" t="str">
        <f>Fiori!B5</f>
        <v>BACIA CONVENCIONAL IGNIS ACESS BRANCO 55BC99-D-1FB</v>
      </c>
      <c r="C5" s="13"/>
      <c r="D5" s="33"/>
      <c r="E5" s="14"/>
      <c r="F5" s="14"/>
      <c r="G5" s="14"/>
      <c r="H5" s="14"/>
      <c r="I5" s="14"/>
      <c r="J5" s="14"/>
      <c r="K5" s="14"/>
      <c r="L5" s="14"/>
      <c r="M5" s="14"/>
      <c r="N5" s="14"/>
    </row>
    <row r="6" spans="1:14" ht="15" customHeight="1" x14ac:dyDescent="0.15">
      <c r="A6" s="3">
        <f>Fiori!A6</f>
        <v>27502</v>
      </c>
      <c r="B6" s="1" t="str">
        <f>Fiori!B6</f>
        <v>BACIA CONVENCIONAL IGNIS BRANCO 55BC99-1FB</v>
      </c>
      <c r="C6" s="15"/>
      <c r="D6" s="33"/>
      <c r="E6" s="14"/>
      <c r="F6" s="14"/>
      <c r="G6" s="14"/>
      <c r="H6" s="14"/>
      <c r="I6" s="14"/>
      <c r="J6" s="14"/>
      <c r="K6" s="14"/>
      <c r="L6" s="14"/>
      <c r="M6" s="14"/>
      <c r="N6" s="14"/>
    </row>
    <row r="7" spans="1:14" ht="15" customHeight="1" x14ac:dyDescent="0.15">
      <c r="A7" s="3">
        <f>Fiori!A7</f>
        <v>27321</v>
      </c>
      <c r="B7" s="1" t="str">
        <f>Fiori!B7</f>
        <v>BACIA CONVENCIONAL LIRIO BR 55BC77-1FB</v>
      </c>
      <c r="C7" s="16"/>
      <c r="D7" s="33">
        <v>188.9</v>
      </c>
      <c r="E7" s="14"/>
      <c r="F7" s="14"/>
      <c r="G7" s="14"/>
      <c r="H7" s="14"/>
      <c r="I7" s="14"/>
      <c r="J7" s="14"/>
      <c r="K7" s="14"/>
      <c r="L7" s="14"/>
      <c r="M7" s="14"/>
      <c r="N7" s="14"/>
    </row>
    <row r="8" spans="1:14" ht="15" customHeight="1" x14ac:dyDescent="0.15">
      <c r="A8" s="3">
        <f>Fiori!A8</f>
        <v>27522</v>
      </c>
      <c r="B8" s="1" t="str">
        <f>Fiori!B8</f>
        <v>BACIA CONVENCIONAL SPAN ROUND (25649BR-0) KOHLER</v>
      </c>
      <c r="C8" s="13"/>
      <c r="D8" s="33"/>
      <c r="E8" s="14"/>
      <c r="F8" s="14"/>
      <c r="G8" s="14"/>
      <c r="H8" s="14"/>
      <c r="I8" s="14"/>
      <c r="J8" s="14"/>
      <c r="K8" s="14"/>
      <c r="L8" s="14"/>
      <c r="M8" s="14"/>
      <c r="N8" s="14"/>
    </row>
    <row r="9" spans="1:14" ht="15" customHeight="1" x14ac:dyDescent="0.15">
      <c r="A9" s="3">
        <f>Fiori!A9</f>
        <v>27524</v>
      </c>
      <c r="B9" s="1" t="str">
        <f>Fiori!B9</f>
        <v>BACIA CONVENCIONAL SPAN SQUARE(25648BR-0) KOHLER</v>
      </c>
      <c r="C9" s="13"/>
      <c r="D9" s="33"/>
      <c r="E9" s="14"/>
      <c r="F9" s="14"/>
      <c r="G9" s="14"/>
      <c r="H9" s="14"/>
      <c r="I9" s="14"/>
      <c r="J9" s="14"/>
      <c r="K9" s="14"/>
      <c r="L9" s="14"/>
      <c r="M9" s="14"/>
      <c r="N9" s="14"/>
    </row>
    <row r="10" spans="1:14" ht="15" customHeight="1" x14ac:dyDescent="0.15">
      <c r="A10" s="3">
        <f>Fiori!A10</f>
        <v>14244</v>
      </c>
      <c r="B10" s="1" t="str">
        <f>Fiori!B10</f>
        <v>BACIA P/ CX  ACOPLADA FLOX MARFIM 55BA44-2FB</v>
      </c>
      <c r="C10" s="13"/>
      <c r="D10" s="33"/>
      <c r="E10" s="14"/>
      <c r="F10" s="14"/>
      <c r="G10" s="14"/>
      <c r="H10" s="14"/>
      <c r="I10" s="14"/>
      <c r="J10" s="14"/>
      <c r="K10" s="14"/>
      <c r="L10" s="14"/>
      <c r="M10" s="14"/>
      <c r="N10" s="14"/>
    </row>
    <row r="11" spans="1:14" ht="15" customHeight="1" x14ac:dyDescent="0.15">
      <c r="A11" s="3">
        <f>Fiori!A11</f>
        <v>14256</v>
      </c>
      <c r="B11" s="1" t="str">
        <f>Fiori!B11</f>
        <v>BACIA P/ CX ACOPLADA FLOX BRANCO 55BA44-1FB</v>
      </c>
      <c r="C11" s="13"/>
      <c r="D11" s="33"/>
      <c r="E11" s="14"/>
      <c r="F11" s="14"/>
      <c r="G11" s="14"/>
      <c r="H11" s="14"/>
      <c r="I11" s="14"/>
      <c r="J11" s="14"/>
      <c r="K11" s="14"/>
      <c r="L11" s="14"/>
      <c r="M11" s="14"/>
      <c r="N11" s="14"/>
    </row>
    <row r="12" spans="1:14" ht="15" customHeight="1" x14ac:dyDescent="0.15">
      <c r="A12" s="3">
        <f>Fiori!A12</f>
        <v>27503</v>
      </c>
      <c r="B12" s="1" t="str">
        <f>Fiori!B12</f>
        <v>BACIA PARA CX ACOPLADA FIORI ACESS BRANCO 55BA01-D-1FB</v>
      </c>
      <c r="C12" s="13"/>
      <c r="D12" s="33"/>
      <c r="E12" s="14"/>
      <c r="F12" s="14"/>
      <c r="G12" s="14"/>
      <c r="H12" s="14"/>
      <c r="I12" s="14"/>
      <c r="J12" s="14"/>
      <c r="K12" s="14"/>
      <c r="L12" s="14"/>
      <c r="M12" s="14"/>
      <c r="N12" s="14"/>
    </row>
    <row r="13" spans="1:14" ht="15" customHeight="1" x14ac:dyDescent="0.15">
      <c r="A13" s="3">
        <f>Fiori!A13</f>
        <v>27504</v>
      </c>
      <c r="B13" s="1" t="str">
        <f>Fiori!B13</f>
        <v>BACIA PARA CX ACOPLADA IGNIS ACESS BRANCO 55BA99 -D-1FB</v>
      </c>
      <c r="C13" s="13"/>
      <c r="D13" s="33"/>
      <c r="E13" s="14"/>
      <c r="F13" s="14"/>
      <c r="G13" s="14"/>
      <c r="H13" s="14"/>
      <c r="I13" s="14"/>
      <c r="J13" s="14"/>
      <c r="K13" s="14"/>
      <c r="L13" s="14"/>
      <c r="M13" s="14"/>
      <c r="N13" s="14"/>
    </row>
    <row r="14" spans="1:14" ht="15" customHeight="1" x14ac:dyDescent="0.15">
      <c r="A14" s="3">
        <f>Fiori!A14</f>
        <v>20680</v>
      </c>
      <c r="B14" s="1" t="str">
        <f>Fiori!B14</f>
        <v>BACIA PARA CX ACOPLADA LIRIO BRANCO 55BA77-1FB</v>
      </c>
      <c r="C14" s="13"/>
      <c r="D14" s="33"/>
      <c r="E14" s="14"/>
      <c r="F14" s="14"/>
      <c r="G14" s="14"/>
      <c r="H14" s="14"/>
      <c r="I14" s="14"/>
      <c r="J14" s="14"/>
      <c r="K14" s="14"/>
      <c r="L14" s="14"/>
      <c r="M14" s="14"/>
      <c r="N14" s="14"/>
    </row>
    <row r="15" spans="1:14" ht="15" customHeight="1" x14ac:dyDescent="0.15">
      <c r="A15" s="3">
        <f>Fiori!A15</f>
        <v>20674</v>
      </c>
      <c r="B15" s="1" t="str">
        <f>Fiori!B15</f>
        <v>BACIA PARA CX ACOPLADA LIRIO MARFIM 55BA77-2FB</v>
      </c>
      <c r="C15" s="13"/>
      <c r="D15" s="33"/>
      <c r="E15" s="14"/>
      <c r="F15" s="14"/>
      <c r="G15" s="14"/>
      <c r="H15" s="14"/>
      <c r="I15" s="14"/>
      <c r="J15" s="14"/>
      <c r="K15" s="14"/>
      <c r="L15" s="14"/>
      <c r="M15" s="14"/>
      <c r="N15" s="14"/>
    </row>
    <row r="16" spans="1:14" ht="15" customHeight="1" x14ac:dyDescent="0.15">
      <c r="A16" s="3">
        <f>Fiori!A16</f>
        <v>20675</v>
      </c>
      <c r="B16" s="1" t="str">
        <f>Fiori!B16</f>
        <v>BACIA PARA CX ACOPLADA LIRIO PRETO 55BA77-8FB</v>
      </c>
      <c r="C16" s="13"/>
      <c r="D16" s="33"/>
      <c r="E16" s="14"/>
      <c r="F16" s="14"/>
      <c r="G16" s="14"/>
      <c r="H16" s="14"/>
      <c r="I16" s="14"/>
      <c r="J16" s="14"/>
      <c r="K16" s="14"/>
      <c r="L16" s="14"/>
      <c r="M16" s="14"/>
      <c r="N16" s="14"/>
    </row>
    <row r="17" spans="1:14" ht="15" customHeight="1" x14ac:dyDescent="0.15">
      <c r="A17" s="3">
        <f>Fiori!A17</f>
        <v>25104</v>
      </c>
      <c r="B17" s="1" t="str">
        <f>Fiori!B17</f>
        <v>CAIXA ACOP SINGLE/FLUSH/IGNIS/LIRIO BR 55CA99-1FB</v>
      </c>
      <c r="C17" s="13"/>
      <c r="D17" s="33"/>
      <c r="E17" s="14"/>
      <c r="F17" s="14"/>
      <c r="G17" s="14"/>
      <c r="H17" s="14"/>
      <c r="I17" s="14"/>
      <c r="J17" s="14"/>
      <c r="K17" s="14"/>
      <c r="L17" s="14"/>
      <c r="M17" s="14"/>
      <c r="N17" s="14"/>
    </row>
    <row r="18" spans="1:14" ht="15" customHeight="1" x14ac:dyDescent="0.15">
      <c r="A18" s="3">
        <f>Fiori!A18</f>
        <v>25103</v>
      </c>
      <c r="B18" s="1" t="str">
        <f>Fiori!B18</f>
        <v>CAIXA ACOP SINGLE/FLUSH/IGNIS/LIRIO PT 55CA99-8FB</v>
      </c>
      <c r="C18" s="13"/>
      <c r="D18" s="33"/>
      <c r="E18" s="14"/>
      <c r="F18" s="14"/>
      <c r="G18" s="14"/>
      <c r="H18" s="14"/>
      <c r="I18" s="14"/>
      <c r="J18" s="14"/>
      <c r="K18" s="14"/>
      <c r="L18" s="14"/>
      <c r="M18" s="14"/>
      <c r="N18" s="14"/>
    </row>
    <row r="19" spans="1:14" ht="15" customHeight="1" x14ac:dyDescent="0.15">
      <c r="A19" s="3">
        <f>Fiori!A19</f>
        <v>27505</v>
      </c>
      <c r="B19" s="1" t="str">
        <f>Fiori!B19</f>
        <v>CAIXA ACOPL IGNIS ACESS BRANCO 55CA99-D-1FB</v>
      </c>
      <c r="C19" s="13"/>
      <c r="D19" s="33"/>
      <c r="E19" s="14"/>
      <c r="F19" s="14"/>
      <c r="G19" s="14"/>
      <c r="H19" s="14"/>
      <c r="I19" s="14"/>
      <c r="J19" s="14"/>
      <c r="K19" s="14"/>
      <c r="L19" s="14"/>
      <c r="M19" s="14"/>
      <c r="N19" s="14"/>
    </row>
    <row r="20" spans="1:14" ht="15" customHeight="1" x14ac:dyDescent="0.15">
      <c r="A20" s="3">
        <f>Fiori!A20</f>
        <v>14291</v>
      </c>
      <c r="B20" s="1" t="str">
        <f>Fiori!B20</f>
        <v>COLUNA P/ TANQUE FIORI BRANCO 55CL02-1FB</v>
      </c>
      <c r="C20" s="13"/>
      <c r="D20" s="33">
        <v>69.900000000000006</v>
      </c>
      <c r="E20" s="14"/>
      <c r="F20" s="14"/>
      <c r="G20" s="14">
        <v>69.900000000000006</v>
      </c>
      <c r="H20" s="14">
        <v>59.9</v>
      </c>
      <c r="I20" s="14"/>
      <c r="J20" s="14"/>
      <c r="K20" s="14"/>
      <c r="L20" s="14"/>
      <c r="M20" s="14"/>
      <c r="N20" s="14"/>
    </row>
    <row r="21" spans="1:14" ht="15" customHeight="1" x14ac:dyDescent="0.15">
      <c r="A21" s="3">
        <f>Fiori!A21</f>
        <v>22108</v>
      </c>
      <c r="B21" s="1" t="str">
        <f>Fiori!B21</f>
        <v xml:space="preserve">COLUNA SUSPENSA FLOX/PRIMULA/LIRIO BRANCO 55CS22-1FB </v>
      </c>
      <c r="C21" s="13"/>
      <c r="D21" s="33"/>
      <c r="E21" s="14"/>
      <c r="F21" s="14"/>
      <c r="G21" s="14"/>
      <c r="H21" s="14"/>
      <c r="I21" s="14"/>
      <c r="J21" s="14"/>
      <c r="K21" s="14"/>
      <c r="L21" s="14"/>
      <c r="M21" s="14"/>
      <c r="N21" s="14"/>
    </row>
    <row r="22" spans="1:14" ht="15" customHeight="1" x14ac:dyDescent="0.15">
      <c r="A22" s="3">
        <f>Fiori!A22</f>
        <v>14247</v>
      </c>
      <c r="B22" s="1" t="str">
        <f>Fiori!B22</f>
        <v>COLUNA SUSPENSA FLOX/PRIMULA/LIRIO MARFIM 55CS33-2FB</v>
      </c>
      <c r="C22" s="13"/>
      <c r="D22" s="33"/>
      <c r="E22" s="14"/>
      <c r="F22" s="14"/>
      <c r="G22" s="14"/>
      <c r="H22" s="14"/>
      <c r="I22" s="14"/>
      <c r="J22" s="14"/>
      <c r="K22" s="14"/>
      <c r="L22" s="14"/>
      <c r="M22" s="14"/>
      <c r="N22" s="14"/>
    </row>
    <row r="23" spans="1:14" ht="15" customHeight="1" x14ac:dyDescent="0.15">
      <c r="A23" s="3">
        <f>Fiori!A23</f>
        <v>24305</v>
      </c>
      <c r="B23" s="1" t="str">
        <f>Fiori!B23</f>
        <v>COMBO AMARILIS BRANCO 55KT66-1FB</v>
      </c>
      <c r="C23" s="13"/>
      <c r="D23" s="33"/>
      <c r="E23" s="14"/>
      <c r="F23" s="14"/>
      <c r="G23" s="14"/>
      <c r="H23" s="14"/>
      <c r="I23" s="14"/>
      <c r="J23" s="14"/>
      <c r="K23" s="14"/>
      <c r="L23" s="14"/>
      <c r="M23" s="14"/>
      <c r="N23" s="14"/>
    </row>
    <row r="24" spans="1:14" ht="15" customHeight="1" x14ac:dyDescent="0.15">
      <c r="A24" s="3">
        <f>Fiori!A24</f>
        <v>27882</v>
      </c>
      <c r="B24" s="1" t="str">
        <f>Fiori!B24</f>
        <v>COMBO FLOX BRANCO 55KT44-1FB</v>
      </c>
      <c r="C24" s="13"/>
      <c r="D24" s="33"/>
      <c r="E24" s="14"/>
      <c r="F24" s="14"/>
      <c r="G24" s="14"/>
      <c r="H24" s="14"/>
      <c r="I24" s="14"/>
      <c r="J24" s="14"/>
      <c r="K24" s="14"/>
      <c r="L24" s="14"/>
      <c r="M24" s="14"/>
      <c r="N24" s="14"/>
    </row>
    <row r="25" spans="1:14" ht="15" customHeight="1" x14ac:dyDescent="0.15">
      <c r="A25" s="3">
        <f>Fiori!A25</f>
        <v>27508</v>
      </c>
      <c r="B25" s="1" t="str">
        <f>Fiori!B25</f>
        <v>COMBO IGNIS BRANCO 55KT99-1FB</v>
      </c>
      <c r="C25" s="13"/>
      <c r="D25" s="33">
        <v>479.9</v>
      </c>
      <c r="E25" s="14"/>
      <c r="F25" s="14"/>
      <c r="G25" s="14">
        <v>548</v>
      </c>
      <c r="H25" s="14">
        <v>569.9</v>
      </c>
      <c r="I25" s="14"/>
      <c r="J25" s="14"/>
      <c r="K25" s="14"/>
      <c r="L25" s="14"/>
      <c r="M25" s="14"/>
      <c r="N25" s="14"/>
    </row>
    <row r="26" spans="1:14" ht="15" customHeight="1" x14ac:dyDescent="0.15">
      <c r="A26" s="3">
        <f>Fiori!A26</f>
        <v>14239</v>
      </c>
      <c r="B26" s="1" t="str">
        <f>Fiori!B26</f>
        <v>COMBO LIRIO BRANCO 55KT77-1FB</v>
      </c>
      <c r="C26" s="13"/>
      <c r="D26" s="33">
        <v>424.9</v>
      </c>
      <c r="E26" s="14"/>
      <c r="F26" s="14"/>
      <c r="G26" s="14">
        <v>476.9</v>
      </c>
      <c r="H26" s="14">
        <v>459.9</v>
      </c>
      <c r="I26" s="14"/>
      <c r="J26" s="14"/>
      <c r="K26" s="14"/>
      <c r="L26" s="14"/>
      <c r="M26" s="14"/>
      <c r="N26" s="14"/>
    </row>
    <row r="27" spans="1:14" ht="15" customHeight="1" x14ac:dyDescent="0.15">
      <c r="A27" s="3">
        <f>Fiori!A27</f>
        <v>27525</v>
      </c>
      <c r="B27" s="1" t="str">
        <f>Fiori!B27</f>
        <v>COMBO NEW PATIO BOX (28986BR-0) KOHLER</v>
      </c>
      <c r="C27" s="13"/>
      <c r="D27" s="33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5" customHeight="1" x14ac:dyDescent="0.15">
      <c r="A28" s="3">
        <f>Fiori!A28</f>
        <v>16219</v>
      </c>
      <c r="B28" s="1" t="str">
        <f>Fiori!B28</f>
        <v>COMBO PRIMULA PLUS BRANCO 55KT22-1FB</v>
      </c>
      <c r="C28" s="13"/>
      <c r="D28" s="33">
        <v>479.9</v>
      </c>
      <c r="E28" s="14"/>
      <c r="F28" s="14"/>
      <c r="G28" s="14">
        <v>459.9</v>
      </c>
      <c r="H28" s="14">
        <v>499.9</v>
      </c>
      <c r="I28" s="14"/>
      <c r="J28" s="14"/>
      <c r="K28" s="14"/>
      <c r="L28" s="14"/>
      <c r="M28" s="14"/>
      <c r="N28" s="14"/>
    </row>
    <row r="29" spans="1:14" ht="15" customHeight="1" x14ac:dyDescent="0.15">
      <c r="A29" s="3">
        <f>Fiori!A29</f>
        <v>27526</v>
      </c>
      <c r="B29" s="1" t="str">
        <f>Fiori!B29</f>
        <v>COMBO REACH SKIRTED BOX (28999BR-0) KOHLER</v>
      </c>
      <c r="C29" s="13"/>
      <c r="D29" s="33"/>
      <c r="E29" s="14"/>
      <c r="F29" s="14"/>
      <c r="G29" s="14"/>
      <c r="H29" s="14"/>
      <c r="I29" s="14"/>
      <c r="J29" s="14"/>
      <c r="K29" s="14"/>
      <c r="L29" s="14"/>
      <c r="M29" s="14"/>
      <c r="N29" s="14"/>
    </row>
    <row r="30" spans="1:14" ht="15" customHeight="1" x14ac:dyDescent="0.15">
      <c r="A30" s="3">
        <f>Fiori!A30</f>
        <v>27647</v>
      </c>
      <c r="B30" s="1" t="str">
        <f>Fiori!B30</f>
        <v>COMBO SPAN ROUND (28988BR)</v>
      </c>
      <c r="C30" s="13"/>
      <c r="D30" s="33"/>
      <c r="E30" s="14"/>
      <c r="F30" s="14"/>
      <c r="G30" s="14"/>
      <c r="H30" s="14"/>
      <c r="I30" s="14"/>
      <c r="J30" s="14"/>
      <c r="K30" s="14"/>
      <c r="L30" s="14"/>
      <c r="M30" s="14"/>
      <c r="N30" s="14"/>
    </row>
    <row r="31" spans="1:14" ht="15" customHeight="1" x14ac:dyDescent="0.15">
      <c r="A31" s="3">
        <f>Fiori!A31</f>
        <v>27521</v>
      </c>
      <c r="B31" s="1" t="str">
        <f>Fiori!B31</f>
        <v>COMBO SPAN SQUARE (28989BR-0) KOHLER</v>
      </c>
      <c r="C31" s="13"/>
      <c r="D31" s="33"/>
      <c r="E31" s="14"/>
      <c r="F31" s="14"/>
      <c r="G31" s="14"/>
      <c r="H31" s="14"/>
      <c r="I31" s="14"/>
      <c r="J31" s="14"/>
      <c r="K31" s="14"/>
      <c r="L31" s="14"/>
      <c r="M31" s="14"/>
      <c r="N31" s="14"/>
    </row>
    <row r="32" spans="1:14" ht="15" customHeight="1" x14ac:dyDescent="0.15">
      <c r="A32" s="3">
        <f>Fiori!A32</f>
        <v>14254</v>
      </c>
      <c r="B32" s="1" t="str">
        <f>Fiori!B32</f>
        <v>CUBA APOIO AMARILIS FURO CENTRAL BRANCO 55CB10-1FB</v>
      </c>
      <c r="C32" s="13"/>
      <c r="D32" s="33"/>
      <c r="E32" s="14"/>
      <c r="F32" s="14"/>
      <c r="G32" s="14"/>
      <c r="H32" s="14"/>
      <c r="I32" s="14"/>
      <c r="J32" s="14"/>
      <c r="K32" s="14"/>
      <c r="L32" s="14"/>
      <c r="M32" s="14"/>
      <c r="N32" s="14"/>
    </row>
    <row r="33" spans="1:14" ht="15" customHeight="1" x14ac:dyDescent="0.15">
      <c r="A33" s="3">
        <f>Fiori!A33</f>
        <v>14260</v>
      </c>
      <c r="B33" s="1" t="str">
        <f>Fiori!B33</f>
        <v>CUBA APOIO AMARILIS FURO CENTRAL MARFIM 55CB10-2FB</v>
      </c>
      <c r="C33" s="13"/>
      <c r="D33" s="33"/>
      <c r="E33" s="14"/>
      <c r="F33" s="14"/>
      <c r="G33" s="14"/>
      <c r="H33" s="14"/>
      <c r="I33" s="14"/>
      <c r="J33" s="14"/>
      <c r="K33" s="14"/>
      <c r="L33" s="14"/>
      <c r="M33" s="14"/>
      <c r="N33" s="14"/>
    </row>
    <row r="34" spans="1:14" ht="15" customHeight="1" x14ac:dyDescent="0.15">
      <c r="A34" s="3">
        <f>Fiori!A34</f>
        <v>14255</v>
      </c>
      <c r="B34" s="1" t="str">
        <f>Fiori!B34</f>
        <v>CUBA APOIO FURO CENTRAL MARFIM</v>
      </c>
      <c r="C34" s="13"/>
      <c r="D34" s="33"/>
      <c r="E34" s="14"/>
      <c r="F34" s="14"/>
      <c r="G34" s="14"/>
      <c r="H34" s="14"/>
      <c r="I34" s="14"/>
      <c r="J34" s="14"/>
      <c r="K34" s="14"/>
      <c r="L34" s="14"/>
      <c r="M34" s="14"/>
      <c r="N34" s="14"/>
    </row>
    <row r="35" spans="1:14" ht="15" customHeight="1" x14ac:dyDescent="0.15">
      <c r="A35" s="3">
        <f>Fiori!A35</f>
        <v>29647</v>
      </c>
      <c r="B35" s="1" t="str">
        <f>Fiori!B35</f>
        <v>CUBA APOIO QUADRADA C/MESA TAUT 410X410 28696BR-1-0 KOHLER</v>
      </c>
      <c r="C35" s="13"/>
      <c r="D35" s="33"/>
      <c r="E35" s="14"/>
      <c r="F35" s="14"/>
      <c r="G35" s="14"/>
      <c r="H35" s="14"/>
      <c r="I35" s="14"/>
      <c r="J35" s="14"/>
      <c r="K35" s="14"/>
      <c r="L35" s="14"/>
      <c r="M35" s="14"/>
      <c r="N35" s="14"/>
    </row>
    <row r="36" spans="1:14" ht="15" customHeight="1" x14ac:dyDescent="0.15">
      <c r="A36" s="3">
        <f>Fiori!A36</f>
        <v>14253</v>
      </c>
      <c r="B36" s="1" t="str">
        <f>Fiori!B36</f>
        <v>CUBA DE APOIO OVAL 45CM X30CM BRANCO 55CB14-J-1FB</v>
      </c>
      <c r="C36" s="13"/>
      <c r="D36" s="33"/>
      <c r="E36" s="14"/>
      <c r="F36" s="14"/>
      <c r="G36" s="14">
        <v>189.9</v>
      </c>
      <c r="H36" s="14">
        <v>189.9</v>
      </c>
      <c r="I36" s="14"/>
      <c r="J36" s="14"/>
      <c r="K36" s="14"/>
      <c r="L36" s="14"/>
      <c r="M36" s="14"/>
      <c r="N36" s="14"/>
    </row>
    <row r="37" spans="1:14" ht="15" customHeight="1" x14ac:dyDescent="0.15">
      <c r="A37" s="3">
        <f>Fiori!A37</f>
        <v>14248</v>
      </c>
      <c r="B37" s="1" t="str">
        <f>Fiori!B37</f>
        <v>CUBA DE APOIO OVAL JASMIN BRANCA 55CB03-1FB</v>
      </c>
      <c r="C37" s="13"/>
      <c r="D37" s="33"/>
      <c r="E37" s="14"/>
      <c r="F37" s="14"/>
      <c r="G37" s="14"/>
      <c r="H37" s="14"/>
      <c r="I37" s="14"/>
      <c r="J37" s="14"/>
      <c r="K37" s="14"/>
      <c r="L37" s="14"/>
      <c r="M37" s="14"/>
      <c r="N37" s="14"/>
    </row>
    <row r="38" spans="1:14" ht="15" customHeight="1" x14ac:dyDescent="0.15">
      <c r="A38" s="3">
        <f>Fiori!A38</f>
        <v>14251</v>
      </c>
      <c r="B38" s="1" t="str">
        <f>Fiori!B38</f>
        <v>CUBA DE APOIO OVAL JASMIN MARFIM 55CB03-2FB</v>
      </c>
      <c r="C38" s="13"/>
      <c r="D38" s="33"/>
      <c r="E38" s="14"/>
      <c r="F38" s="14"/>
      <c r="G38" s="14"/>
      <c r="H38" s="14"/>
      <c r="I38" s="14"/>
      <c r="J38" s="14"/>
      <c r="K38" s="14"/>
      <c r="L38" s="14"/>
      <c r="M38" s="14"/>
      <c r="N38" s="14"/>
    </row>
    <row r="39" spans="1:14" ht="15" customHeight="1" x14ac:dyDescent="0.15">
      <c r="A39" s="3">
        <f>Fiori!A39</f>
        <v>14261</v>
      </c>
      <c r="B39" s="1" t="str">
        <f>Fiori!B39</f>
        <v>CUBA DE APOIO QUADRADA 35CM X 35CM BRANCO 55CB15-1FB</v>
      </c>
      <c r="C39" s="13"/>
      <c r="D39" s="33">
        <v>199.9</v>
      </c>
      <c r="E39" s="14"/>
      <c r="F39" s="14"/>
      <c r="G39" s="14">
        <v>219.9</v>
      </c>
      <c r="H39" s="14">
        <v>359.9</v>
      </c>
      <c r="I39" s="14"/>
      <c r="J39" s="14"/>
      <c r="K39" s="14"/>
      <c r="L39" s="14"/>
      <c r="M39" s="14"/>
      <c r="N39" s="14"/>
    </row>
    <row r="40" spans="1:14" ht="15" customHeight="1" x14ac:dyDescent="0.15">
      <c r="A40" s="3">
        <f>Fiori!A40</f>
        <v>14259</v>
      </c>
      <c r="B40" s="1" t="str">
        <f>Fiori!B40</f>
        <v>CUBA DE APOIO QUADRADA COM MESA 35CM X 35CM BRANCO 55CB17-1FB</v>
      </c>
      <c r="C40" s="13"/>
      <c r="D40" s="33">
        <v>249.9</v>
      </c>
      <c r="E40" s="14"/>
      <c r="F40" s="14"/>
      <c r="G40" s="14">
        <v>249.9</v>
      </c>
      <c r="H40" s="14">
        <v>249.9</v>
      </c>
      <c r="I40" s="14"/>
      <c r="J40" s="14"/>
      <c r="K40" s="14"/>
      <c r="L40" s="14"/>
      <c r="M40" s="14"/>
      <c r="N40" s="14"/>
    </row>
    <row r="41" spans="1:14" ht="15" customHeight="1" x14ac:dyDescent="0.15">
      <c r="A41" s="3">
        <f>Fiori!A41</f>
        <v>29648</v>
      </c>
      <c r="B41" s="1" t="str">
        <f>Fiori!B41</f>
        <v>CUBA DE APOIO QUADRADA VOX LITE 350X350 28697BR-0 KOHLER</v>
      </c>
      <c r="C41" s="13"/>
      <c r="D41" s="33"/>
      <c r="E41" s="14"/>
      <c r="F41" s="14"/>
      <c r="G41" s="14"/>
      <c r="H41" s="14"/>
      <c r="I41" s="14"/>
      <c r="J41" s="14"/>
      <c r="K41" s="14"/>
      <c r="L41" s="14"/>
      <c r="M41" s="14"/>
      <c r="N41" s="14"/>
    </row>
    <row r="42" spans="1:14" ht="15" customHeight="1" x14ac:dyDescent="0.15">
      <c r="A42" s="3">
        <f>Fiori!A42</f>
        <v>14252</v>
      </c>
      <c r="B42" s="1" t="str">
        <f>Fiori!B42</f>
        <v>CUBA DE APOIO REDONDA 35CM BRANCO 55CB13-J-1FB</v>
      </c>
      <c r="C42" s="13"/>
      <c r="D42" s="33">
        <v>199.9</v>
      </c>
      <c r="E42" s="14"/>
      <c r="F42" s="14"/>
      <c r="G42" s="14">
        <v>199.9</v>
      </c>
      <c r="H42" s="14">
        <v>194.9</v>
      </c>
      <c r="I42" s="14"/>
      <c r="J42" s="14"/>
      <c r="K42" s="14"/>
      <c r="L42" s="14"/>
      <c r="M42" s="14"/>
      <c r="N42" s="14"/>
    </row>
    <row r="43" spans="1:14" ht="15" customHeight="1" x14ac:dyDescent="0.15">
      <c r="A43" s="3">
        <f>Fiori!A43</f>
        <v>14307</v>
      </c>
      <c r="B43" s="1" t="str">
        <f>Fiori!B43</f>
        <v>CUBA DE APOIO RETANGULAR 41CM X 31CM BRANCO 55CB16-1FB</v>
      </c>
      <c r="C43" s="13"/>
      <c r="D43" s="33"/>
      <c r="E43" s="14"/>
      <c r="F43" s="14"/>
      <c r="G43" s="14">
        <v>219.9</v>
      </c>
      <c r="H43" s="14">
        <v>229.9</v>
      </c>
      <c r="I43" s="14"/>
      <c r="J43" s="14"/>
      <c r="K43" s="14"/>
      <c r="L43" s="14"/>
      <c r="M43" s="14"/>
      <c r="N43" s="14"/>
    </row>
    <row r="44" spans="1:14" ht="15" customHeight="1" x14ac:dyDescent="0.15">
      <c r="A44" s="3">
        <f>Fiori!A44</f>
        <v>14258</v>
      </c>
      <c r="B44" s="1" t="str">
        <f>Fiori!B44</f>
        <v>CUBA DE APOIO ZINIA BRANCO 55CB11-1FB</v>
      </c>
      <c r="C44" s="13"/>
      <c r="D44" s="33"/>
      <c r="E44" s="14"/>
      <c r="F44" s="14"/>
      <c r="G44" s="14"/>
      <c r="H44" s="14"/>
      <c r="I44" s="14"/>
      <c r="J44" s="14"/>
      <c r="K44" s="14"/>
      <c r="L44" s="14"/>
      <c r="M44" s="14"/>
      <c r="N44" s="14"/>
    </row>
    <row r="45" spans="1:14" ht="15" customHeight="1" x14ac:dyDescent="0.15">
      <c r="A45" s="3">
        <f>Fiori!A45</f>
        <v>27506</v>
      </c>
      <c r="B45" s="1" t="str">
        <f>Fiori!B45</f>
        <v>CX ACOP MEC SIMP FIORI ACESS BRANCO 55CA03-D-1FB</v>
      </c>
      <c r="C45" s="13"/>
      <c r="D45" s="33"/>
      <c r="E45" s="14"/>
      <c r="F45" s="14"/>
      <c r="G45" s="14"/>
      <c r="H45" s="14"/>
      <c r="I45" s="14"/>
      <c r="J45" s="14"/>
      <c r="K45" s="14"/>
      <c r="L45" s="14"/>
      <c r="M45" s="14"/>
      <c r="N45" s="14"/>
    </row>
    <row r="46" spans="1:14" ht="15" customHeight="1" x14ac:dyDescent="0.15">
      <c r="A46" s="3">
        <f>Fiori!A46</f>
        <v>14298</v>
      </c>
      <c r="B46" s="1" t="str">
        <f>Fiori!B46</f>
        <v>CX ACOPLADA FLOX DUAL FLUSH BRANCO 55CA44-DF-1FB</v>
      </c>
      <c r="C46" s="13"/>
      <c r="D46" s="33"/>
      <c r="E46" s="14"/>
      <c r="F46" s="14"/>
      <c r="G46" s="14"/>
      <c r="H46" s="14"/>
      <c r="I46" s="14"/>
      <c r="J46" s="14"/>
      <c r="K46" s="14"/>
      <c r="L46" s="14"/>
      <c r="M46" s="14"/>
      <c r="N46" s="14"/>
    </row>
    <row r="47" spans="1:14" ht="15" customHeight="1" x14ac:dyDescent="0.15">
      <c r="A47" s="3">
        <f>Fiori!A47</f>
        <v>14299</v>
      </c>
      <c r="B47" s="1" t="str">
        <f>Fiori!B47</f>
        <v>CX ACOPLADA FLOX DUAL FLUSH MARFIM 55CA44-DF-2FB</v>
      </c>
      <c r="C47" s="13"/>
      <c r="D47" s="33"/>
      <c r="E47" s="14"/>
      <c r="F47" s="14"/>
      <c r="G47" s="14"/>
      <c r="H47" s="14"/>
      <c r="I47" s="14"/>
      <c r="J47" s="14"/>
      <c r="K47" s="14"/>
      <c r="L47" s="14"/>
      <c r="M47" s="14"/>
      <c r="N47" s="14"/>
    </row>
    <row r="48" spans="1:14" ht="15" customHeight="1" x14ac:dyDescent="0.15">
      <c r="A48" s="3">
        <f>Fiori!A48</f>
        <v>20679</v>
      </c>
      <c r="B48" s="1" t="str">
        <f>Fiori!B48</f>
        <v>CX ACOPLADA LIRIO MARFIM 55CA77-2FB</v>
      </c>
      <c r="C48" s="13"/>
      <c r="D48" s="33"/>
      <c r="E48" s="14"/>
      <c r="F48" s="14"/>
      <c r="G48" s="14"/>
      <c r="H48" s="14"/>
      <c r="I48" s="14"/>
      <c r="J48" s="14"/>
      <c r="K48" s="14"/>
      <c r="L48" s="14"/>
      <c r="M48" s="14"/>
      <c r="N48" s="14"/>
    </row>
    <row r="49" spans="1:14" ht="15" customHeight="1" x14ac:dyDescent="0.15">
      <c r="A49" s="3">
        <f>Fiori!A49</f>
        <v>20676</v>
      </c>
      <c r="B49" s="1" t="str">
        <f>Fiori!B49</f>
        <v>CX ACOPLADA LIRIO PRETO 55CA77-8FB</v>
      </c>
      <c r="C49" s="13"/>
      <c r="D49" s="33"/>
      <c r="E49" s="14"/>
      <c r="F49" s="14"/>
      <c r="G49" s="14"/>
      <c r="H49" s="14"/>
      <c r="I49" s="14"/>
      <c r="J49" s="14"/>
      <c r="K49" s="14"/>
      <c r="L49" s="14"/>
      <c r="M49" s="14"/>
      <c r="N49" s="14"/>
    </row>
    <row r="50" spans="1:14" ht="15" customHeight="1" x14ac:dyDescent="0.15">
      <c r="A50" s="3">
        <f>Fiori!A50</f>
        <v>14304</v>
      </c>
      <c r="B50" s="1" t="str">
        <f>Fiori!B50</f>
        <v>LAVATORIO FLOX BRANCO 55LV44-1FB</v>
      </c>
      <c r="C50" s="13"/>
      <c r="D50" s="33"/>
      <c r="E50" s="14"/>
      <c r="F50" s="14"/>
      <c r="G50" s="14"/>
      <c r="H50" s="14"/>
      <c r="I50" s="14"/>
      <c r="J50" s="14"/>
      <c r="K50" s="14"/>
      <c r="L50" s="14"/>
      <c r="M50" s="14"/>
      <c r="N50" s="14"/>
    </row>
    <row r="51" spans="1:14" ht="15" customHeight="1" x14ac:dyDescent="0.15">
      <c r="A51" s="3">
        <f>Fiori!A51</f>
        <v>14246</v>
      </c>
      <c r="B51" s="1" t="str">
        <f>Fiori!B51</f>
        <v>LAVATORIO FLOX MARFIM 55LV44-2FB</v>
      </c>
      <c r="C51" s="13"/>
      <c r="D51" s="33"/>
      <c r="E51" s="14"/>
      <c r="F51" s="14"/>
      <c r="G51" s="14"/>
      <c r="H51" s="14"/>
      <c r="I51" s="14"/>
      <c r="J51" s="14"/>
      <c r="K51" s="14"/>
      <c r="L51" s="14"/>
      <c r="M51" s="14"/>
      <c r="N51" s="14"/>
    </row>
    <row r="52" spans="1:14" ht="15" customHeight="1" x14ac:dyDescent="0.15">
      <c r="A52" s="3">
        <f>Fiori!A52</f>
        <v>27507</v>
      </c>
      <c r="B52" s="1" t="str">
        <f>Fiori!B52</f>
        <v>LAVATORIO PRIMULA PLUS BRANCO 55LV22-1FB</v>
      </c>
      <c r="C52" s="13"/>
      <c r="D52" s="33"/>
      <c r="E52" s="14"/>
      <c r="F52" s="14"/>
      <c r="G52" s="14"/>
      <c r="H52" s="14"/>
      <c r="I52" s="14"/>
      <c r="J52" s="14"/>
      <c r="K52" s="14"/>
      <c r="L52" s="14"/>
      <c r="M52" s="14"/>
      <c r="N52" s="14"/>
    </row>
    <row r="53" spans="1:14" ht="15" customHeight="1" x14ac:dyDescent="0.15">
      <c r="A53" s="3">
        <f>Fiori!A53</f>
        <v>25102</v>
      </c>
      <c r="B53" s="1" t="str">
        <f>Fiori!B53</f>
        <v>MECANISMO P/MICTORIO 1266601</v>
      </c>
      <c r="C53" s="13"/>
      <c r="D53" s="33"/>
      <c r="E53" s="14"/>
      <c r="F53" s="14"/>
      <c r="G53" s="14"/>
      <c r="H53" s="14"/>
      <c r="I53" s="14"/>
      <c r="J53" s="14"/>
      <c r="K53" s="14"/>
      <c r="L53" s="14"/>
      <c r="M53" s="14"/>
      <c r="N53" s="14"/>
    </row>
    <row r="54" spans="1:14" ht="15" customHeight="1" x14ac:dyDescent="0.15">
      <c r="A54" s="3">
        <f>Fiori!A54</f>
        <v>25105</v>
      </c>
      <c r="B54" s="1" t="str">
        <f>Fiori!B54</f>
        <v>MICTORIO S/KIT INSTALACAO DALIA BR 55MC882-1FB</v>
      </c>
      <c r="C54" s="13"/>
      <c r="D54" s="33">
        <v>219.9</v>
      </c>
      <c r="E54" s="14"/>
      <c r="F54" s="14"/>
      <c r="G54" s="14">
        <v>199.9</v>
      </c>
      <c r="H54" s="14">
        <v>249.9</v>
      </c>
      <c r="I54" s="14"/>
      <c r="J54" s="14"/>
      <c r="K54" s="14"/>
      <c r="L54" s="14"/>
      <c r="M54" s="14"/>
      <c r="N54" s="14"/>
    </row>
    <row r="55" spans="1:14" ht="15" customHeight="1" x14ac:dyDescent="0.15">
      <c r="A55" s="3">
        <f>Fiori!A55</f>
        <v>29338</v>
      </c>
      <c r="B55" s="1" t="str">
        <f>Fiori!B55</f>
        <v>TAMPA CAIXA ACOPLADA SPAN (1431777BR-0) - KOHLER</v>
      </c>
      <c r="C55" s="13"/>
      <c r="D55" s="33"/>
      <c r="E55" s="14"/>
      <c r="F55" s="14"/>
      <c r="G55" s="14">
        <v>239.9</v>
      </c>
      <c r="H55" s="14"/>
      <c r="I55" s="14"/>
      <c r="J55" s="14"/>
      <c r="K55" s="14"/>
      <c r="L55" s="14"/>
      <c r="M55" s="14"/>
      <c r="N55" s="14"/>
    </row>
    <row r="56" spans="1:14" ht="15" customHeight="1" x14ac:dyDescent="0.15">
      <c r="A56" s="3">
        <f>Fiori!A56</f>
        <v>14249</v>
      </c>
      <c r="B56" s="1" t="str">
        <f>Fiori!B56</f>
        <v>TANQUE FIORI BRANCO 55TQ01-1FB</v>
      </c>
      <c r="C56" s="13"/>
      <c r="D56" s="33"/>
      <c r="E56" s="14"/>
      <c r="F56" s="14"/>
      <c r="G56" s="14"/>
      <c r="H56" s="14">
        <v>249.9</v>
      </c>
      <c r="I56" s="14"/>
      <c r="J56" s="14"/>
      <c r="K56" s="14"/>
      <c r="L56" s="14"/>
      <c r="M56" s="14"/>
      <c r="N56" s="14"/>
    </row>
    <row r="57" spans="1:14" ht="15" customHeight="1" x14ac:dyDescent="0.15">
      <c r="A57" s="3">
        <f>Fiori!A57</f>
        <v>0</v>
      </c>
      <c r="B57" s="1">
        <f>Fiori!B57</f>
        <v>0</v>
      </c>
      <c r="C57" s="13"/>
      <c r="D57" s="33"/>
      <c r="E57" s="14"/>
      <c r="F57" s="14"/>
      <c r="G57" s="14"/>
      <c r="H57" s="14"/>
      <c r="I57" s="14"/>
      <c r="J57" s="14"/>
      <c r="K57" s="14"/>
      <c r="L57" s="14"/>
      <c r="M57" s="14"/>
      <c r="N57" s="14"/>
    </row>
    <row r="58" spans="1:14" ht="15" customHeight="1" x14ac:dyDescent="0.15">
      <c r="A58" s="3">
        <f>Fiori!A58</f>
        <v>0</v>
      </c>
      <c r="B58" s="1">
        <f>Fiori!B58</f>
        <v>0</v>
      </c>
      <c r="C58" s="13"/>
      <c r="D58" s="33"/>
      <c r="E58" s="14"/>
      <c r="F58" s="14"/>
      <c r="G58" s="14"/>
      <c r="H58" s="14"/>
      <c r="I58" s="14"/>
      <c r="J58" s="14"/>
      <c r="K58" s="14"/>
      <c r="L58" s="14"/>
      <c r="M58" s="14"/>
      <c r="N58" s="14"/>
    </row>
    <row r="59" spans="1:14" ht="15" customHeight="1" x14ac:dyDescent="0.15">
      <c r="A59" s="3">
        <f>Fiori!A59</f>
        <v>0</v>
      </c>
      <c r="B59" s="1">
        <f>Fiori!B59</f>
        <v>0</v>
      </c>
      <c r="C59" s="13"/>
      <c r="D59" s="33"/>
      <c r="E59" s="14"/>
      <c r="F59" s="14"/>
      <c r="G59" s="14"/>
      <c r="H59" s="14"/>
      <c r="I59" s="14"/>
      <c r="J59" s="14"/>
      <c r="K59" s="14"/>
      <c r="L59" s="14"/>
      <c r="M59" s="14"/>
      <c r="N59" s="14"/>
    </row>
    <row r="60" spans="1:14" ht="15" customHeight="1" x14ac:dyDescent="0.15">
      <c r="A60" s="3">
        <f>Fiori!A60</f>
        <v>0</v>
      </c>
      <c r="B60" s="1">
        <f>Fiori!B60</f>
        <v>0</v>
      </c>
      <c r="C60" s="16"/>
      <c r="D60" s="33"/>
      <c r="E60" s="14"/>
      <c r="F60" s="14"/>
      <c r="G60" s="14"/>
      <c r="H60" s="14"/>
      <c r="I60" s="14"/>
      <c r="J60" s="14"/>
      <c r="K60" s="14"/>
      <c r="L60" s="14"/>
      <c r="M60" s="14"/>
      <c r="N60" s="14"/>
    </row>
    <row r="61" spans="1:14" ht="15" customHeight="1" x14ac:dyDescent="0.15">
      <c r="A61" s="3">
        <f>Fiori!A61</f>
        <v>0</v>
      </c>
      <c r="B61" s="1">
        <f>Fiori!B61</f>
        <v>0</v>
      </c>
      <c r="C61" s="13"/>
      <c r="D61" s="33"/>
      <c r="E61" s="14"/>
      <c r="F61" s="14"/>
      <c r="G61" s="14"/>
      <c r="H61" s="14"/>
      <c r="I61" s="14"/>
      <c r="J61" s="14"/>
      <c r="K61" s="14"/>
      <c r="L61" s="14"/>
      <c r="M61" s="14"/>
      <c r="N61" s="14"/>
    </row>
    <row r="62" spans="1:14" ht="15" customHeight="1" x14ac:dyDescent="0.15">
      <c r="A62" s="3">
        <f>Fiori!A62</f>
        <v>0</v>
      </c>
      <c r="B62" s="1">
        <f>Fiori!B62</f>
        <v>0</v>
      </c>
      <c r="C62" s="13"/>
      <c r="D62" s="33"/>
      <c r="E62" s="14"/>
      <c r="F62" s="14"/>
      <c r="G62" s="14"/>
      <c r="H62" s="14"/>
      <c r="I62" s="14"/>
      <c r="J62" s="14"/>
      <c r="K62" s="14"/>
      <c r="L62" s="14"/>
      <c r="M62" s="14"/>
      <c r="N62" s="14"/>
    </row>
    <row r="63" spans="1:14" ht="15" customHeight="1" x14ac:dyDescent="0.15">
      <c r="A63" s="3">
        <f>Fiori!A63</f>
        <v>0</v>
      </c>
      <c r="B63" s="1">
        <f>Fiori!B63</f>
        <v>0</v>
      </c>
      <c r="C63" s="13"/>
      <c r="D63" s="33"/>
      <c r="E63" s="14"/>
      <c r="F63" s="14"/>
      <c r="G63" s="14"/>
      <c r="H63" s="14"/>
      <c r="I63" s="14"/>
      <c r="J63" s="14"/>
      <c r="K63" s="14"/>
      <c r="L63" s="14"/>
      <c r="M63" s="14"/>
      <c r="N63" s="14"/>
    </row>
    <row r="64" spans="1:14" ht="15" customHeight="1" x14ac:dyDescent="0.15">
      <c r="A64" s="3">
        <f>Fiori!A64</f>
        <v>0</v>
      </c>
      <c r="B64" s="1">
        <f>Fiori!B64</f>
        <v>0</v>
      </c>
      <c r="C64" s="13"/>
      <c r="D64" s="33"/>
      <c r="E64" s="14"/>
      <c r="F64" s="14"/>
      <c r="G64" s="14"/>
      <c r="H64" s="14"/>
      <c r="I64" s="14"/>
      <c r="J64" s="14"/>
      <c r="K64" s="14"/>
      <c r="L64" s="14"/>
      <c r="M64" s="14"/>
      <c r="N64" s="14"/>
    </row>
    <row r="65" spans="1:14" ht="15" customHeight="1" x14ac:dyDescent="0.15">
      <c r="A65" s="3">
        <f>Fiori!A65</f>
        <v>0</v>
      </c>
      <c r="B65" s="1">
        <f>Fiori!B65</f>
        <v>0</v>
      </c>
      <c r="C65" s="13"/>
      <c r="D65" s="33"/>
      <c r="E65" s="14"/>
      <c r="F65" s="14"/>
      <c r="G65" s="14"/>
      <c r="H65" s="14"/>
      <c r="I65" s="14"/>
      <c r="J65" s="14"/>
      <c r="K65" s="14"/>
      <c r="L65" s="14"/>
      <c r="M65" s="14"/>
      <c r="N65" s="14"/>
    </row>
    <row r="66" spans="1:14" ht="15" customHeight="1" x14ac:dyDescent="0.15">
      <c r="A66" s="3">
        <f>Fiori!A66</f>
        <v>0</v>
      </c>
      <c r="B66" s="1">
        <f>Fiori!B66</f>
        <v>0</v>
      </c>
      <c r="C66" s="13"/>
      <c r="D66" s="33"/>
      <c r="E66" s="14"/>
      <c r="F66" s="14"/>
      <c r="G66" s="14"/>
      <c r="H66" s="14"/>
      <c r="I66" s="14"/>
      <c r="J66" s="14"/>
      <c r="K66" s="14"/>
      <c r="L66" s="14"/>
      <c r="M66" s="14"/>
      <c r="N66" s="14"/>
    </row>
    <row r="67" spans="1:14" ht="15" customHeight="1" x14ac:dyDescent="0.15">
      <c r="A67" s="3">
        <f>Fiori!A67</f>
        <v>0</v>
      </c>
      <c r="B67" s="1">
        <f>Fiori!B67</f>
        <v>0</v>
      </c>
      <c r="C67" s="13"/>
      <c r="D67" s="33"/>
      <c r="E67" s="14"/>
      <c r="F67" s="14"/>
      <c r="G67" s="14"/>
      <c r="H67" s="14"/>
      <c r="I67" s="14"/>
      <c r="J67" s="14"/>
      <c r="K67" s="14"/>
      <c r="L67" s="14"/>
      <c r="M67" s="14"/>
      <c r="N67" s="14"/>
    </row>
    <row r="68" spans="1:14" ht="15" customHeight="1" x14ac:dyDescent="0.15">
      <c r="A68" s="3">
        <f>Fiori!A68</f>
        <v>0</v>
      </c>
      <c r="B68" s="1">
        <f>Fiori!B68</f>
        <v>0</v>
      </c>
      <c r="C68" s="13"/>
      <c r="D68" s="33"/>
      <c r="E68" s="14"/>
      <c r="F68" s="14"/>
      <c r="G68" s="14"/>
      <c r="H68" s="14"/>
      <c r="I68" s="14"/>
      <c r="J68" s="14"/>
      <c r="K68" s="14"/>
      <c r="L68" s="14"/>
      <c r="M68" s="14"/>
      <c r="N68" s="14"/>
    </row>
    <row r="69" spans="1:14" ht="15" customHeight="1" x14ac:dyDescent="0.15">
      <c r="A69" s="3">
        <f>Fiori!A69</f>
        <v>0</v>
      </c>
      <c r="B69" s="1">
        <f>Fiori!B69</f>
        <v>0</v>
      </c>
      <c r="C69" s="13"/>
      <c r="D69" s="33"/>
      <c r="E69" s="14"/>
      <c r="F69" s="14"/>
      <c r="G69" s="14"/>
      <c r="H69" s="14"/>
      <c r="I69" s="14"/>
      <c r="J69" s="14"/>
      <c r="K69" s="14"/>
      <c r="L69" s="14"/>
      <c r="M69" s="14"/>
      <c r="N69" s="14"/>
    </row>
    <row r="70" spans="1:14" ht="15" customHeight="1" x14ac:dyDescent="0.15">
      <c r="A70" s="3">
        <f>Fiori!A70</f>
        <v>0</v>
      </c>
      <c r="B70" s="1">
        <f>Fiori!B70</f>
        <v>0</v>
      </c>
      <c r="C70" s="13"/>
      <c r="D70" s="33"/>
      <c r="E70" s="14"/>
      <c r="F70" s="14"/>
      <c r="G70" s="14"/>
      <c r="H70" s="14"/>
      <c r="I70" s="14"/>
      <c r="J70" s="14"/>
      <c r="K70" s="14"/>
      <c r="L70" s="14"/>
      <c r="M70" s="14"/>
      <c r="N70" s="14"/>
    </row>
    <row r="71" spans="1:14" ht="15" customHeight="1" x14ac:dyDescent="0.15">
      <c r="A71" s="3">
        <f>Fiori!A71</f>
        <v>0</v>
      </c>
      <c r="B71" s="1">
        <f>Fiori!B71</f>
        <v>0</v>
      </c>
      <c r="C71" s="13"/>
      <c r="D71" s="33"/>
      <c r="E71" s="14"/>
      <c r="F71" s="14"/>
      <c r="G71" s="14"/>
      <c r="H71" s="14"/>
      <c r="I71" s="14"/>
      <c r="J71" s="14"/>
      <c r="K71" s="14"/>
      <c r="L71" s="14"/>
      <c r="M71" s="14"/>
      <c r="N71" s="14"/>
    </row>
    <row r="72" spans="1:14" ht="15" customHeight="1" x14ac:dyDescent="0.15">
      <c r="A72" s="3">
        <f>Fiori!A72</f>
        <v>0</v>
      </c>
      <c r="B72" s="1">
        <f>Fiori!B72</f>
        <v>0</v>
      </c>
      <c r="C72" s="13"/>
      <c r="D72" s="33"/>
      <c r="E72" s="14"/>
      <c r="F72" s="14"/>
      <c r="G72" s="14"/>
      <c r="H72" s="14"/>
      <c r="I72" s="14"/>
      <c r="J72" s="14"/>
      <c r="K72" s="14"/>
      <c r="L72" s="14"/>
      <c r="M72" s="14"/>
      <c r="N72" s="14"/>
    </row>
    <row r="73" spans="1:14" ht="15" customHeight="1" x14ac:dyDescent="0.15">
      <c r="A73" s="3">
        <f>Fiori!A73</f>
        <v>0</v>
      </c>
      <c r="B73" s="1">
        <f>Fiori!B73</f>
        <v>0</v>
      </c>
      <c r="C73" s="13"/>
      <c r="D73" s="33"/>
      <c r="E73" s="14"/>
      <c r="F73" s="14"/>
      <c r="G73" s="14"/>
      <c r="H73" s="14"/>
      <c r="I73" s="14"/>
      <c r="J73" s="14"/>
      <c r="K73" s="14"/>
      <c r="L73" s="14"/>
      <c r="M73" s="14"/>
      <c r="N73" s="14"/>
    </row>
    <row r="74" spans="1:14" ht="15" customHeight="1" x14ac:dyDescent="0.15">
      <c r="A74" s="3">
        <f>Fiori!A74</f>
        <v>0</v>
      </c>
      <c r="B74" s="1">
        <f>Fiori!B74</f>
        <v>0</v>
      </c>
      <c r="C74" s="17"/>
      <c r="D74" s="33"/>
      <c r="E74" s="14"/>
      <c r="F74" s="14"/>
      <c r="G74" s="14"/>
      <c r="H74" s="14"/>
      <c r="I74" s="14"/>
      <c r="J74" s="14"/>
      <c r="K74" s="14"/>
      <c r="L74" s="14"/>
      <c r="M74" s="14"/>
      <c r="N74" s="14"/>
    </row>
    <row r="75" spans="1:14" ht="15" customHeight="1" x14ac:dyDescent="0.15">
      <c r="A75" s="3">
        <f>Fiori!A75</f>
        <v>0</v>
      </c>
      <c r="B75" s="1">
        <f>Fiori!B75</f>
        <v>0</v>
      </c>
      <c r="C75" s="13"/>
      <c r="D75" s="33"/>
      <c r="E75" s="14"/>
      <c r="F75" s="14"/>
      <c r="G75" s="14"/>
      <c r="H75" s="14"/>
      <c r="I75" s="14"/>
      <c r="J75" s="14"/>
      <c r="K75" s="14"/>
      <c r="L75" s="14"/>
      <c r="M75" s="14"/>
      <c r="N75" s="14"/>
    </row>
    <row r="76" spans="1:14" ht="15" customHeight="1" x14ac:dyDescent="0.15">
      <c r="A76" s="3">
        <f>Fiori!A76</f>
        <v>0</v>
      </c>
      <c r="B76" s="1">
        <f>Fiori!B76</f>
        <v>0</v>
      </c>
      <c r="C76" s="13"/>
      <c r="D76" s="33"/>
      <c r="E76" s="14"/>
      <c r="F76" s="14"/>
      <c r="G76" s="14"/>
      <c r="H76" s="14"/>
      <c r="I76" s="14"/>
      <c r="J76" s="14"/>
      <c r="K76" s="14"/>
      <c r="L76" s="14"/>
      <c r="M76" s="14"/>
      <c r="N76" s="14"/>
    </row>
    <row r="77" spans="1:14" ht="15" customHeight="1" x14ac:dyDescent="0.15">
      <c r="A77" s="3">
        <f>Fiori!A77</f>
        <v>0</v>
      </c>
      <c r="B77" s="1">
        <f>Fiori!B77</f>
        <v>0</v>
      </c>
      <c r="C77" s="13"/>
      <c r="D77" s="33"/>
      <c r="E77" s="14"/>
      <c r="F77" s="14"/>
      <c r="G77" s="14"/>
      <c r="H77" s="14"/>
      <c r="I77" s="14"/>
      <c r="J77" s="14"/>
      <c r="K77" s="14"/>
      <c r="L77" s="14"/>
      <c r="M77" s="14"/>
      <c r="N77" s="14"/>
    </row>
    <row r="78" spans="1:14" ht="15" customHeight="1" x14ac:dyDescent="0.15">
      <c r="A78" s="3">
        <f>Fiori!A78</f>
        <v>0</v>
      </c>
      <c r="B78" s="1">
        <f>Fiori!B78</f>
        <v>0</v>
      </c>
      <c r="C78" s="13"/>
      <c r="D78" s="33"/>
      <c r="E78" s="14"/>
      <c r="F78" s="14"/>
      <c r="G78" s="14"/>
      <c r="H78" s="14"/>
      <c r="I78" s="14"/>
      <c r="J78" s="14"/>
      <c r="K78" s="14"/>
      <c r="L78" s="14"/>
      <c r="M78" s="14"/>
      <c r="N78" s="14"/>
    </row>
    <row r="79" spans="1:14" ht="15" customHeight="1" x14ac:dyDescent="0.15">
      <c r="A79" s="3">
        <f>Fiori!A79</f>
        <v>0</v>
      </c>
      <c r="B79" s="1">
        <f>Fiori!B79</f>
        <v>0</v>
      </c>
      <c r="C79" s="13"/>
      <c r="D79" s="33"/>
      <c r="E79" s="14"/>
      <c r="F79" s="14"/>
      <c r="G79" s="14"/>
      <c r="H79" s="14"/>
      <c r="I79" s="14"/>
      <c r="J79" s="14"/>
      <c r="K79" s="14"/>
      <c r="L79" s="14"/>
      <c r="M79" s="14"/>
      <c r="N79" s="14"/>
    </row>
    <row r="80" spans="1:14" ht="15" customHeight="1" x14ac:dyDescent="0.15">
      <c r="A80" s="3">
        <f>Fiori!A80</f>
        <v>0</v>
      </c>
      <c r="B80" s="1">
        <f>Fiori!B80</f>
        <v>0</v>
      </c>
      <c r="C80" s="13"/>
      <c r="D80" s="33"/>
      <c r="E80" s="14"/>
      <c r="F80" s="14"/>
      <c r="G80" s="14"/>
      <c r="H80" s="14"/>
      <c r="I80" s="14"/>
      <c r="J80" s="14"/>
      <c r="K80" s="14"/>
      <c r="L80" s="14"/>
      <c r="M80" s="14"/>
      <c r="N80" s="14"/>
    </row>
    <row r="81" spans="1:14" ht="15" customHeight="1" x14ac:dyDescent="0.15">
      <c r="A81" s="3">
        <f>Fiori!A81</f>
        <v>0</v>
      </c>
      <c r="B81" s="1">
        <f>Fiori!B81</f>
        <v>0</v>
      </c>
      <c r="C81" s="13"/>
      <c r="D81" s="33"/>
      <c r="E81" s="14"/>
      <c r="F81" s="14"/>
      <c r="G81" s="14"/>
      <c r="H81" s="14"/>
      <c r="I81" s="14"/>
      <c r="J81" s="14"/>
      <c r="K81" s="14"/>
      <c r="L81" s="14"/>
      <c r="M81" s="14"/>
      <c r="N81" s="14"/>
    </row>
    <row r="82" spans="1:14" ht="15" customHeight="1" x14ac:dyDescent="0.15">
      <c r="A82" s="3">
        <f>Fiori!A82</f>
        <v>0</v>
      </c>
      <c r="B82" s="1">
        <f>Fiori!B82</f>
        <v>0</v>
      </c>
      <c r="C82" s="13"/>
      <c r="D82" s="33"/>
      <c r="E82" s="14"/>
      <c r="F82" s="14"/>
      <c r="G82" s="14"/>
      <c r="H82" s="14"/>
      <c r="I82" s="14"/>
      <c r="J82" s="14"/>
      <c r="K82" s="14"/>
      <c r="L82" s="14"/>
      <c r="M82" s="14"/>
      <c r="N82" s="14"/>
    </row>
    <row r="83" spans="1:14" ht="15" customHeight="1" x14ac:dyDescent="0.15">
      <c r="A83" s="3">
        <f>Fiori!A83</f>
        <v>0</v>
      </c>
      <c r="B83" s="1">
        <f>Fiori!B83</f>
        <v>0</v>
      </c>
      <c r="C83" s="13"/>
      <c r="D83" s="33"/>
      <c r="E83" s="14"/>
      <c r="F83" s="14"/>
      <c r="G83" s="14"/>
      <c r="H83" s="14"/>
      <c r="I83" s="14"/>
      <c r="J83" s="14"/>
      <c r="K83" s="14"/>
      <c r="L83" s="14"/>
      <c r="M83" s="14"/>
      <c r="N83" s="14"/>
    </row>
    <row r="84" spans="1:14" ht="15" customHeight="1" x14ac:dyDescent="0.15">
      <c r="A84" s="3">
        <f>Fiori!A84</f>
        <v>0</v>
      </c>
      <c r="B84" s="1">
        <f>Fiori!B84</f>
        <v>0</v>
      </c>
      <c r="C84" s="13"/>
      <c r="D84" s="33"/>
      <c r="E84" s="14"/>
      <c r="F84" s="14"/>
      <c r="G84" s="14"/>
      <c r="H84" s="14"/>
      <c r="I84" s="14"/>
      <c r="J84" s="14"/>
      <c r="K84" s="14"/>
      <c r="L84" s="14"/>
      <c r="M84" s="14"/>
      <c r="N84" s="14"/>
    </row>
    <row r="85" spans="1:14" ht="15" customHeight="1" x14ac:dyDescent="0.15">
      <c r="A85" s="3">
        <f>Fiori!A85</f>
        <v>0</v>
      </c>
      <c r="B85" s="1">
        <f>Fiori!B85</f>
        <v>0</v>
      </c>
      <c r="C85" s="13"/>
      <c r="D85" s="33"/>
      <c r="E85" s="14"/>
      <c r="F85" s="14"/>
      <c r="G85" s="14"/>
      <c r="H85" s="14"/>
      <c r="I85" s="14"/>
      <c r="J85" s="14"/>
      <c r="K85" s="14"/>
      <c r="L85" s="14"/>
      <c r="M85" s="14"/>
      <c r="N85" s="14"/>
    </row>
    <row r="86" spans="1:14" ht="15" customHeight="1" x14ac:dyDescent="0.15">
      <c r="A86" s="3">
        <f>Fiori!A86</f>
        <v>0</v>
      </c>
      <c r="B86" s="1">
        <f>Fiori!B86</f>
        <v>0</v>
      </c>
      <c r="C86" s="13"/>
      <c r="D86" s="33"/>
      <c r="E86" s="14"/>
      <c r="F86" s="14"/>
      <c r="G86" s="14"/>
      <c r="H86" s="14"/>
      <c r="I86" s="14"/>
      <c r="J86" s="14"/>
      <c r="K86" s="14"/>
      <c r="L86" s="14"/>
      <c r="M86" s="14"/>
      <c r="N86" s="14"/>
    </row>
    <row r="87" spans="1:14" ht="15" customHeight="1" x14ac:dyDescent="0.15">
      <c r="A87" s="3">
        <f>Fiori!A87</f>
        <v>0</v>
      </c>
      <c r="B87" s="1">
        <f>Fiori!B87</f>
        <v>0</v>
      </c>
      <c r="C87" s="13"/>
      <c r="D87" s="33"/>
      <c r="E87" s="14"/>
      <c r="F87" s="14"/>
      <c r="G87" s="14"/>
      <c r="H87" s="14"/>
      <c r="I87" s="14"/>
      <c r="J87" s="14"/>
      <c r="K87" s="14"/>
      <c r="L87" s="14"/>
      <c r="M87" s="14"/>
      <c r="N87" s="14"/>
    </row>
    <row r="88" spans="1:14" ht="15" customHeight="1" x14ac:dyDescent="0.15">
      <c r="A88" s="3">
        <f>Fiori!A88</f>
        <v>0</v>
      </c>
      <c r="B88" s="1">
        <f>Fiori!B88</f>
        <v>0</v>
      </c>
      <c r="C88" s="13"/>
      <c r="D88" s="33"/>
      <c r="E88" s="14"/>
      <c r="F88" s="14"/>
      <c r="G88" s="14"/>
      <c r="H88" s="14"/>
      <c r="I88" s="14"/>
      <c r="J88" s="14"/>
      <c r="K88" s="14"/>
      <c r="L88" s="14"/>
      <c r="M88" s="14"/>
      <c r="N88" s="14"/>
    </row>
    <row r="89" spans="1:14" ht="15" customHeight="1" x14ac:dyDescent="0.15">
      <c r="A89" s="3">
        <f>Fiori!A89</f>
        <v>0</v>
      </c>
      <c r="B89" s="1">
        <f>Fiori!B89</f>
        <v>0</v>
      </c>
      <c r="C89" s="13"/>
      <c r="D89" s="33"/>
      <c r="E89" s="14"/>
      <c r="F89" s="14"/>
      <c r="G89" s="14"/>
      <c r="H89" s="14"/>
      <c r="I89" s="14"/>
      <c r="J89" s="14"/>
      <c r="K89" s="14"/>
      <c r="L89" s="14"/>
      <c r="M89" s="14"/>
      <c r="N89" s="14"/>
    </row>
    <row r="90" spans="1:14" ht="15" customHeight="1" x14ac:dyDescent="0.15">
      <c r="A90" s="3">
        <f>Fiori!A90</f>
        <v>0</v>
      </c>
      <c r="B90" s="1">
        <f>Fiori!B90</f>
        <v>0</v>
      </c>
      <c r="C90" s="13"/>
      <c r="D90" s="33"/>
      <c r="E90" s="14"/>
      <c r="F90" s="14"/>
      <c r="G90" s="14"/>
      <c r="H90" s="14"/>
      <c r="I90" s="14"/>
      <c r="J90" s="14"/>
      <c r="K90" s="14"/>
      <c r="L90" s="14"/>
      <c r="M90" s="14"/>
      <c r="N90" s="14"/>
    </row>
    <row r="91" spans="1:14" ht="15" customHeight="1" x14ac:dyDescent="0.15">
      <c r="A91" s="3">
        <f>Fiori!A91</f>
        <v>0</v>
      </c>
      <c r="B91" s="1">
        <f>Fiori!B91</f>
        <v>0</v>
      </c>
      <c r="C91" s="13"/>
      <c r="D91" s="33"/>
      <c r="E91" s="14"/>
      <c r="F91" s="14"/>
      <c r="G91" s="14"/>
      <c r="H91" s="14"/>
      <c r="I91" s="14"/>
      <c r="J91" s="14"/>
      <c r="K91" s="14"/>
      <c r="L91" s="14"/>
      <c r="M91" s="14"/>
      <c r="N91" s="14"/>
    </row>
    <row r="92" spans="1:14" ht="15" customHeight="1" x14ac:dyDescent="0.15">
      <c r="A92" s="3">
        <f>Fiori!A92</f>
        <v>0</v>
      </c>
      <c r="B92" s="1">
        <f>Fiori!B92</f>
        <v>0</v>
      </c>
      <c r="C92" s="13"/>
      <c r="D92" s="33"/>
      <c r="E92" s="14"/>
      <c r="F92" s="14"/>
      <c r="G92" s="14"/>
      <c r="H92" s="14"/>
      <c r="I92" s="14"/>
      <c r="J92" s="14"/>
      <c r="K92" s="14"/>
      <c r="L92" s="14"/>
      <c r="M92" s="14"/>
      <c r="N92" s="14"/>
    </row>
    <row r="93" spans="1:14" ht="15" customHeight="1" x14ac:dyDescent="0.15">
      <c r="A93" s="3">
        <f>Fiori!A93</f>
        <v>0</v>
      </c>
      <c r="B93" s="1">
        <f>Fiori!B93</f>
        <v>0</v>
      </c>
      <c r="C93" s="13"/>
      <c r="D93" s="33"/>
      <c r="E93" s="14"/>
      <c r="F93" s="14"/>
      <c r="G93" s="14"/>
      <c r="H93" s="14"/>
      <c r="I93" s="14"/>
      <c r="J93" s="14"/>
      <c r="K93" s="14"/>
      <c r="L93" s="14"/>
      <c r="M93" s="14"/>
      <c r="N93" s="14"/>
    </row>
    <row r="94" spans="1:14" ht="15" customHeight="1" x14ac:dyDescent="0.15">
      <c r="A94" s="3">
        <f>Fiori!A94</f>
        <v>0</v>
      </c>
      <c r="B94" s="1">
        <f>Fiori!B94</f>
        <v>0</v>
      </c>
      <c r="C94" s="13"/>
      <c r="D94" s="33"/>
      <c r="E94" s="14"/>
      <c r="F94" s="14"/>
      <c r="G94" s="14"/>
      <c r="H94" s="14"/>
      <c r="I94" s="14"/>
      <c r="J94" s="14"/>
      <c r="K94" s="14"/>
      <c r="L94" s="14"/>
      <c r="M94" s="14"/>
      <c r="N94" s="14"/>
    </row>
    <row r="95" spans="1:14" ht="15" customHeight="1" x14ac:dyDescent="0.15">
      <c r="A95" s="3">
        <f>Fiori!A95</f>
        <v>0</v>
      </c>
      <c r="B95" s="1">
        <f>Fiori!B95</f>
        <v>0</v>
      </c>
      <c r="C95" s="13"/>
      <c r="D95" s="33"/>
      <c r="E95" s="14"/>
      <c r="F95" s="14"/>
      <c r="G95" s="14"/>
      <c r="H95" s="14"/>
      <c r="I95" s="14"/>
      <c r="J95" s="14"/>
      <c r="K95" s="14"/>
      <c r="L95" s="14"/>
      <c r="M95" s="14"/>
      <c r="N95" s="14"/>
    </row>
    <row r="96" spans="1:14" ht="15" customHeight="1" x14ac:dyDescent="0.15">
      <c r="A96" s="3">
        <f>Fiori!A96</f>
        <v>0</v>
      </c>
      <c r="B96" s="1">
        <f>Fiori!B96</f>
        <v>0</v>
      </c>
      <c r="C96" s="13"/>
      <c r="D96" s="33"/>
      <c r="E96" s="14"/>
      <c r="F96" s="14"/>
      <c r="G96" s="14"/>
      <c r="H96" s="14"/>
      <c r="I96" s="14"/>
      <c r="J96" s="14"/>
      <c r="K96" s="14"/>
      <c r="L96" s="14"/>
      <c r="M96" s="14"/>
      <c r="N96" s="14"/>
    </row>
    <row r="97" spans="1:14" ht="15" customHeight="1" x14ac:dyDescent="0.15">
      <c r="A97" s="3">
        <f>Fiori!A97</f>
        <v>0</v>
      </c>
      <c r="B97" s="1">
        <f>Fiori!B97</f>
        <v>0</v>
      </c>
      <c r="C97" s="13"/>
      <c r="D97" s="33"/>
      <c r="E97" s="14"/>
      <c r="F97" s="14"/>
      <c r="G97" s="14"/>
      <c r="H97" s="14"/>
      <c r="I97" s="14"/>
      <c r="J97" s="14"/>
      <c r="K97" s="14"/>
      <c r="L97" s="14"/>
      <c r="M97" s="14"/>
      <c r="N97" s="14"/>
    </row>
    <row r="98" spans="1:14" ht="15" customHeight="1" x14ac:dyDescent="0.15">
      <c r="A98" s="3">
        <f>Fiori!A98</f>
        <v>0</v>
      </c>
      <c r="B98" s="1">
        <f>Fiori!B98</f>
        <v>0</v>
      </c>
      <c r="C98" s="13"/>
      <c r="D98" s="33"/>
      <c r="E98" s="14"/>
      <c r="F98" s="14"/>
      <c r="G98" s="14"/>
      <c r="H98" s="14"/>
      <c r="I98" s="14"/>
      <c r="J98" s="14"/>
      <c r="K98" s="14"/>
      <c r="L98" s="14"/>
      <c r="M98" s="14"/>
      <c r="N98" s="14"/>
    </row>
    <row r="99" spans="1:14" ht="15" customHeight="1" x14ac:dyDescent="0.15">
      <c r="A99" s="3">
        <f>Fiori!A99</f>
        <v>0</v>
      </c>
      <c r="B99" s="1">
        <f>Fiori!B99</f>
        <v>0</v>
      </c>
      <c r="C99" s="13"/>
      <c r="D99" s="33"/>
      <c r="E99" s="14"/>
      <c r="F99" s="14"/>
      <c r="G99" s="14"/>
      <c r="H99" s="14"/>
      <c r="I99" s="14"/>
      <c r="J99" s="14"/>
      <c r="K99" s="14"/>
      <c r="L99" s="14"/>
      <c r="M99" s="14"/>
      <c r="N99" s="14"/>
    </row>
    <row r="100" spans="1:14" ht="15" customHeight="1" x14ac:dyDescent="0.15">
      <c r="A100" s="3">
        <f>Fiori!A100</f>
        <v>0</v>
      </c>
      <c r="B100" s="1">
        <f>Fiori!B100</f>
        <v>0</v>
      </c>
      <c r="C100" s="13"/>
      <c r="D100" s="33"/>
      <c r="E100" s="14"/>
      <c r="F100" s="14"/>
      <c r="G100" s="14"/>
      <c r="H100" s="14"/>
      <c r="I100" s="14"/>
      <c r="J100" s="14"/>
      <c r="K100" s="14"/>
      <c r="L100" s="14"/>
      <c r="M100" s="14"/>
      <c r="N100" s="14"/>
    </row>
    <row r="101" spans="1:14" ht="15" customHeight="1" x14ac:dyDescent="0.15">
      <c r="A101" s="3">
        <f>Fiori!A101</f>
        <v>0</v>
      </c>
      <c r="B101" s="1">
        <f>Fiori!B101</f>
        <v>0</v>
      </c>
      <c r="C101" s="13"/>
      <c r="D101" s="33"/>
      <c r="E101" s="14"/>
      <c r="F101" s="14"/>
      <c r="G101" s="14"/>
      <c r="H101" s="14"/>
      <c r="I101" s="14"/>
      <c r="J101" s="14"/>
      <c r="K101" s="14"/>
      <c r="L101" s="14"/>
      <c r="M101" s="14"/>
      <c r="N101" s="14"/>
    </row>
    <row r="102" spans="1:14" ht="15" customHeight="1" x14ac:dyDescent="0.15">
      <c r="A102" s="3">
        <f>Fiori!A102</f>
        <v>0</v>
      </c>
      <c r="B102" s="1">
        <f>Fiori!B102</f>
        <v>0</v>
      </c>
      <c r="C102" s="13"/>
      <c r="D102" s="33"/>
      <c r="E102" s="14"/>
      <c r="F102" s="14"/>
      <c r="G102" s="14"/>
      <c r="H102" s="14"/>
      <c r="I102" s="14"/>
      <c r="J102" s="14"/>
      <c r="K102" s="14"/>
      <c r="L102" s="14"/>
      <c r="M102" s="14"/>
      <c r="N102" s="14"/>
    </row>
    <row r="103" spans="1:14" ht="15" customHeight="1" x14ac:dyDescent="0.15">
      <c r="A103" s="3">
        <f>Fiori!A103</f>
        <v>0</v>
      </c>
      <c r="B103" s="1">
        <f>Fiori!B103</f>
        <v>0</v>
      </c>
      <c r="C103" s="13"/>
      <c r="D103" s="33"/>
      <c r="E103" s="14"/>
      <c r="F103" s="14"/>
      <c r="G103" s="14"/>
      <c r="H103" s="14"/>
      <c r="I103" s="14"/>
      <c r="J103" s="14"/>
      <c r="K103" s="14"/>
      <c r="L103" s="14"/>
      <c r="M103" s="14"/>
      <c r="N103" s="14"/>
    </row>
    <row r="104" spans="1:14" ht="15" customHeight="1" x14ac:dyDescent="0.15">
      <c r="A104" s="3">
        <f>Fiori!A104</f>
        <v>0</v>
      </c>
      <c r="B104" s="1">
        <f>Fiori!B104</f>
        <v>0</v>
      </c>
      <c r="C104" s="13"/>
      <c r="D104" s="33"/>
      <c r="E104" s="14"/>
      <c r="F104" s="14"/>
      <c r="G104" s="14"/>
      <c r="H104" s="14"/>
      <c r="I104" s="14"/>
      <c r="J104" s="14"/>
      <c r="K104" s="14"/>
      <c r="L104" s="14"/>
      <c r="M104" s="14"/>
      <c r="N104" s="14"/>
    </row>
    <row r="105" spans="1:14" ht="15" customHeight="1" x14ac:dyDescent="0.15">
      <c r="A105" s="3">
        <f>Fiori!A105</f>
        <v>0</v>
      </c>
      <c r="B105" s="1">
        <f>Fiori!B105</f>
        <v>0</v>
      </c>
      <c r="C105" s="13"/>
      <c r="D105" s="33"/>
      <c r="E105" s="14"/>
      <c r="F105" s="14"/>
      <c r="G105" s="14"/>
      <c r="H105" s="14"/>
      <c r="I105" s="14"/>
      <c r="J105" s="14"/>
      <c r="K105" s="14"/>
      <c r="L105" s="14"/>
      <c r="M105" s="14"/>
      <c r="N105" s="14"/>
    </row>
    <row r="106" spans="1:14" ht="15" customHeight="1" x14ac:dyDescent="0.15">
      <c r="A106" s="3">
        <f>Fiori!A106</f>
        <v>0</v>
      </c>
      <c r="B106" s="1">
        <f>Fiori!B106</f>
        <v>0</v>
      </c>
      <c r="C106" s="13"/>
      <c r="D106" s="33"/>
      <c r="E106" s="14"/>
      <c r="F106" s="14"/>
      <c r="G106" s="14"/>
      <c r="H106" s="14"/>
      <c r="I106" s="14"/>
      <c r="J106" s="14"/>
      <c r="K106" s="14"/>
      <c r="L106" s="14"/>
      <c r="M106" s="14"/>
      <c r="N106" s="14"/>
    </row>
    <row r="107" spans="1:14" ht="15" customHeight="1" x14ac:dyDescent="0.15">
      <c r="A107" s="3">
        <f>Fiori!A107</f>
        <v>0</v>
      </c>
      <c r="B107" s="1">
        <f>Fiori!B107</f>
        <v>0</v>
      </c>
      <c r="C107" s="13"/>
      <c r="D107" s="33"/>
      <c r="E107" s="14"/>
      <c r="F107" s="14"/>
      <c r="G107" s="14"/>
      <c r="H107" s="14"/>
      <c r="I107" s="14"/>
      <c r="J107" s="14"/>
      <c r="K107" s="14"/>
      <c r="L107" s="14"/>
      <c r="M107" s="14"/>
      <c r="N107" s="14"/>
    </row>
    <row r="108" spans="1:14" ht="15" customHeight="1" x14ac:dyDescent="0.15">
      <c r="A108" s="3">
        <f>Fiori!A108</f>
        <v>0</v>
      </c>
      <c r="B108" s="1">
        <f>Fiori!B108</f>
        <v>0</v>
      </c>
      <c r="C108" s="13"/>
      <c r="D108" s="33"/>
      <c r="E108" s="14"/>
      <c r="F108" s="14"/>
      <c r="G108" s="14"/>
      <c r="H108" s="14"/>
      <c r="I108" s="14"/>
      <c r="J108" s="14"/>
      <c r="K108" s="14"/>
      <c r="L108" s="14"/>
      <c r="M108" s="14"/>
      <c r="N108" s="14"/>
    </row>
    <row r="109" spans="1:14" ht="15" customHeight="1" x14ac:dyDescent="0.15">
      <c r="A109" s="3">
        <f>Fiori!A109</f>
        <v>0</v>
      </c>
      <c r="B109" s="1">
        <f>Fiori!B109</f>
        <v>0</v>
      </c>
      <c r="C109" s="13"/>
      <c r="D109" s="33"/>
      <c r="E109" s="14"/>
      <c r="F109" s="14"/>
      <c r="G109" s="14"/>
      <c r="H109" s="14"/>
      <c r="I109" s="14"/>
      <c r="J109" s="14"/>
      <c r="K109" s="14"/>
      <c r="L109" s="14"/>
      <c r="M109" s="14"/>
      <c r="N109" s="14"/>
    </row>
    <row r="110" spans="1:14" ht="15" customHeight="1" x14ac:dyDescent="0.15">
      <c r="A110" s="3">
        <f>Fiori!A110</f>
        <v>0</v>
      </c>
      <c r="B110" s="1">
        <f>Fiori!B110</f>
        <v>0</v>
      </c>
      <c r="C110" s="13"/>
      <c r="D110" s="33"/>
      <c r="E110" s="14"/>
      <c r="F110" s="14"/>
      <c r="G110" s="14"/>
      <c r="H110" s="14"/>
      <c r="I110" s="14"/>
      <c r="J110" s="14"/>
      <c r="K110" s="14"/>
      <c r="L110" s="14"/>
      <c r="M110" s="14"/>
      <c r="N110" s="14"/>
    </row>
    <row r="111" spans="1:14" ht="15" customHeight="1" x14ac:dyDescent="0.15">
      <c r="A111" s="3">
        <f>Fiori!A111</f>
        <v>0</v>
      </c>
      <c r="B111" s="1">
        <f>Fiori!B111</f>
        <v>0</v>
      </c>
      <c r="C111" s="13"/>
      <c r="D111" s="33"/>
      <c r="E111" s="14"/>
      <c r="F111" s="14"/>
      <c r="G111" s="14"/>
      <c r="H111" s="14"/>
      <c r="I111" s="14"/>
      <c r="J111" s="14"/>
      <c r="K111" s="14"/>
      <c r="L111" s="14"/>
      <c r="M111" s="14"/>
      <c r="N111" s="14"/>
    </row>
    <row r="112" spans="1:14" ht="15" customHeight="1" x14ac:dyDescent="0.15">
      <c r="A112" s="3">
        <f>Fiori!A112</f>
        <v>0</v>
      </c>
      <c r="B112" s="1">
        <f>Fiori!B112</f>
        <v>0</v>
      </c>
      <c r="C112" s="13"/>
      <c r="D112" s="33"/>
      <c r="E112" s="14"/>
      <c r="F112" s="14"/>
      <c r="G112" s="14"/>
      <c r="H112" s="14"/>
      <c r="I112" s="14"/>
      <c r="J112" s="14"/>
      <c r="K112" s="14"/>
      <c r="L112" s="14"/>
      <c r="M112" s="14"/>
      <c r="N112" s="14"/>
    </row>
    <row r="113" spans="1:14" ht="15" customHeight="1" x14ac:dyDescent="0.15">
      <c r="A113" s="3">
        <f>Fiori!A113</f>
        <v>0</v>
      </c>
      <c r="B113" s="1">
        <f>Fiori!B113</f>
        <v>0</v>
      </c>
      <c r="C113" s="13"/>
      <c r="D113" s="33"/>
      <c r="E113" s="14"/>
      <c r="F113" s="14"/>
      <c r="G113" s="14"/>
      <c r="H113" s="14"/>
      <c r="I113" s="14"/>
      <c r="J113" s="14"/>
      <c r="K113" s="14"/>
      <c r="L113" s="14"/>
      <c r="M113" s="14"/>
      <c r="N113" s="14"/>
    </row>
    <row r="114" spans="1:14" ht="15" customHeight="1" x14ac:dyDescent="0.15">
      <c r="A114" s="3">
        <f>Fiori!A114</f>
        <v>0</v>
      </c>
      <c r="B114" s="1">
        <f>Fiori!B114</f>
        <v>0</v>
      </c>
      <c r="C114" s="13"/>
      <c r="D114" s="33"/>
      <c r="E114" s="14"/>
      <c r="F114" s="14"/>
      <c r="G114" s="14"/>
      <c r="H114" s="14"/>
      <c r="I114" s="14"/>
      <c r="J114" s="14"/>
      <c r="K114" s="14"/>
      <c r="L114" s="14"/>
      <c r="M114" s="14"/>
      <c r="N114" s="14"/>
    </row>
    <row r="115" spans="1:14" ht="15" customHeight="1" x14ac:dyDescent="0.15">
      <c r="A115" s="3">
        <f>Fiori!A115</f>
        <v>0</v>
      </c>
      <c r="B115" s="1">
        <f>Fiori!B115</f>
        <v>0</v>
      </c>
      <c r="C115" s="13"/>
      <c r="D115" s="33"/>
      <c r="E115" s="14"/>
      <c r="F115" s="14"/>
      <c r="G115" s="14"/>
      <c r="H115" s="14"/>
      <c r="I115" s="14"/>
      <c r="J115" s="14"/>
      <c r="K115" s="14"/>
      <c r="L115" s="14"/>
      <c r="M115" s="14"/>
      <c r="N115" s="14"/>
    </row>
    <row r="116" spans="1:14" ht="15" customHeight="1" x14ac:dyDescent="0.15">
      <c r="A116" s="3">
        <f>Fiori!A116</f>
        <v>0</v>
      </c>
      <c r="B116" s="1">
        <f>Fiori!B116</f>
        <v>0</v>
      </c>
      <c r="C116" s="13"/>
      <c r="D116" s="33"/>
      <c r="E116" s="14"/>
      <c r="F116" s="14"/>
      <c r="G116" s="14"/>
      <c r="H116" s="14"/>
      <c r="I116" s="14"/>
      <c r="J116" s="14"/>
      <c r="K116" s="14"/>
      <c r="L116" s="14"/>
      <c r="M116" s="14"/>
      <c r="N116" s="14"/>
    </row>
    <row r="117" spans="1:14" ht="15" customHeight="1" x14ac:dyDescent="0.15">
      <c r="A117" s="3">
        <f>Fiori!A117</f>
        <v>0</v>
      </c>
      <c r="B117" s="1">
        <f>Fiori!B117</f>
        <v>0</v>
      </c>
      <c r="C117" s="13"/>
      <c r="D117" s="33"/>
      <c r="E117" s="14"/>
      <c r="F117" s="14"/>
      <c r="G117" s="14"/>
      <c r="H117" s="14"/>
      <c r="I117" s="14"/>
      <c r="J117" s="14"/>
      <c r="K117" s="14"/>
      <c r="L117" s="14"/>
      <c r="M117" s="14"/>
      <c r="N117" s="14"/>
    </row>
    <row r="118" spans="1:14" ht="15" customHeight="1" x14ac:dyDescent="0.15">
      <c r="A118" s="3">
        <f>Fiori!A118</f>
        <v>0</v>
      </c>
      <c r="B118" s="1">
        <f>Fiori!B118</f>
        <v>0</v>
      </c>
      <c r="C118" s="13"/>
      <c r="D118" s="33"/>
      <c r="E118" s="14"/>
      <c r="F118" s="14"/>
      <c r="G118" s="14"/>
      <c r="H118" s="14"/>
      <c r="I118" s="14"/>
      <c r="J118" s="14"/>
      <c r="K118" s="14"/>
      <c r="L118" s="14"/>
      <c r="M118" s="14"/>
      <c r="N118" s="14"/>
    </row>
    <row r="119" spans="1:14" ht="15" customHeight="1" x14ac:dyDescent="0.15">
      <c r="A119" s="3">
        <f>Fiori!A119</f>
        <v>0</v>
      </c>
      <c r="B119" s="1">
        <f>Fiori!B119</f>
        <v>0</v>
      </c>
      <c r="C119" s="13"/>
      <c r="D119" s="33"/>
      <c r="E119" s="14"/>
      <c r="F119" s="14"/>
      <c r="G119" s="14"/>
      <c r="H119" s="14"/>
      <c r="I119" s="14"/>
      <c r="J119" s="14"/>
      <c r="K119" s="14"/>
      <c r="L119" s="14"/>
      <c r="M119" s="14"/>
      <c r="N119" s="14"/>
    </row>
    <row r="120" spans="1:14" ht="15" customHeight="1" x14ac:dyDescent="0.15">
      <c r="A120" s="3">
        <f>Fiori!A120</f>
        <v>0</v>
      </c>
      <c r="B120" s="1">
        <f>Fiori!B120</f>
        <v>0</v>
      </c>
      <c r="C120" s="13"/>
      <c r="D120" s="33"/>
      <c r="E120" s="14"/>
      <c r="F120" s="14"/>
      <c r="G120" s="14"/>
      <c r="H120" s="14"/>
      <c r="I120" s="14"/>
      <c r="J120" s="14"/>
      <c r="K120" s="14"/>
      <c r="L120" s="14"/>
      <c r="M120" s="14"/>
      <c r="N120" s="14"/>
    </row>
    <row r="121" spans="1:14" ht="15" customHeight="1" x14ac:dyDescent="0.15">
      <c r="A121" s="3">
        <f>Fiori!A121</f>
        <v>0</v>
      </c>
      <c r="B121" s="1">
        <f>Fiori!B121</f>
        <v>0</v>
      </c>
      <c r="C121" s="13"/>
      <c r="D121" s="33"/>
      <c r="E121" s="14"/>
      <c r="F121" s="14"/>
      <c r="G121" s="14"/>
      <c r="H121" s="14"/>
      <c r="I121" s="14"/>
      <c r="J121" s="14"/>
      <c r="K121" s="14"/>
      <c r="L121" s="14"/>
      <c r="M121" s="14"/>
      <c r="N121" s="14"/>
    </row>
    <row r="122" spans="1:14" ht="15" customHeight="1" x14ac:dyDescent="0.15">
      <c r="A122" s="3">
        <f>Fiori!A122</f>
        <v>0</v>
      </c>
      <c r="B122" s="1">
        <f>Fiori!B122</f>
        <v>0</v>
      </c>
      <c r="C122" s="16"/>
      <c r="D122" s="33"/>
      <c r="E122" s="14"/>
      <c r="F122" s="14"/>
      <c r="G122" s="14"/>
      <c r="H122" s="14"/>
      <c r="I122" s="14"/>
      <c r="J122" s="14"/>
      <c r="K122" s="14"/>
      <c r="L122" s="14"/>
      <c r="M122" s="14"/>
      <c r="N122" s="14"/>
    </row>
    <row r="123" spans="1:14" ht="15" customHeight="1" x14ac:dyDescent="0.15">
      <c r="A123" s="3">
        <f>Fiori!A123</f>
        <v>0</v>
      </c>
      <c r="B123" s="1">
        <f>Fiori!B123</f>
        <v>0</v>
      </c>
      <c r="C123" s="13"/>
      <c r="D123" s="33"/>
      <c r="E123" s="14"/>
      <c r="F123" s="14"/>
      <c r="G123" s="14"/>
      <c r="H123" s="14"/>
      <c r="I123" s="14"/>
      <c r="J123" s="14"/>
      <c r="K123" s="14"/>
      <c r="L123" s="14"/>
      <c r="M123" s="14"/>
      <c r="N123" s="14"/>
    </row>
    <row r="124" spans="1:14" ht="15" customHeight="1" x14ac:dyDescent="0.15">
      <c r="A124" s="3">
        <f>Fiori!A124</f>
        <v>0</v>
      </c>
      <c r="B124" s="1">
        <f>Fiori!B124</f>
        <v>0</v>
      </c>
      <c r="C124" s="13"/>
      <c r="D124" s="33"/>
      <c r="E124" s="14"/>
      <c r="F124" s="14"/>
      <c r="G124" s="14"/>
      <c r="H124" s="14"/>
      <c r="I124" s="14"/>
      <c r="J124" s="14"/>
      <c r="K124" s="14"/>
      <c r="L124" s="14"/>
      <c r="M124" s="14"/>
      <c r="N124" s="14"/>
    </row>
    <row r="125" spans="1:14" ht="15" customHeight="1" x14ac:dyDescent="0.15">
      <c r="A125" s="3">
        <f>Fiori!A125</f>
        <v>0</v>
      </c>
      <c r="B125" s="1">
        <f>Fiori!B125</f>
        <v>0</v>
      </c>
      <c r="C125" s="13"/>
      <c r="D125" s="33"/>
      <c r="E125" s="14"/>
      <c r="F125" s="14"/>
      <c r="G125" s="14"/>
      <c r="H125" s="14"/>
      <c r="I125" s="14"/>
      <c r="J125" s="14"/>
      <c r="K125" s="14"/>
      <c r="L125" s="14"/>
      <c r="M125" s="14"/>
      <c r="N125" s="14"/>
    </row>
    <row r="126" spans="1:14" ht="15" customHeight="1" x14ac:dyDescent="0.15">
      <c r="A126" s="3">
        <f>Fiori!A126</f>
        <v>0</v>
      </c>
      <c r="B126" s="1">
        <f>Fiori!B126</f>
        <v>0</v>
      </c>
      <c r="C126" s="13"/>
      <c r="D126" s="33"/>
      <c r="E126" s="14"/>
      <c r="F126" s="14"/>
      <c r="G126" s="14"/>
      <c r="H126" s="14"/>
      <c r="I126" s="14"/>
      <c r="J126" s="14"/>
      <c r="K126" s="14"/>
      <c r="L126" s="14"/>
      <c r="M126" s="14"/>
      <c r="N126" s="14"/>
    </row>
    <row r="127" spans="1:14" ht="15" customHeight="1" x14ac:dyDescent="0.15">
      <c r="A127" s="3">
        <f>Fiori!A127</f>
        <v>0</v>
      </c>
      <c r="B127" s="1">
        <f>Fiori!B127</f>
        <v>0</v>
      </c>
      <c r="C127" s="13"/>
      <c r="D127" s="33"/>
      <c r="E127" s="14"/>
      <c r="F127" s="14"/>
      <c r="G127" s="14"/>
      <c r="H127" s="14"/>
      <c r="I127" s="14"/>
      <c r="J127" s="14"/>
      <c r="K127" s="14"/>
      <c r="L127" s="14"/>
      <c r="M127" s="14"/>
      <c r="N127" s="14"/>
    </row>
    <row r="128" spans="1:14" ht="15" customHeight="1" x14ac:dyDescent="0.15">
      <c r="A128" s="3">
        <f>Fiori!A128</f>
        <v>0</v>
      </c>
      <c r="B128" s="1">
        <f>Fiori!B128</f>
        <v>0</v>
      </c>
      <c r="C128" s="13"/>
      <c r="D128" s="33"/>
      <c r="E128" s="14"/>
      <c r="F128" s="14"/>
      <c r="G128" s="14"/>
      <c r="H128" s="14"/>
      <c r="I128" s="14"/>
      <c r="J128" s="14"/>
      <c r="K128" s="14"/>
      <c r="L128" s="14"/>
      <c r="M128" s="14"/>
      <c r="N128" s="14"/>
    </row>
    <row r="129" spans="1:14" ht="15" customHeight="1" x14ac:dyDescent="0.15">
      <c r="A129" s="3">
        <f>Fiori!A129</f>
        <v>0</v>
      </c>
      <c r="B129" s="1">
        <f>Fiori!B129</f>
        <v>0</v>
      </c>
      <c r="C129" s="13"/>
      <c r="D129" s="33"/>
      <c r="E129" s="14"/>
      <c r="F129" s="14"/>
      <c r="G129" s="14"/>
      <c r="H129" s="14"/>
      <c r="I129" s="14"/>
      <c r="J129" s="14"/>
      <c r="K129" s="14"/>
      <c r="L129" s="14"/>
      <c r="M129" s="14"/>
      <c r="N129" s="14"/>
    </row>
    <row r="130" spans="1:14" ht="15" customHeight="1" x14ac:dyDescent="0.15">
      <c r="A130" s="3">
        <f>Fiori!A130</f>
        <v>0</v>
      </c>
      <c r="B130" s="1">
        <f>Fiori!B130</f>
        <v>0</v>
      </c>
      <c r="C130" s="13"/>
      <c r="D130" s="33"/>
      <c r="E130" s="14"/>
      <c r="F130" s="14"/>
      <c r="G130" s="14"/>
      <c r="H130" s="14"/>
      <c r="I130" s="14"/>
      <c r="J130" s="14"/>
      <c r="K130" s="14"/>
      <c r="L130" s="14"/>
      <c r="M130" s="14"/>
      <c r="N130" s="14"/>
    </row>
    <row r="131" spans="1:14" ht="15" customHeight="1" x14ac:dyDescent="0.15">
      <c r="A131" s="3">
        <f>Fiori!A131</f>
        <v>0</v>
      </c>
      <c r="B131" s="1">
        <f>Fiori!B131</f>
        <v>0</v>
      </c>
      <c r="C131" s="13"/>
      <c r="D131" s="33"/>
      <c r="E131" s="14"/>
      <c r="F131" s="14"/>
      <c r="G131" s="14"/>
      <c r="H131" s="14"/>
      <c r="I131" s="14"/>
      <c r="J131" s="14"/>
      <c r="K131" s="14"/>
      <c r="L131" s="14"/>
      <c r="M131" s="14"/>
      <c r="N131" s="14"/>
    </row>
    <row r="132" spans="1:14" ht="15" customHeight="1" x14ac:dyDescent="0.15">
      <c r="A132" s="3">
        <f>Fiori!A132</f>
        <v>0</v>
      </c>
      <c r="B132" s="1">
        <f>Fiori!B132</f>
        <v>0</v>
      </c>
      <c r="C132" s="13"/>
      <c r="D132" s="33"/>
      <c r="E132" s="14"/>
      <c r="F132" s="14"/>
      <c r="G132" s="14"/>
      <c r="H132" s="14"/>
      <c r="I132" s="14"/>
      <c r="J132" s="14"/>
      <c r="K132" s="14"/>
      <c r="L132" s="14"/>
      <c r="M132" s="14"/>
      <c r="N132" s="14"/>
    </row>
    <row r="133" spans="1:14" ht="15" customHeight="1" x14ac:dyDescent="0.15">
      <c r="A133" s="3">
        <f>Fiori!A133</f>
        <v>0</v>
      </c>
      <c r="B133" s="1">
        <f>Fiori!B133</f>
        <v>0</v>
      </c>
      <c r="C133" s="13"/>
      <c r="D133" s="33"/>
      <c r="E133" s="14"/>
      <c r="F133" s="14"/>
      <c r="G133" s="14"/>
      <c r="H133" s="14"/>
      <c r="I133" s="14"/>
      <c r="J133" s="14"/>
      <c r="K133" s="14"/>
      <c r="L133" s="14"/>
      <c r="M133" s="14"/>
      <c r="N133" s="14"/>
    </row>
    <row r="134" spans="1:14" ht="15" customHeight="1" x14ac:dyDescent="0.15">
      <c r="A134" s="3">
        <f>Fiori!A134</f>
        <v>0</v>
      </c>
      <c r="B134" s="1">
        <f>Fiori!B134</f>
        <v>0</v>
      </c>
      <c r="C134" s="13"/>
      <c r="D134" s="33"/>
      <c r="E134" s="14"/>
      <c r="F134" s="14"/>
      <c r="G134" s="14"/>
      <c r="H134" s="14"/>
      <c r="I134" s="14"/>
      <c r="J134" s="14"/>
      <c r="K134" s="14"/>
      <c r="L134" s="14"/>
      <c r="M134" s="14"/>
      <c r="N134" s="14"/>
    </row>
    <row r="135" spans="1:14" ht="15" customHeight="1" x14ac:dyDescent="0.15">
      <c r="A135" s="3">
        <f>Fiori!A135</f>
        <v>0</v>
      </c>
      <c r="B135" s="1">
        <f>Fiori!B135</f>
        <v>0</v>
      </c>
      <c r="C135" s="13"/>
      <c r="D135" s="33"/>
      <c r="E135" s="14"/>
      <c r="F135" s="14"/>
      <c r="G135" s="14"/>
      <c r="H135" s="14"/>
      <c r="I135" s="14"/>
      <c r="J135" s="14"/>
      <c r="K135" s="14"/>
      <c r="L135" s="14"/>
      <c r="M135" s="14"/>
      <c r="N135" s="14"/>
    </row>
    <row r="136" spans="1:14" ht="15" customHeight="1" x14ac:dyDescent="0.15">
      <c r="A136" s="3">
        <f>Fiori!A136</f>
        <v>0</v>
      </c>
      <c r="B136" s="1">
        <f>Fiori!B136</f>
        <v>0</v>
      </c>
      <c r="C136" s="13"/>
      <c r="D136" s="33"/>
      <c r="E136" s="14"/>
      <c r="F136" s="14"/>
      <c r="G136" s="14"/>
      <c r="H136" s="14"/>
      <c r="I136" s="14"/>
      <c r="J136" s="14"/>
      <c r="K136" s="14"/>
      <c r="L136" s="14"/>
      <c r="M136" s="14"/>
      <c r="N136" s="14"/>
    </row>
    <row r="137" spans="1:14" ht="15" customHeight="1" x14ac:dyDescent="0.15">
      <c r="A137" s="3">
        <f>Fiori!A137</f>
        <v>0</v>
      </c>
      <c r="B137" s="1">
        <f>Fiori!B137</f>
        <v>0</v>
      </c>
      <c r="C137" s="13"/>
      <c r="D137" s="33"/>
      <c r="E137" s="14"/>
      <c r="F137" s="14"/>
      <c r="G137" s="14"/>
      <c r="H137" s="14"/>
      <c r="I137" s="14"/>
      <c r="J137" s="14"/>
      <c r="K137" s="14"/>
      <c r="L137" s="14"/>
      <c r="M137" s="14"/>
      <c r="N137" s="14"/>
    </row>
    <row r="138" spans="1:14" ht="15" customHeight="1" x14ac:dyDescent="0.15">
      <c r="A138" s="3">
        <f>Fiori!A138</f>
        <v>0</v>
      </c>
      <c r="B138" s="1">
        <f>Fiori!B138</f>
        <v>0</v>
      </c>
      <c r="C138" s="13"/>
      <c r="D138" s="33"/>
      <c r="E138" s="14"/>
      <c r="F138" s="14"/>
      <c r="G138" s="14"/>
      <c r="H138" s="14"/>
      <c r="I138" s="14"/>
      <c r="J138" s="14"/>
      <c r="K138" s="14"/>
      <c r="L138" s="14"/>
      <c r="M138" s="14"/>
      <c r="N138" s="14"/>
    </row>
    <row r="139" spans="1:14" ht="15" customHeight="1" x14ac:dyDescent="0.15">
      <c r="A139" s="3">
        <f>Fiori!A139</f>
        <v>0</v>
      </c>
      <c r="B139" s="1">
        <f>Fiori!B139</f>
        <v>0</v>
      </c>
      <c r="C139" s="13"/>
      <c r="D139" s="33"/>
      <c r="E139" s="14"/>
      <c r="F139" s="14"/>
      <c r="G139" s="14"/>
      <c r="H139" s="14"/>
      <c r="I139" s="14"/>
      <c r="J139" s="14"/>
      <c r="K139" s="14"/>
      <c r="L139" s="14"/>
      <c r="M139" s="14"/>
      <c r="N139" s="14"/>
    </row>
    <row r="140" spans="1:14" ht="15" customHeight="1" x14ac:dyDescent="0.15">
      <c r="A140" s="3">
        <f>Fiori!A140</f>
        <v>0</v>
      </c>
      <c r="B140" s="1">
        <f>Fiori!B140</f>
        <v>0</v>
      </c>
      <c r="C140" s="13"/>
      <c r="D140" s="33"/>
      <c r="E140" s="14"/>
      <c r="F140" s="14"/>
      <c r="G140" s="14"/>
      <c r="H140" s="14"/>
      <c r="I140" s="14"/>
      <c r="J140" s="14"/>
      <c r="K140" s="14"/>
      <c r="L140" s="14"/>
      <c r="M140" s="14"/>
      <c r="N140" s="14"/>
    </row>
    <row r="141" spans="1:14" ht="15" customHeight="1" x14ac:dyDescent="0.15">
      <c r="A141" s="3">
        <f>Fiori!A141</f>
        <v>0</v>
      </c>
      <c r="B141" s="1">
        <f>Fiori!B141</f>
        <v>0</v>
      </c>
      <c r="C141" s="13"/>
      <c r="D141" s="33"/>
      <c r="E141" s="14"/>
      <c r="F141" s="14"/>
      <c r="G141" s="14"/>
      <c r="H141" s="14"/>
      <c r="I141" s="14"/>
      <c r="J141" s="14"/>
      <c r="K141" s="14"/>
      <c r="L141" s="14"/>
      <c r="M141" s="14"/>
      <c r="N141" s="14"/>
    </row>
    <row r="142" spans="1:14" ht="15" customHeight="1" x14ac:dyDescent="0.15">
      <c r="A142" s="3">
        <f>Fiori!A142</f>
        <v>0</v>
      </c>
      <c r="B142" s="1">
        <f>Fiori!B142</f>
        <v>0</v>
      </c>
      <c r="C142" s="13"/>
      <c r="D142" s="33"/>
      <c r="E142" s="14"/>
      <c r="F142" s="14"/>
      <c r="G142" s="14"/>
      <c r="H142" s="14"/>
      <c r="I142" s="14"/>
      <c r="J142" s="14"/>
      <c r="K142" s="14"/>
      <c r="L142" s="14"/>
      <c r="M142" s="14"/>
      <c r="N142" s="14"/>
    </row>
    <row r="143" spans="1:14" ht="15" customHeight="1" x14ac:dyDescent="0.15">
      <c r="A143" s="3">
        <f>Fiori!A143</f>
        <v>0</v>
      </c>
      <c r="B143" s="1">
        <f>Fiori!B143</f>
        <v>0</v>
      </c>
      <c r="C143" s="13"/>
      <c r="D143" s="33"/>
      <c r="E143" s="14"/>
      <c r="F143" s="14"/>
      <c r="G143" s="14"/>
      <c r="H143" s="14"/>
      <c r="I143" s="14"/>
      <c r="J143" s="14"/>
      <c r="K143" s="14"/>
      <c r="L143" s="14"/>
      <c r="M143" s="14"/>
      <c r="N143" s="14"/>
    </row>
    <row r="144" spans="1:14" ht="15" customHeight="1" x14ac:dyDescent="0.15">
      <c r="A144" s="3">
        <f>Fiori!A144</f>
        <v>0</v>
      </c>
      <c r="B144" s="1">
        <f>Fiori!B144</f>
        <v>0</v>
      </c>
      <c r="C144" s="13"/>
      <c r="D144" s="33"/>
      <c r="E144" s="14"/>
      <c r="F144" s="14"/>
      <c r="G144" s="14"/>
      <c r="H144" s="14"/>
      <c r="I144" s="14"/>
      <c r="J144" s="14"/>
      <c r="K144" s="14"/>
      <c r="L144" s="14"/>
      <c r="M144" s="14"/>
      <c r="N144" s="14"/>
    </row>
    <row r="145" spans="1:14" ht="15" customHeight="1" x14ac:dyDescent="0.15">
      <c r="A145" s="3">
        <f>Fiori!A145</f>
        <v>0</v>
      </c>
      <c r="B145" s="1">
        <f>Fiori!B145</f>
        <v>0</v>
      </c>
      <c r="C145" s="13"/>
      <c r="D145" s="33"/>
      <c r="E145" s="14"/>
      <c r="F145" s="14"/>
      <c r="G145" s="14"/>
      <c r="H145" s="14"/>
      <c r="I145" s="14"/>
      <c r="J145" s="14"/>
      <c r="K145" s="14"/>
      <c r="L145" s="14"/>
      <c r="M145" s="14"/>
      <c r="N145" s="14"/>
    </row>
    <row r="146" spans="1:14" ht="15" customHeight="1" x14ac:dyDescent="0.15">
      <c r="A146" s="3">
        <f>Fiori!A146</f>
        <v>0</v>
      </c>
      <c r="B146" s="1">
        <f>Fiori!B146</f>
        <v>0</v>
      </c>
      <c r="C146" s="13"/>
      <c r="D146" s="33"/>
      <c r="E146" s="14"/>
      <c r="F146" s="14"/>
      <c r="G146" s="14"/>
      <c r="H146" s="14"/>
      <c r="I146" s="14"/>
      <c r="J146" s="14"/>
      <c r="K146" s="14"/>
      <c r="L146" s="14"/>
      <c r="M146" s="14"/>
      <c r="N146" s="14"/>
    </row>
    <row r="147" spans="1:14" ht="15" customHeight="1" x14ac:dyDescent="0.15">
      <c r="A147" s="3">
        <f>Fiori!A147</f>
        <v>0</v>
      </c>
      <c r="B147" s="1">
        <f>Fiori!B147</f>
        <v>0</v>
      </c>
      <c r="C147" s="13"/>
      <c r="D147" s="33"/>
      <c r="E147" s="14"/>
      <c r="F147" s="14"/>
      <c r="G147" s="14"/>
      <c r="H147" s="14"/>
      <c r="I147" s="14"/>
      <c r="J147" s="14"/>
      <c r="K147" s="14"/>
      <c r="L147" s="14"/>
      <c r="M147" s="14"/>
      <c r="N147" s="14"/>
    </row>
    <row r="148" spans="1:14" ht="15" customHeight="1" x14ac:dyDescent="0.15">
      <c r="A148" s="3">
        <f>Fiori!A148</f>
        <v>0</v>
      </c>
      <c r="B148" s="1">
        <f>Fiori!B148</f>
        <v>0</v>
      </c>
      <c r="C148" s="13"/>
      <c r="D148" s="33"/>
      <c r="E148" s="14"/>
      <c r="F148" s="14"/>
      <c r="G148" s="14"/>
      <c r="H148" s="14"/>
      <c r="I148" s="14"/>
      <c r="J148" s="14"/>
      <c r="K148" s="14"/>
      <c r="L148" s="14"/>
      <c r="M148" s="14"/>
      <c r="N148" s="14"/>
    </row>
    <row r="149" spans="1:14" ht="15" customHeight="1" x14ac:dyDescent="0.15">
      <c r="A149" s="3">
        <f>Fiori!A149</f>
        <v>0</v>
      </c>
      <c r="B149" s="1">
        <f>Fiori!B149</f>
        <v>0</v>
      </c>
      <c r="C149" s="13"/>
      <c r="D149" s="33"/>
      <c r="E149" s="14"/>
      <c r="F149" s="14"/>
      <c r="G149" s="14"/>
      <c r="H149" s="14"/>
      <c r="I149" s="14"/>
      <c r="J149" s="14"/>
      <c r="K149" s="14"/>
      <c r="L149" s="14"/>
      <c r="M149" s="14"/>
      <c r="N149" s="14"/>
    </row>
    <row r="150" spans="1:14" ht="15" customHeight="1" x14ac:dyDescent="0.15">
      <c r="A150" s="3">
        <f>Fiori!A150</f>
        <v>0</v>
      </c>
      <c r="B150" s="1">
        <f>Fiori!B150</f>
        <v>0</v>
      </c>
      <c r="C150" s="13"/>
      <c r="D150" s="33"/>
      <c r="E150" s="14"/>
      <c r="F150" s="14"/>
      <c r="G150" s="14"/>
      <c r="H150" s="14"/>
      <c r="I150" s="14"/>
      <c r="J150" s="14"/>
      <c r="K150" s="14"/>
      <c r="L150" s="14"/>
      <c r="M150" s="14"/>
      <c r="N150" s="14"/>
    </row>
    <row r="151" spans="1:14" ht="15" customHeight="1" x14ac:dyDescent="0.15">
      <c r="A151" s="3">
        <f>Fiori!A151</f>
        <v>0</v>
      </c>
      <c r="B151" s="1">
        <f>Fiori!B151</f>
        <v>0</v>
      </c>
      <c r="C151" s="13"/>
      <c r="D151" s="33"/>
      <c r="E151" s="14"/>
      <c r="F151" s="14"/>
      <c r="G151" s="14"/>
      <c r="H151" s="14"/>
      <c r="I151" s="14"/>
      <c r="J151" s="14"/>
      <c r="K151" s="14"/>
      <c r="L151" s="14"/>
      <c r="M151" s="14"/>
      <c r="N151" s="14"/>
    </row>
    <row r="152" spans="1:14" ht="15" customHeight="1" x14ac:dyDescent="0.15">
      <c r="A152" s="3">
        <f>Fiori!A152</f>
        <v>0</v>
      </c>
      <c r="B152" s="1">
        <f>Fiori!B152</f>
        <v>0</v>
      </c>
      <c r="C152" s="13"/>
      <c r="D152" s="33"/>
      <c r="E152" s="14"/>
      <c r="F152" s="14"/>
      <c r="G152" s="14"/>
      <c r="H152" s="14"/>
      <c r="I152" s="14"/>
      <c r="J152" s="14"/>
      <c r="K152" s="14"/>
      <c r="L152" s="14"/>
      <c r="M152" s="14"/>
      <c r="N152" s="14"/>
    </row>
    <row r="153" spans="1:14" ht="15" customHeight="1" x14ac:dyDescent="0.15">
      <c r="A153" s="3">
        <f>Fiori!A153</f>
        <v>0</v>
      </c>
      <c r="B153" s="1">
        <f>Fiori!B153</f>
        <v>0</v>
      </c>
      <c r="C153" s="13"/>
      <c r="D153" s="33"/>
      <c r="E153" s="14"/>
      <c r="F153" s="14"/>
      <c r="G153" s="14"/>
      <c r="H153" s="14"/>
      <c r="I153" s="14"/>
      <c r="J153" s="14"/>
      <c r="K153" s="14"/>
      <c r="L153" s="14"/>
      <c r="M153" s="14"/>
      <c r="N153" s="14"/>
    </row>
    <row r="154" spans="1:14" ht="15" customHeight="1" x14ac:dyDescent="0.15">
      <c r="A154" s="3">
        <f>Fiori!A154</f>
        <v>0</v>
      </c>
      <c r="B154" s="1">
        <f>Fiori!B154</f>
        <v>0</v>
      </c>
      <c r="C154" s="13"/>
      <c r="D154" s="33"/>
      <c r="E154" s="14"/>
      <c r="F154" s="14"/>
      <c r="G154" s="14"/>
      <c r="H154" s="14"/>
      <c r="I154" s="14"/>
      <c r="J154" s="14"/>
      <c r="K154" s="14"/>
      <c r="L154" s="14"/>
      <c r="M154" s="14"/>
      <c r="N154" s="14"/>
    </row>
    <row r="155" spans="1:14" ht="15" customHeight="1" x14ac:dyDescent="0.15">
      <c r="A155" s="3">
        <f>Fiori!A155</f>
        <v>0</v>
      </c>
      <c r="B155" s="1">
        <f>Fiori!B155</f>
        <v>0</v>
      </c>
      <c r="C155" s="13"/>
      <c r="D155" s="33"/>
      <c r="E155" s="14"/>
      <c r="F155" s="14"/>
      <c r="G155" s="14"/>
      <c r="H155" s="14"/>
      <c r="I155" s="14"/>
      <c r="J155" s="14"/>
      <c r="K155" s="14"/>
      <c r="L155" s="14"/>
      <c r="M155" s="14"/>
      <c r="N155" s="14"/>
    </row>
    <row r="156" spans="1:14" ht="15" customHeight="1" x14ac:dyDescent="0.15">
      <c r="A156" s="3">
        <f>Fiori!A156</f>
        <v>0</v>
      </c>
      <c r="B156" s="1">
        <f>Fiori!B156</f>
        <v>0</v>
      </c>
      <c r="C156" s="13"/>
      <c r="D156" s="33"/>
      <c r="E156" s="14"/>
      <c r="F156" s="14"/>
      <c r="G156" s="14"/>
      <c r="H156" s="14"/>
      <c r="I156" s="14"/>
      <c r="J156" s="14"/>
      <c r="K156" s="14"/>
      <c r="L156" s="14"/>
      <c r="M156" s="14"/>
      <c r="N156" s="14"/>
    </row>
    <row r="157" spans="1:14" ht="15" customHeight="1" x14ac:dyDescent="0.15">
      <c r="A157" s="3">
        <f>Fiori!A157</f>
        <v>0</v>
      </c>
      <c r="B157" s="1">
        <f>Fiori!B157</f>
        <v>0</v>
      </c>
      <c r="C157" s="13"/>
      <c r="D157" s="33"/>
      <c r="E157" s="14"/>
      <c r="F157" s="14"/>
      <c r="G157" s="14"/>
      <c r="H157" s="14"/>
      <c r="I157" s="14"/>
      <c r="J157" s="14"/>
      <c r="K157" s="14"/>
      <c r="L157" s="14"/>
      <c r="M157" s="14"/>
      <c r="N157" s="14"/>
    </row>
    <row r="158" spans="1:14" ht="15" customHeight="1" x14ac:dyDescent="0.15">
      <c r="A158" s="3">
        <f>Fiori!A158</f>
        <v>0</v>
      </c>
      <c r="B158" s="1">
        <f>Fiori!B158</f>
        <v>0</v>
      </c>
      <c r="C158" s="30"/>
      <c r="D158" s="34"/>
      <c r="E158" s="27"/>
      <c r="F158" s="27"/>
      <c r="G158" s="27"/>
      <c r="H158" s="27"/>
      <c r="I158" s="27"/>
      <c r="J158" s="27"/>
      <c r="K158" s="27"/>
      <c r="L158" s="27"/>
      <c r="M158" s="27"/>
      <c r="N158" s="27"/>
    </row>
    <row r="159" spans="1:14" ht="15" customHeight="1" x14ac:dyDescent="0.15">
      <c r="A159" s="3">
        <f>Fiori!A159</f>
        <v>0</v>
      </c>
      <c r="B159" s="1">
        <f>Fiori!B159</f>
        <v>0</v>
      </c>
      <c r="C159" s="30"/>
      <c r="D159" s="34"/>
      <c r="E159" s="27"/>
      <c r="F159" s="27"/>
      <c r="G159" s="27"/>
      <c r="H159" s="27"/>
      <c r="I159" s="27"/>
      <c r="J159" s="27"/>
      <c r="K159" s="27"/>
      <c r="L159" s="27"/>
      <c r="M159" s="27"/>
      <c r="N159" s="27"/>
    </row>
    <row r="160" spans="1:14" ht="15" customHeight="1" x14ac:dyDescent="0.15">
      <c r="A160" s="3">
        <f>Fiori!A160</f>
        <v>0</v>
      </c>
      <c r="B160" s="1">
        <f>Fiori!B160</f>
        <v>0</v>
      </c>
      <c r="C160" s="30"/>
      <c r="D160" s="34"/>
      <c r="E160" s="27"/>
      <c r="F160" s="27"/>
      <c r="G160" s="27"/>
      <c r="H160" s="27"/>
      <c r="I160" s="27"/>
      <c r="J160" s="27"/>
      <c r="K160" s="27"/>
      <c r="L160" s="27"/>
      <c r="M160" s="27"/>
      <c r="N160" s="27"/>
    </row>
    <row r="161" spans="1:14" ht="15" customHeight="1" x14ac:dyDescent="0.15">
      <c r="A161" s="3">
        <f>Fiori!A161</f>
        <v>0</v>
      </c>
      <c r="B161" s="1">
        <f>Fiori!B161</f>
        <v>0</v>
      </c>
      <c r="C161" s="30"/>
      <c r="D161" s="34"/>
      <c r="E161" s="27"/>
      <c r="F161" s="27"/>
      <c r="G161" s="27"/>
      <c r="H161" s="27"/>
      <c r="I161" s="27"/>
      <c r="J161" s="27"/>
      <c r="K161" s="27"/>
      <c r="L161" s="27"/>
      <c r="M161" s="27"/>
      <c r="N161" s="27"/>
    </row>
    <row r="162" spans="1:14" ht="15" customHeight="1" x14ac:dyDescent="0.15">
      <c r="A162" s="3">
        <f>Fiori!A162</f>
        <v>0</v>
      </c>
      <c r="B162" s="1">
        <f>Fiori!B162</f>
        <v>0</v>
      </c>
      <c r="C162" s="30"/>
      <c r="D162" s="34"/>
      <c r="E162" s="27"/>
      <c r="F162" s="27"/>
      <c r="G162" s="27"/>
      <c r="H162" s="27"/>
      <c r="I162" s="27"/>
      <c r="J162" s="27"/>
      <c r="K162" s="27"/>
      <c r="L162" s="27"/>
      <c r="M162" s="27"/>
      <c r="N162" s="27"/>
    </row>
    <row r="163" spans="1:14" ht="15" customHeight="1" x14ac:dyDescent="0.15">
      <c r="A163" s="3">
        <f>Fiori!A163</f>
        <v>0</v>
      </c>
      <c r="B163" s="1">
        <f>Fiori!B163</f>
        <v>0</v>
      </c>
      <c r="C163" s="30"/>
      <c r="D163" s="34"/>
      <c r="E163" s="27"/>
      <c r="F163" s="27"/>
      <c r="G163" s="27"/>
      <c r="H163" s="27"/>
      <c r="I163" s="27"/>
      <c r="J163" s="27"/>
      <c r="K163" s="27"/>
      <c r="L163" s="27"/>
      <c r="M163" s="27"/>
      <c r="N163" s="27"/>
    </row>
    <row r="164" spans="1:14" ht="15" customHeight="1" x14ac:dyDescent="0.15">
      <c r="A164" s="3">
        <f>Fiori!A164</f>
        <v>0</v>
      </c>
      <c r="B164" s="1">
        <f>Fiori!B164</f>
        <v>0</v>
      </c>
      <c r="C164" s="30"/>
      <c r="D164" s="34"/>
      <c r="E164" s="27"/>
      <c r="F164" s="27"/>
      <c r="G164" s="27"/>
      <c r="H164" s="27"/>
      <c r="I164" s="27"/>
      <c r="J164" s="27"/>
      <c r="K164" s="27"/>
      <c r="L164" s="27"/>
      <c r="M164" s="27"/>
      <c r="N164" s="27"/>
    </row>
    <row r="165" spans="1:14" ht="15" customHeight="1" x14ac:dyDescent="0.15">
      <c r="A165" s="3">
        <f>Fiori!A165</f>
        <v>0</v>
      </c>
      <c r="B165" s="1">
        <f>Fiori!B165</f>
        <v>0</v>
      </c>
      <c r="C165" s="30"/>
      <c r="D165" s="34"/>
      <c r="E165" s="27"/>
      <c r="F165" s="27"/>
      <c r="G165" s="27"/>
      <c r="H165" s="27"/>
      <c r="I165" s="27"/>
      <c r="J165" s="27"/>
      <c r="K165" s="27"/>
      <c r="L165" s="27"/>
      <c r="M165" s="27"/>
      <c r="N165" s="27"/>
    </row>
    <row r="166" spans="1:14" ht="15" customHeight="1" x14ac:dyDescent="0.15">
      <c r="A166" s="3">
        <f>Fiori!A166</f>
        <v>0</v>
      </c>
      <c r="B166" s="1">
        <f>Fiori!B166</f>
        <v>0</v>
      </c>
      <c r="C166" s="30"/>
      <c r="D166" s="34"/>
      <c r="E166" s="27"/>
      <c r="F166" s="27"/>
      <c r="G166" s="27"/>
      <c r="H166" s="27"/>
      <c r="I166" s="27"/>
      <c r="J166" s="27"/>
      <c r="K166" s="27"/>
      <c r="L166" s="27"/>
      <c r="M166" s="27"/>
      <c r="N166" s="27"/>
    </row>
    <row r="167" spans="1:14" ht="15" customHeight="1" x14ac:dyDescent="0.15">
      <c r="A167" s="3">
        <f>Fiori!A167</f>
        <v>0</v>
      </c>
      <c r="B167" s="1">
        <f>Fiori!B167</f>
        <v>0</v>
      </c>
      <c r="C167" s="30"/>
      <c r="D167" s="34"/>
      <c r="E167" s="27"/>
      <c r="F167" s="27"/>
      <c r="G167" s="27"/>
      <c r="H167" s="27"/>
      <c r="I167" s="27"/>
      <c r="J167" s="27"/>
      <c r="K167" s="27"/>
      <c r="L167" s="27"/>
      <c r="M167" s="27"/>
      <c r="N167" s="27"/>
    </row>
    <row r="168" spans="1:14" ht="15" customHeight="1" x14ac:dyDescent="0.15">
      <c r="A168" s="3">
        <f>Fiori!A168</f>
        <v>0</v>
      </c>
      <c r="B168" s="1">
        <f>Fiori!B168</f>
        <v>0</v>
      </c>
      <c r="C168" s="30"/>
      <c r="D168" s="34"/>
      <c r="E168" s="27"/>
      <c r="F168" s="27"/>
      <c r="G168" s="27"/>
      <c r="H168" s="27"/>
      <c r="I168" s="27"/>
      <c r="J168" s="27"/>
      <c r="K168" s="27"/>
      <c r="L168" s="27"/>
      <c r="M168" s="27"/>
      <c r="N168" s="27"/>
    </row>
    <row r="169" spans="1:14" ht="15" customHeight="1" x14ac:dyDescent="0.15">
      <c r="A169" s="3">
        <f>Fiori!A169</f>
        <v>0</v>
      </c>
      <c r="B169" s="1">
        <f>Fiori!B169</f>
        <v>0</v>
      </c>
      <c r="C169" s="30"/>
      <c r="D169" s="34"/>
      <c r="E169" s="27"/>
      <c r="F169" s="27"/>
      <c r="G169" s="27"/>
      <c r="H169" s="27"/>
      <c r="I169" s="27"/>
      <c r="J169" s="27"/>
      <c r="K169" s="27"/>
      <c r="L169" s="27"/>
      <c r="M169" s="27"/>
      <c r="N169" s="27"/>
    </row>
    <row r="170" spans="1:14" ht="15" customHeight="1" x14ac:dyDescent="0.15">
      <c r="A170" s="3">
        <f>Fiori!A170</f>
        <v>0</v>
      </c>
      <c r="B170" s="1">
        <f>Fiori!B170</f>
        <v>0</v>
      </c>
      <c r="C170" s="30"/>
      <c r="D170" s="34"/>
      <c r="E170" s="27"/>
      <c r="F170" s="27"/>
      <c r="G170" s="27"/>
      <c r="H170" s="27"/>
      <c r="I170" s="27"/>
      <c r="J170" s="27"/>
      <c r="K170" s="27"/>
      <c r="L170" s="27"/>
      <c r="M170" s="27"/>
      <c r="N170" s="27"/>
    </row>
    <row r="171" spans="1:14" ht="15" customHeight="1" x14ac:dyDescent="0.15">
      <c r="A171" s="3">
        <f>Fiori!A171</f>
        <v>0</v>
      </c>
      <c r="B171" s="1">
        <f>Fiori!B171</f>
        <v>0</v>
      </c>
      <c r="C171" s="30"/>
      <c r="D171" s="34"/>
      <c r="E171" s="27"/>
      <c r="F171" s="27"/>
      <c r="G171" s="27"/>
      <c r="H171" s="27"/>
      <c r="I171" s="27"/>
      <c r="J171" s="27"/>
      <c r="K171" s="27"/>
      <c r="L171" s="27"/>
      <c r="M171" s="27"/>
      <c r="N171" s="27"/>
    </row>
    <row r="172" spans="1:14" ht="15" customHeight="1" x14ac:dyDescent="0.15">
      <c r="A172" s="3">
        <f>Fiori!A172</f>
        <v>0</v>
      </c>
      <c r="B172" s="1">
        <f>Fiori!B172</f>
        <v>0</v>
      </c>
      <c r="C172" s="30"/>
      <c r="D172" s="34"/>
      <c r="E172" s="27"/>
      <c r="F172" s="27"/>
      <c r="G172" s="27"/>
      <c r="H172" s="27"/>
      <c r="I172" s="27"/>
      <c r="J172" s="27"/>
      <c r="K172" s="27"/>
      <c r="L172" s="27"/>
      <c r="M172" s="27"/>
      <c r="N172" s="27"/>
    </row>
    <row r="173" spans="1:14" ht="15" customHeight="1" x14ac:dyDescent="0.15">
      <c r="A173" s="3">
        <f>Fiori!A173</f>
        <v>0</v>
      </c>
      <c r="B173" s="1">
        <f>Fiori!B173</f>
        <v>0</v>
      </c>
      <c r="C173" s="30"/>
      <c r="D173" s="34"/>
      <c r="E173" s="27"/>
      <c r="F173" s="27"/>
      <c r="G173" s="27"/>
      <c r="H173" s="27"/>
      <c r="I173" s="27"/>
      <c r="J173" s="27"/>
      <c r="K173" s="27"/>
      <c r="L173" s="27"/>
      <c r="M173" s="27"/>
      <c r="N173" s="27"/>
    </row>
    <row r="174" spans="1:14" ht="15" customHeight="1" x14ac:dyDescent="0.15">
      <c r="A174" s="3">
        <f>Fiori!A174</f>
        <v>0</v>
      </c>
      <c r="B174" s="1">
        <f>Fiori!B174</f>
        <v>0</v>
      </c>
      <c r="C174" s="30"/>
      <c r="D174" s="34"/>
      <c r="E174" s="27"/>
      <c r="F174" s="27"/>
      <c r="G174" s="27"/>
      <c r="H174" s="27"/>
      <c r="I174" s="27"/>
      <c r="J174" s="27"/>
      <c r="K174" s="27"/>
      <c r="L174" s="27"/>
      <c r="M174" s="27"/>
      <c r="N174" s="27"/>
    </row>
    <row r="175" spans="1:14" ht="15" customHeight="1" x14ac:dyDescent="0.15">
      <c r="A175" s="3">
        <f>Fiori!A175</f>
        <v>0</v>
      </c>
      <c r="B175" s="1">
        <f>Fiori!B175</f>
        <v>0</v>
      </c>
      <c r="C175" s="30"/>
      <c r="D175" s="34"/>
      <c r="E175" s="27"/>
      <c r="F175" s="27"/>
      <c r="G175" s="27"/>
      <c r="H175" s="27"/>
      <c r="I175" s="27"/>
      <c r="J175" s="27"/>
      <c r="K175" s="27"/>
      <c r="L175" s="27"/>
      <c r="M175" s="27"/>
      <c r="N175" s="27"/>
    </row>
    <row r="176" spans="1:14" ht="15" customHeight="1" x14ac:dyDescent="0.15">
      <c r="A176" s="3">
        <f>Fiori!A176</f>
        <v>0</v>
      </c>
      <c r="B176" s="1">
        <f>Fiori!B176</f>
        <v>0</v>
      </c>
      <c r="C176" s="30"/>
      <c r="D176" s="34"/>
      <c r="E176" s="27"/>
      <c r="F176" s="27"/>
      <c r="G176" s="27"/>
      <c r="H176" s="27"/>
      <c r="I176" s="27"/>
      <c r="J176" s="27"/>
      <c r="K176" s="27"/>
      <c r="L176" s="27"/>
      <c r="M176" s="27"/>
      <c r="N176" s="27"/>
    </row>
    <row r="177" spans="1:14" ht="15" customHeight="1" x14ac:dyDescent="0.15">
      <c r="A177" s="3">
        <f>Fiori!A177</f>
        <v>0</v>
      </c>
      <c r="B177" s="1">
        <f>Fiori!B177</f>
        <v>0</v>
      </c>
      <c r="C177" s="30"/>
      <c r="D177" s="34"/>
      <c r="E177" s="27"/>
      <c r="F177" s="27"/>
      <c r="G177" s="27"/>
      <c r="H177" s="27"/>
      <c r="I177" s="27"/>
      <c r="J177" s="27"/>
      <c r="K177" s="27"/>
      <c r="L177" s="27"/>
      <c r="M177" s="27"/>
      <c r="N177" s="27"/>
    </row>
    <row r="178" spans="1:14" ht="15" customHeight="1" x14ac:dyDescent="0.15">
      <c r="A178" s="3">
        <f>Fiori!A178</f>
        <v>0</v>
      </c>
      <c r="B178" s="1">
        <f>Fiori!B178</f>
        <v>0</v>
      </c>
      <c r="C178" s="30"/>
      <c r="D178" s="34"/>
      <c r="E178" s="27"/>
      <c r="F178" s="27"/>
      <c r="G178" s="27"/>
      <c r="H178" s="27"/>
      <c r="I178" s="27"/>
      <c r="J178" s="27"/>
      <c r="K178" s="27"/>
      <c r="L178" s="27"/>
      <c r="M178" s="27"/>
      <c r="N178" s="27"/>
    </row>
    <row r="179" spans="1:14" ht="15" customHeight="1" x14ac:dyDescent="0.15">
      <c r="A179" s="3">
        <f>Fiori!A179</f>
        <v>0</v>
      </c>
      <c r="B179" s="1">
        <f>Fiori!B179</f>
        <v>0</v>
      </c>
      <c r="C179" s="30"/>
      <c r="D179" s="34"/>
      <c r="E179" s="27"/>
      <c r="F179" s="27"/>
      <c r="G179" s="27"/>
      <c r="H179" s="27"/>
      <c r="I179" s="27"/>
      <c r="J179" s="27"/>
      <c r="K179" s="27"/>
      <c r="L179" s="27"/>
      <c r="M179" s="27"/>
      <c r="N179" s="27"/>
    </row>
    <row r="180" spans="1:14" ht="15" customHeight="1" x14ac:dyDescent="0.15">
      <c r="A180" s="3">
        <f>Fiori!A180</f>
        <v>0</v>
      </c>
      <c r="B180" s="1">
        <f>Fiori!B180</f>
        <v>0</v>
      </c>
      <c r="C180" s="30"/>
      <c r="D180" s="34"/>
      <c r="E180" s="27"/>
      <c r="F180" s="27"/>
      <c r="G180" s="27"/>
      <c r="H180" s="27"/>
      <c r="I180" s="27"/>
      <c r="J180" s="27"/>
      <c r="K180" s="27"/>
      <c r="L180" s="27"/>
      <c r="M180" s="27"/>
      <c r="N180" s="27"/>
    </row>
    <row r="181" spans="1:14" ht="15" customHeight="1" x14ac:dyDescent="0.15">
      <c r="A181" s="3">
        <f>Fiori!A181</f>
        <v>0</v>
      </c>
      <c r="B181" s="1">
        <f>Fiori!B181</f>
        <v>0</v>
      </c>
      <c r="C181" s="30"/>
      <c r="D181" s="34"/>
      <c r="E181" s="27"/>
      <c r="F181" s="27"/>
      <c r="G181" s="27"/>
      <c r="H181" s="27"/>
      <c r="I181" s="27"/>
      <c r="J181" s="27"/>
      <c r="K181" s="27"/>
      <c r="L181" s="27"/>
      <c r="M181" s="27"/>
      <c r="N181" s="27"/>
    </row>
    <row r="182" spans="1:14" ht="15" customHeight="1" x14ac:dyDescent="0.15">
      <c r="A182" s="3">
        <f>Fiori!A182</f>
        <v>0</v>
      </c>
      <c r="B182" s="1">
        <f>Fiori!B182</f>
        <v>0</v>
      </c>
      <c r="C182" s="30"/>
      <c r="D182" s="34"/>
      <c r="E182" s="27"/>
      <c r="F182" s="27"/>
      <c r="G182" s="27"/>
      <c r="H182" s="27"/>
      <c r="I182" s="27"/>
      <c r="J182" s="27"/>
      <c r="K182" s="27"/>
      <c r="L182" s="27"/>
      <c r="M182" s="27"/>
      <c r="N182" s="27"/>
    </row>
    <row r="183" spans="1:14" ht="15" customHeight="1" x14ac:dyDescent="0.15">
      <c r="A183" s="3">
        <f>Fiori!A183</f>
        <v>0</v>
      </c>
      <c r="B183" s="1">
        <f>Fiori!B183</f>
        <v>0</v>
      </c>
      <c r="C183" s="30"/>
      <c r="D183" s="34"/>
      <c r="E183" s="27"/>
      <c r="F183" s="27"/>
      <c r="G183" s="27"/>
      <c r="H183" s="27"/>
      <c r="I183" s="27"/>
      <c r="J183" s="27"/>
      <c r="K183" s="27"/>
      <c r="L183" s="27"/>
      <c r="M183" s="27"/>
      <c r="N183" s="27"/>
    </row>
    <row r="184" spans="1:14" ht="15" customHeight="1" x14ac:dyDescent="0.15">
      <c r="A184" s="3">
        <f>Fiori!A184</f>
        <v>0</v>
      </c>
      <c r="B184" s="1">
        <f>Fiori!B184</f>
        <v>0</v>
      </c>
      <c r="C184" s="30"/>
      <c r="D184" s="34"/>
      <c r="E184" s="27"/>
      <c r="F184" s="27"/>
      <c r="G184" s="27"/>
      <c r="H184" s="27"/>
      <c r="I184" s="27"/>
      <c r="J184" s="27"/>
      <c r="K184" s="27"/>
      <c r="L184" s="27"/>
      <c r="M184" s="27"/>
      <c r="N184" s="27"/>
    </row>
    <row r="185" spans="1:14" ht="15" customHeight="1" x14ac:dyDescent="0.15">
      <c r="A185" s="3">
        <f>Fiori!A185</f>
        <v>0</v>
      </c>
      <c r="B185" s="1">
        <f>Fiori!B185</f>
        <v>0</v>
      </c>
      <c r="C185" s="30"/>
      <c r="D185" s="34"/>
      <c r="E185" s="27"/>
      <c r="F185" s="27"/>
      <c r="G185" s="27"/>
      <c r="H185" s="27"/>
      <c r="I185" s="27"/>
      <c r="J185" s="27"/>
      <c r="K185" s="27"/>
      <c r="L185" s="27"/>
      <c r="M185" s="27"/>
      <c r="N185" s="27"/>
    </row>
    <row r="186" spans="1:14" ht="15" customHeight="1" x14ac:dyDescent="0.15">
      <c r="A186" s="3">
        <f>Fiori!A186</f>
        <v>0</v>
      </c>
      <c r="B186" s="1">
        <f>Fiori!B186</f>
        <v>0</v>
      </c>
      <c r="C186" s="30"/>
      <c r="D186" s="34"/>
      <c r="E186" s="27"/>
      <c r="F186" s="27"/>
      <c r="G186" s="27"/>
      <c r="H186" s="27"/>
      <c r="I186" s="27"/>
      <c r="J186" s="27"/>
      <c r="K186" s="27"/>
      <c r="L186" s="27"/>
      <c r="M186" s="27"/>
      <c r="N186" s="27"/>
    </row>
    <row r="187" spans="1:14" ht="15" customHeight="1" x14ac:dyDescent="0.15">
      <c r="A187" s="3">
        <f>Fiori!A187</f>
        <v>0</v>
      </c>
      <c r="B187" s="1">
        <f>Fiori!B187</f>
        <v>0</v>
      </c>
      <c r="C187" s="30"/>
      <c r="D187" s="34"/>
      <c r="E187" s="27"/>
      <c r="F187" s="27"/>
      <c r="G187" s="27"/>
      <c r="H187" s="27"/>
      <c r="I187" s="27"/>
      <c r="J187" s="27"/>
      <c r="K187" s="27"/>
      <c r="L187" s="27"/>
      <c r="M187" s="27"/>
      <c r="N187" s="27"/>
    </row>
    <row r="188" spans="1:14" ht="15" customHeight="1" x14ac:dyDescent="0.15">
      <c r="A188" s="3">
        <f>Fiori!A188</f>
        <v>0</v>
      </c>
      <c r="B188" s="1">
        <f>Fiori!B188</f>
        <v>0</v>
      </c>
      <c r="C188" s="30"/>
      <c r="D188" s="34"/>
      <c r="E188" s="27"/>
      <c r="F188" s="27"/>
      <c r="G188" s="27"/>
      <c r="H188" s="27"/>
      <c r="I188" s="27"/>
      <c r="J188" s="27"/>
      <c r="K188" s="27"/>
      <c r="L188" s="27"/>
      <c r="M188" s="27"/>
      <c r="N188" s="27"/>
    </row>
    <row r="189" spans="1:14" ht="15" customHeight="1" x14ac:dyDescent="0.15">
      <c r="A189" s="3">
        <f>Fiori!A189</f>
        <v>0</v>
      </c>
      <c r="B189" s="1">
        <f>Fiori!B189</f>
        <v>0</v>
      </c>
      <c r="C189" s="30"/>
      <c r="D189" s="34"/>
      <c r="E189" s="27"/>
      <c r="F189" s="27"/>
      <c r="G189" s="27"/>
      <c r="H189" s="27"/>
      <c r="I189" s="27"/>
      <c r="J189" s="27"/>
      <c r="K189" s="27"/>
      <c r="L189" s="27"/>
      <c r="M189" s="27"/>
      <c r="N189" s="27"/>
    </row>
    <row r="190" spans="1:14" ht="15" customHeight="1" x14ac:dyDescent="0.15">
      <c r="A190" s="3">
        <f>Fiori!A190</f>
        <v>0</v>
      </c>
      <c r="B190" s="1">
        <f>Fiori!B190</f>
        <v>0</v>
      </c>
      <c r="C190" s="30"/>
      <c r="D190" s="34"/>
      <c r="E190" s="27"/>
      <c r="F190" s="27"/>
      <c r="G190" s="27"/>
      <c r="H190" s="27"/>
      <c r="I190" s="27"/>
      <c r="J190" s="27"/>
      <c r="K190" s="27"/>
      <c r="L190" s="27"/>
      <c r="M190" s="27"/>
      <c r="N190" s="27"/>
    </row>
    <row r="191" spans="1:14" ht="15" customHeight="1" x14ac:dyDescent="0.15">
      <c r="A191" s="3">
        <f>Fiori!A191</f>
        <v>0</v>
      </c>
      <c r="B191" s="1">
        <f>Fiori!B191</f>
        <v>0</v>
      </c>
      <c r="C191" s="30"/>
      <c r="D191" s="34"/>
      <c r="E191" s="27"/>
      <c r="F191" s="27"/>
      <c r="G191" s="27"/>
      <c r="H191" s="27"/>
      <c r="I191" s="27"/>
      <c r="J191" s="27"/>
      <c r="K191" s="27"/>
      <c r="L191" s="27"/>
      <c r="M191" s="27"/>
      <c r="N191" s="27"/>
    </row>
    <row r="192" spans="1:14" ht="15" customHeight="1" x14ac:dyDescent="0.15">
      <c r="A192" s="3">
        <f>Fiori!A192</f>
        <v>0</v>
      </c>
      <c r="B192" s="1">
        <f>Fiori!B192</f>
        <v>0</v>
      </c>
      <c r="C192" s="30"/>
      <c r="D192" s="34"/>
      <c r="E192" s="27"/>
      <c r="F192" s="27"/>
      <c r="G192" s="27"/>
      <c r="H192" s="27"/>
      <c r="I192" s="27"/>
      <c r="J192" s="27"/>
      <c r="K192" s="27"/>
      <c r="L192" s="27"/>
      <c r="M192" s="27"/>
      <c r="N192" s="27"/>
    </row>
    <row r="193" spans="1:14" ht="15" customHeight="1" x14ac:dyDescent="0.15">
      <c r="A193" s="3">
        <f>Fiori!A193</f>
        <v>0</v>
      </c>
      <c r="B193" s="1">
        <f>Fiori!B193</f>
        <v>0</v>
      </c>
      <c r="C193" s="30"/>
      <c r="D193" s="34"/>
      <c r="E193" s="27"/>
      <c r="F193" s="27"/>
      <c r="G193" s="27"/>
      <c r="H193" s="27"/>
      <c r="I193" s="27"/>
      <c r="J193" s="27"/>
      <c r="K193" s="27"/>
      <c r="L193" s="27"/>
      <c r="M193" s="27"/>
      <c r="N193" s="27"/>
    </row>
    <row r="194" spans="1:14" ht="15" customHeight="1" x14ac:dyDescent="0.15">
      <c r="A194" s="3">
        <f>Fiori!A194</f>
        <v>0</v>
      </c>
      <c r="B194" s="1">
        <f>Fiori!B194</f>
        <v>0</v>
      </c>
      <c r="C194" s="30"/>
      <c r="D194" s="34"/>
      <c r="E194" s="27"/>
      <c r="F194" s="27"/>
      <c r="G194" s="27"/>
      <c r="H194" s="27"/>
      <c r="I194" s="27"/>
      <c r="J194" s="27"/>
      <c r="K194" s="27"/>
      <c r="L194" s="27"/>
      <c r="M194" s="27"/>
      <c r="N194" s="27"/>
    </row>
    <row r="195" spans="1:14" ht="15" customHeight="1" x14ac:dyDescent="0.15">
      <c r="A195" s="3">
        <f>Fiori!A195</f>
        <v>0</v>
      </c>
      <c r="B195" s="1">
        <f>Fiori!B195</f>
        <v>0</v>
      </c>
      <c r="C195" s="30"/>
      <c r="D195" s="34"/>
      <c r="E195" s="27"/>
      <c r="F195" s="27"/>
      <c r="G195" s="27"/>
      <c r="H195" s="27"/>
      <c r="I195" s="27"/>
      <c r="J195" s="27"/>
      <c r="K195" s="27"/>
      <c r="L195" s="27"/>
      <c r="M195" s="27"/>
      <c r="N195" s="27"/>
    </row>
    <row r="196" spans="1:14" ht="15" customHeight="1" x14ac:dyDescent="0.15">
      <c r="A196" s="3">
        <f>Fiori!A196</f>
        <v>0</v>
      </c>
      <c r="B196" s="1">
        <f>Fiori!B196</f>
        <v>0</v>
      </c>
      <c r="C196" s="30"/>
      <c r="D196" s="34"/>
      <c r="E196" s="27"/>
      <c r="F196" s="27"/>
      <c r="G196" s="27"/>
      <c r="H196" s="27"/>
      <c r="I196" s="27"/>
      <c r="J196" s="27"/>
      <c r="K196" s="27"/>
      <c r="L196" s="27"/>
      <c r="M196" s="27"/>
      <c r="N196" s="27"/>
    </row>
    <row r="197" spans="1:14" ht="15" customHeight="1" x14ac:dyDescent="0.15">
      <c r="A197" s="3">
        <f>Fiori!A197</f>
        <v>0</v>
      </c>
      <c r="B197" s="1">
        <f>Fiori!B197</f>
        <v>0</v>
      </c>
      <c r="C197" s="30"/>
      <c r="D197" s="34"/>
      <c r="E197" s="27"/>
      <c r="F197" s="27"/>
      <c r="G197" s="27"/>
      <c r="H197" s="27"/>
      <c r="I197" s="27"/>
      <c r="J197" s="27"/>
      <c r="K197" s="27"/>
      <c r="L197" s="27"/>
      <c r="M197" s="27"/>
      <c r="N197" s="27"/>
    </row>
    <row r="198" spans="1:14" ht="15" customHeight="1" x14ac:dyDescent="0.15">
      <c r="A198" s="3">
        <f>Fiori!A198</f>
        <v>0</v>
      </c>
      <c r="B198" s="1">
        <f>Fiori!B198</f>
        <v>0</v>
      </c>
      <c r="C198" s="30"/>
      <c r="D198" s="34"/>
      <c r="E198" s="27"/>
      <c r="F198" s="27"/>
      <c r="G198" s="27"/>
      <c r="H198" s="27"/>
      <c r="I198" s="27"/>
      <c r="J198" s="27"/>
      <c r="K198" s="27"/>
      <c r="L198" s="27"/>
      <c r="M198" s="27"/>
      <c r="N198" s="27"/>
    </row>
    <row r="199" spans="1:14" ht="15" customHeight="1" x14ac:dyDescent="0.15">
      <c r="A199" s="3">
        <f>Fiori!A199</f>
        <v>0</v>
      </c>
      <c r="B199" s="1">
        <f>Fiori!B199</f>
        <v>0</v>
      </c>
      <c r="C199" s="30"/>
      <c r="D199" s="34"/>
      <c r="E199" s="27"/>
      <c r="F199" s="27"/>
      <c r="G199" s="27"/>
      <c r="H199" s="27"/>
      <c r="I199" s="27"/>
      <c r="J199" s="27"/>
      <c r="K199" s="27"/>
      <c r="L199" s="27"/>
      <c r="M199" s="27"/>
      <c r="N199" s="27"/>
    </row>
    <row r="200" spans="1:14" ht="15" customHeight="1" x14ac:dyDescent="0.15">
      <c r="A200" s="3">
        <f>Fiori!A200</f>
        <v>0</v>
      </c>
      <c r="B200" s="1">
        <f>Fiori!B200</f>
        <v>0</v>
      </c>
      <c r="C200" s="30"/>
      <c r="D200" s="34"/>
      <c r="E200" s="27"/>
      <c r="F200" s="27"/>
      <c r="G200" s="27"/>
      <c r="H200" s="27"/>
      <c r="I200" s="27"/>
      <c r="J200" s="27"/>
      <c r="K200" s="27"/>
      <c r="L200" s="27"/>
      <c r="M200" s="27"/>
      <c r="N200" s="27"/>
    </row>
    <row r="201" spans="1:14" ht="15" customHeight="1" x14ac:dyDescent="0.15">
      <c r="A201" s="3">
        <f>Fiori!A201</f>
        <v>0</v>
      </c>
      <c r="B201" s="1">
        <f>Fiori!B201</f>
        <v>0</v>
      </c>
      <c r="C201" s="30"/>
      <c r="D201" s="34"/>
      <c r="E201" s="27"/>
      <c r="F201" s="27"/>
      <c r="G201" s="27"/>
      <c r="H201" s="27"/>
      <c r="I201" s="27"/>
      <c r="J201" s="27"/>
      <c r="K201" s="27"/>
      <c r="L201" s="27"/>
      <c r="M201" s="27"/>
      <c r="N201" s="27"/>
    </row>
    <row r="202" spans="1:14" ht="15" customHeight="1" x14ac:dyDescent="0.15">
      <c r="A202" s="3">
        <f>Fiori!A202</f>
        <v>0</v>
      </c>
      <c r="B202" s="1">
        <f>Fiori!B202</f>
        <v>0</v>
      </c>
      <c r="C202" s="30"/>
      <c r="D202" s="34"/>
      <c r="E202" s="27"/>
      <c r="F202" s="27"/>
      <c r="G202" s="27"/>
      <c r="H202" s="27"/>
      <c r="I202" s="27"/>
      <c r="J202" s="27"/>
      <c r="K202" s="27"/>
      <c r="L202" s="27"/>
      <c r="M202" s="27"/>
      <c r="N202" s="27"/>
    </row>
    <row r="203" spans="1:14" ht="15" customHeight="1" x14ac:dyDescent="0.15">
      <c r="A203" s="3">
        <f>Fiori!A203</f>
        <v>0</v>
      </c>
      <c r="B203" s="1">
        <f>Fiori!B203</f>
        <v>0</v>
      </c>
      <c r="C203" s="30"/>
      <c r="D203" s="34"/>
      <c r="E203" s="27"/>
      <c r="F203" s="27"/>
      <c r="G203" s="27"/>
      <c r="H203" s="27"/>
      <c r="I203" s="27"/>
      <c r="J203" s="27"/>
      <c r="K203" s="27"/>
      <c r="L203" s="27"/>
      <c r="M203" s="27"/>
      <c r="N203" s="27"/>
    </row>
    <row r="204" spans="1:14" ht="15" customHeight="1" x14ac:dyDescent="0.15">
      <c r="A204" s="3">
        <f>Fiori!A204</f>
        <v>0</v>
      </c>
      <c r="B204" s="1">
        <f>Fiori!B204</f>
        <v>0</v>
      </c>
      <c r="C204" s="30"/>
      <c r="D204" s="34"/>
      <c r="E204" s="27"/>
      <c r="F204" s="27"/>
      <c r="G204" s="27"/>
      <c r="H204" s="27"/>
      <c r="I204" s="27"/>
      <c r="J204" s="27"/>
      <c r="K204" s="27"/>
      <c r="L204" s="27"/>
      <c r="M204" s="27"/>
      <c r="N204" s="27"/>
    </row>
    <row r="205" spans="1:14" ht="15" customHeight="1" x14ac:dyDescent="0.15">
      <c r="A205" s="3">
        <f>Fiori!A205</f>
        <v>0</v>
      </c>
      <c r="B205" s="1">
        <f>Fiori!B205</f>
        <v>0</v>
      </c>
      <c r="C205" s="30"/>
      <c r="D205" s="34"/>
      <c r="E205" s="27"/>
      <c r="F205" s="27"/>
      <c r="G205" s="27"/>
      <c r="H205" s="27"/>
      <c r="I205" s="27"/>
      <c r="J205" s="27"/>
      <c r="K205" s="27"/>
      <c r="L205" s="27"/>
      <c r="M205" s="27"/>
      <c r="N205" s="27"/>
    </row>
    <row r="206" spans="1:14" ht="15" customHeight="1" x14ac:dyDescent="0.15">
      <c r="A206" s="3">
        <f>Fiori!A206</f>
        <v>0</v>
      </c>
      <c r="B206" s="1">
        <f>Fiori!B206</f>
        <v>0</v>
      </c>
      <c r="C206" s="30"/>
      <c r="D206" s="34"/>
      <c r="E206" s="27"/>
      <c r="F206" s="27"/>
      <c r="G206" s="27"/>
      <c r="H206" s="27"/>
      <c r="I206" s="27"/>
      <c r="J206" s="27"/>
      <c r="K206" s="27"/>
      <c r="L206" s="27"/>
      <c r="M206" s="27"/>
      <c r="N206" s="27"/>
    </row>
    <row r="207" spans="1:14" ht="15" customHeight="1" x14ac:dyDescent="0.15">
      <c r="A207" s="3">
        <f>Fiori!A207</f>
        <v>0</v>
      </c>
      <c r="B207" s="1">
        <f>Fiori!B207</f>
        <v>0</v>
      </c>
      <c r="C207" s="30"/>
      <c r="D207" s="34"/>
      <c r="E207" s="27"/>
      <c r="F207" s="27"/>
      <c r="G207" s="27"/>
      <c r="H207" s="27"/>
      <c r="I207" s="27"/>
      <c r="J207" s="27"/>
      <c r="K207" s="27"/>
      <c r="L207" s="27"/>
      <c r="M207" s="27"/>
      <c r="N207" s="27"/>
    </row>
    <row r="208" spans="1:14" ht="15" customHeight="1" x14ac:dyDescent="0.15">
      <c r="A208" s="3">
        <f>Fiori!A208</f>
        <v>0</v>
      </c>
      <c r="B208" s="1">
        <f>Fiori!B208</f>
        <v>0</v>
      </c>
      <c r="C208" s="30"/>
      <c r="D208" s="34"/>
      <c r="E208" s="27"/>
      <c r="F208" s="27"/>
      <c r="G208" s="27"/>
      <c r="H208" s="27"/>
      <c r="I208" s="27"/>
      <c r="J208" s="27"/>
      <c r="K208" s="27"/>
      <c r="L208" s="27"/>
      <c r="M208" s="27"/>
      <c r="N208" s="27"/>
    </row>
    <row r="209" spans="1:14" ht="15" customHeight="1" x14ac:dyDescent="0.15">
      <c r="A209" s="3">
        <f>Fiori!A209</f>
        <v>0</v>
      </c>
      <c r="B209" s="1">
        <f>Fiori!B209</f>
        <v>0</v>
      </c>
      <c r="C209" s="30"/>
      <c r="D209" s="34"/>
      <c r="E209" s="27"/>
      <c r="F209" s="27"/>
      <c r="G209" s="27"/>
      <c r="H209" s="27"/>
      <c r="I209" s="27"/>
      <c r="J209" s="27"/>
      <c r="K209" s="27"/>
      <c r="L209" s="27"/>
      <c r="M209" s="27"/>
      <c r="N209" s="27"/>
    </row>
    <row r="210" spans="1:14" ht="15" customHeight="1" x14ac:dyDescent="0.15">
      <c r="A210" s="3">
        <f>Fiori!A210</f>
        <v>0</v>
      </c>
      <c r="B210" s="1">
        <f>Fiori!B210</f>
        <v>0</v>
      </c>
      <c r="C210" s="30"/>
      <c r="D210" s="34"/>
      <c r="E210" s="27"/>
      <c r="F210" s="27"/>
      <c r="G210" s="27"/>
      <c r="H210" s="27"/>
      <c r="I210" s="27"/>
      <c r="J210" s="27"/>
      <c r="K210" s="27"/>
      <c r="L210" s="27"/>
      <c r="M210" s="27"/>
      <c r="N210" s="27"/>
    </row>
    <row r="211" spans="1:14" ht="15" customHeight="1" x14ac:dyDescent="0.15">
      <c r="A211" s="3">
        <f>Fiori!A211</f>
        <v>0</v>
      </c>
      <c r="B211" s="1">
        <f>Fiori!B211</f>
        <v>0</v>
      </c>
      <c r="C211" s="30"/>
      <c r="D211" s="34"/>
      <c r="E211" s="27"/>
      <c r="F211" s="27"/>
      <c r="G211" s="27"/>
      <c r="H211" s="27"/>
      <c r="I211" s="27"/>
      <c r="J211" s="27"/>
      <c r="K211" s="27"/>
      <c r="L211" s="27"/>
      <c r="M211" s="27"/>
      <c r="N211" s="27"/>
    </row>
    <row r="212" spans="1:14" ht="15" customHeight="1" x14ac:dyDescent="0.15">
      <c r="A212" s="3">
        <f>Fiori!A212</f>
        <v>0</v>
      </c>
      <c r="B212" s="1">
        <f>Fiori!B212</f>
        <v>0</v>
      </c>
      <c r="C212" s="30"/>
      <c r="D212" s="34"/>
      <c r="E212" s="27"/>
      <c r="F212" s="27"/>
      <c r="G212" s="27"/>
      <c r="H212" s="27"/>
      <c r="I212" s="27"/>
      <c r="J212" s="27"/>
      <c r="K212" s="27"/>
      <c r="L212" s="27"/>
      <c r="M212" s="27"/>
      <c r="N212" s="27"/>
    </row>
    <row r="213" spans="1:14" ht="15" customHeight="1" x14ac:dyDescent="0.15">
      <c r="A213" s="3">
        <f>Fiori!A213</f>
        <v>0</v>
      </c>
      <c r="B213" s="1">
        <f>Fiori!B213</f>
        <v>0</v>
      </c>
      <c r="C213" s="30"/>
      <c r="D213" s="34"/>
      <c r="E213" s="27"/>
      <c r="F213" s="27"/>
      <c r="G213" s="27"/>
      <c r="H213" s="27"/>
      <c r="I213" s="27"/>
      <c r="J213" s="27"/>
      <c r="K213" s="27"/>
      <c r="L213" s="27"/>
      <c r="M213" s="27"/>
      <c r="N213" s="27"/>
    </row>
    <row r="214" spans="1:14" ht="15" customHeight="1" x14ac:dyDescent="0.15">
      <c r="A214" s="3">
        <f>Fiori!A214</f>
        <v>0</v>
      </c>
      <c r="B214" s="1">
        <f>Fiori!B214</f>
        <v>0</v>
      </c>
      <c r="C214" s="30"/>
      <c r="D214" s="34"/>
      <c r="E214" s="27"/>
      <c r="F214" s="27"/>
      <c r="G214" s="27"/>
      <c r="H214" s="27"/>
      <c r="I214" s="27"/>
      <c r="J214" s="27"/>
      <c r="K214" s="27"/>
      <c r="L214" s="27"/>
      <c r="M214" s="27"/>
      <c r="N214" s="27"/>
    </row>
    <row r="215" spans="1:14" ht="15" customHeight="1" x14ac:dyDescent="0.15">
      <c r="A215" s="3">
        <f>Fiori!A215</f>
        <v>0</v>
      </c>
      <c r="B215" s="1">
        <f>Fiori!B215</f>
        <v>0</v>
      </c>
      <c r="C215" s="30"/>
      <c r="D215" s="34"/>
      <c r="E215" s="27"/>
      <c r="F215" s="27"/>
      <c r="G215" s="27"/>
      <c r="H215" s="27"/>
      <c r="I215" s="27"/>
      <c r="J215" s="27"/>
      <c r="K215" s="27"/>
      <c r="L215" s="27"/>
      <c r="M215" s="27"/>
      <c r="N215" s="27"/>
    </row>
    <row r="216" spans="1:14" ht="15" customHeight="1" x14ac:dyDescent="0.15">
      <c r="A216" s="3">
        <f>Fiori!A216</f>
        <v>0</v>
      </c>
      <c r="B216" s="1">
        <f>Fiori!B216</f>
        <v>0</v>
      </c>
      <c r="C216" s="30"/>
      <c r="D216" s="34"/>
      <c r="E216" s="27"/>
      <c r="F216" s="27"/>
      <c r="G216" s="27"/>
      <c r="H216" s="27"/>
      <c r="I216" s="27"/>
      <c r="J216" s="27"/>
      <c r="K216" s="27"/>
      <c r="L216" s="27"/>
      <c r="M216" s="27"/>
      <c r="N216" s="27"/>
    </row>
    <row r="217" spans="1:14" ht="15" customHeight="1" x14ac:dyDescent="0.15">
      <c r="A217" s="3">
        <f>Fiori!A217</f>
        <v>0</v>
      </c>
      <c r="B217" s="1">
        <f>Fiori!B217</f>
        <v>0</v>
      </c>
      <c r="C217" s="30"/>
      <c r="D217" s="34"/>
      <c r="E217" s="27"/>
      <c r="F217" s="27"/>
      <c r="G217" s="27"/>
      <c r="H217" s="27"/>
      <c r="I217" s="27"/>
      <c r="J217" s="27"/>
      <c r="K217" s="27"/>
      <c r="L217" s="27"/>
      <c r="M217" s="27"/>
      <c r="N217" s="27"/>
    </row>
    <row r="218" spans="1:14" ht="15" customHeight="1" x14ac:dyDescent="0.15">
      <c r="A218" s="3">
        <f>Fiori!A218</f>
        <v>0</v>
      </c>
      <c r="B218" s="1">
        <f>Fiori!B218</f>
        <v>0</v>
      </c>
      <c r="C218" s="30"/>
      <c r="D218" s="34"/>
      <c r="E218" s="27"/>
      <c r="F218" s="27"/>
      <c r="G218" s="27"/>
      <c r="H218" s="27"/>
      <c r="I218" s="27"/>
      <c r="J218" s="27"/>
      <c r="K218" s="27"/>
      <c r="L218" s="27"/>
      <c r="M218" s="27"/>
      <c r="N218" s="27"/>
    </row>
    <row r="219" spans="1:14" ht="15" customHeight="1" x14ac:dyDescent="0.15">
      <c r="A219" s="3">
        <f>Fiori!A219</f>
        <v>0</v>
      </c>
      <c r="B219" s="1">
        <f>Fiori!B219</f>
        <v>0</v>
      </c>
      <c r="C219" s="30"/>
      <c r="D219" s="34"/>
      <c r="E219" s="27"/>
      <c r="F219" s="27"/>
      <c r="G219" s="27"/>
      <c r="H219" s="27"/>
      <c r="I219" s="27"/>
      <c r="J219" s="27"/>
      <c r="K219" s="27"/>
      <c r="L219" s="27"/>
      <c r="M219" s="27"/>
      <c r="N219" s="27"/>
    </row>
    <row r="220" spans="1:14" ht="15" customHeight="1" x14ac:dyDescent="0.15">
      <c r="A220" s="3">
        <f>Fiori!A220</f>
        <v>0</v>
      </c>
      <c r="B220" s="1">
        <f>Fiori!B220</f>
        <v>0</v>
      </c>
      <c r="C220" s="30"/>
      <c r="D220" s="34"/>
      <c r="E220" s="27"/>
      <c r="F220" s="27"/>
      <c r="G220" s="27"/>
      <c r="H220" s="27"/>
      <c r="I220" s="27"/>
      <c r="J220" s="27"/>
      <c r="K220" s="27"/>
      <c r="L220" s="27"/>
      <c r="M220" s="27"/>
      <c r="N220" s="27"/>
    </row>
    <row r="221" spans="1:14" ht="15" customHeight="1" x14ac:dyDescent="0.15">
      <c r="A221" s="3">
        <f>Fiori!A221</f>
        <v>0</v>
      </c>
      <c r="B221" s="1">
        <f>Fiori!B221</f>
        <v>0</v>
      </c>
      <c r="C221" s="30"/>
      <c r="D221" s="34"/>
      <c r="E221" s="27"/>
      <c r="F221" s="27"/>
      <c r="G221" s="27"/>
      <c r="H221" s="27"/>
      <c r="I221" s="27"/>
      <c r="J221" s="27"/>
      <c r="K221" s="27"/>
      <c r="L221" s="27"/>
      <c r="M221" s="27"/>
      <c r="N221" s="27"/>
    </row>
    <row r="222" spans="1:14" ht="15" customHeight="1" x14ac:dyDescent="0.15">
      <c r="A222" s="3">
        <f>Fiori!A222</f>
        <v>0</v>
      </c>
      <c r="B222" s="1">
        <f>Fiori!B222</f>
        <v>0</v>
      </c>
      <c r="C222" s="30"/>
      <c r="D222" s="34"/>
      <c r="E222" s="27"/>
      <c r="F222" s="27"/>
      <c r="G222" s="27"/>
      <c r="H222" s="27"/>
      <c r="I222" s="27"/>
      <c r="J222" s="27"/>
      <c r="K222" s="27"/>
      <c r="L222" s="27"/>
      <c r="M222" s="27"/>
      <c r="N222" s="27"/>
    </row>
    <row r="223" spans="1:14" ht="15" customHeight="1" x14ac:dyDescent="0.15">
      <c r="A223" s="3">
        <f>Fiori!A223</f>
        <v>0</v>
      </c>
      <c r="B223" s="1">
        <f>Fiori!B223</f>
        <v>0</v>
      </c>
      <c r="C223" s="30"/>
      <c r="D223" s="34"/>
      <c r="E223" s="27"/>
      <c r="F223" s="27"/>
      <c r="G223" s="27"/>
      <c r="H223" s="27"/>
      <c r="I223" s="27"/>
      <c r="J223" s="27"/>
      <c r="K223" s="27"/>
      <c r="L223" s="27"/>
      <c r="M223" s="27"/>
      <c r="N223" s="27"/>
    </row>
  </sheetData>
  <mergeCells count="1">
    <mergeCell ref="C2:N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Dados</vt:lpstr>
      <vt:lpstr>Fiori</vt:lpstr>
      <vt:lpstr>Juliano</vt:lpstr>
      <vt:lpstr>Chatuba</vt:lpstr>
      <vt:lpstr>Leroy</vt:lpstr>
      <vt:lpstr>Amoedo</vt:lpstr>
      <vt:lpstr>Obramax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Silvana</dc:creator>
  <cp:lastModifiedBy>Carlos Lucas</cp:lastModifiedBy>
  <dcterms:created xsi:type="dcterms:W3CDTF">2024-01-23T11:16:55Z</dcterms:created>
  <dcterms:modified xsi:type="dcterms:W3CDTF">2024-10-07T13:08:09Z</dcterms:modified>
</cp:coreProperties>
</file>