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sheetId="1" r:id="rId4"/>
    <sheet state="visible" name="Datos" sheetId="2" r:id="rId5"/>
  </sheets>
  <definedNames>
    <definedName name="trabajo">Datos!$B$33:$B$37</definedName>
    <definedName name="estudiantes">Datos!$W$16:$W$23</definedName>
    <definedName name="proyectos">Datos!$W$1:$W$5</definedName>
  </definedNames>
  <calcPr/>
  <extLst>
    <ext uri="GoogleSheetsCustomDataVersion2">
      <go:sheetsCustomData xmlns:go="http://customooxmlschemas.google.com/" r:id="rId6" roundtripDataChecksum="GdQijeKNrsAxtiyFHspW4QHOJcFEhKIKdf6uB8/d/CQ="/>
    </ext>
  </extLst>
</workbook>
</file>

<file path=xl/comments1.xml><?xml version="1.0" encoding="utf-8"?>
<comments xmlns:r="http://schemas.openxmlformats.org/officeDocument/2006/relationships" xmlns="http://schemas.openxmlformats.org/spreadsheetml/2006/main">
  <authors>
    <author/>
  </authors>
  <commentList>
    <comment authorId="0" ref="C7">
      <text>
        <t xml:space="preserve">======
ID#AAABJfIE31c
LB    (2024-03-20 05:31:15)
Assignment of responsibilities according to roles and considering individual weaknesses and strengths.
4. The team member was assigned to at least one role, considering their weaknesses and strengths and justifying this assignation.
3. The team member was assigned to at least one role, considering their weaknesses and strengths and partially justifying this assignation.
2. The team member was assigned to at least one role, considering their weaknesses and strengths without justifying this assignation.
1. The team member doesn't have any role assigned.</t>
      </text>
    </comment>
    <comment authorId="0" ref="J7">
      <text>
        <t xml:space="preserve">======
ID#AAABJfIE31Y
LB    (2024-03-20 05:31:15)
Updates the stories and documents with meeting decisions or makes meeting minutes
4. The team member contributed to generate minutes for at least 90% of meetings, with summary of significant agreements and decisions, responsible people for new tasks and re-planning of unfulfilled meeting goals.
3. The team member contributed to generate minutes for at least 80% of meetings, with summary of significant agreements and decisions, responsible people for new tasks and re-planning of unfulfilled meeting goals.
2. The team member contributed to generate minutes for at least 70% of meetings, with summary of significant agreements and decisions, responsible people for new tasks and re-planning of unfulfilled meeting goals.
1. The team member contributed to generate minutes for less than 70% of meetings, with summary of significant agreements and decisions, responsible people for new tasks and re-planning of unfulfilled meeting goals.</t>
      </text>
    </comment>
    <comment authorId="0" ref="E7">
      <text>
        <t xml:space="preserve">======
ID#AAABJfIE31U
LB    (2024-03-20 05:31:15)
Planning of tasks derived from assigned responsibilities, specifying estimated finishing dates
4. The team member taked part of at least 90% of the planning of tasks including the project schedule, especifying individual responsabilities and estimated finishing dates.
3. The team member taked part of at least 75% of the planning of tasks including the project schedule, especifying individual responsabilities and estimated finishing dates.
2. The team member taked part of at least 60% of the planning of tasks including the project schedule, especifying individual responsabilities and estimated finishing dates.
1. The team member taked part of less than 60% of the planning of tasks including the project schedule, especifying individual responsabilities and estimated finishing dates.</t>
      </text>
    </comment>
    <comment authorId="0" ref="I7">
      <text>
        <t xml:space="preserve">======
ID#AAABJfIE31Q
LB    (2024-03-20 05:31:15)
Contribution to achieve the team meeting goals}
4. The team member contributed to achieve the team meeting goals in at least the 80% of his responsabilities and commitments
3. The team member contributed to achieve the team meeting goals in at least the 70% of his responsabilities and commitments.
2. The team member contributed to achieve the team meeting goals in at least the 50% of his responsabilities and commitments.
1. The team member contributed to achieve the team meeting goals in less than the 50% of his responsabilities and commitments</t>
      </text>
    </comment>
    <comment authorId="0" ref="D7">
      <text>
        <t xml:space="preserve">======
ID#AAABJfIE31M
LB    (2024-03-20 05:31:15)
Commitment (willingness) to accomplish and fulfill the assigned responsibilities
4. The team member is committed to accomplish and fulfill at least 85% of their assigned responsibilities.
3. The team member is committed to accomplish and fulfill at least 70% of their assigned responsibilities.
2. The team member is committed to accomplish and fulfill at least 60% of their assigned responsibilities.
1. The team member is committed to accomplish and fulfill less than 60% of their assigned responsibilities.</t>
      </text>
    </comment>
    <comment authorId="0" ref="F7">
      <text>
        <t xml:space="preserve">======
ID#AAABJfIE31I
LB    (2024-03-20 05:31:15)
Distribution of responsibilities with balance and equity in finishing dates
4. The team member assumed a set of responsibilities with at least 80% of balance and equity respect of his others team partners.
3. The team member assumed a set of responsibilities with at least 70% of balance and equity respect of his others team partners.
2. The team member assumed a set of responsibilities with at least 60% of balance and equity respect of his others team partners.
1. The team member assumed a set of responsibilities with less than 60% of balance and equity respect of his others team partners</t>
      </text>
    </comment>
    <comment authorId="0" ref="G7">
      <text>
        <t xml:space="preserve">======
ID#AAABJfIE31E
LB    (2024-03-20 05:31:15)
Actions to control the accomplishment of planned activities
4. The team member taked corrective actions for at least 90% of the unaccomplished planned tasks under his responsability.
3. The team member taked corrective actions for at least 75% of the unaccomplished planned tasks under his responsability
2. The team member taked corrective actions for at least 60% of the unaccomplished planned tasks under his responsability.
1. The team member taked corrective actions for less than 60% of the unaccomplished planned tasks under his responsability</t>
      </text>
    </comment>
    <comment authorId="0" ref="H7">
      <text>
        <t xml:space="preserve">======
ID#AAABJfIE31A
LB    (2024-03-20 05:31:15)
Planning of meetings specifying goals and agenda
4. The team member taked part of at least 95% of the planning of goals and agenda.
3. The team member taked part of at least 80% of the planning of goals and agenda.
2. The team member taked part of at least 60% of the planning of goals and agenda.
1. The team member taked part of less than 60% of the planning of goals and agenda.</t>
      </text>
    </comment>
  </commentList>
  <extLst>
    <ext uri="GoogleSheetsCustomDataVersion2">
      <go:sheetsCustomData xmlns:go="http://customooxmlschemas.google.com/" r:id="rId1" roundtripDataSignature="AMtx7mihVPFUpecR36Kje9S4DpU4LS7sMw=="/>
    </ext>
  </extLst>
</comments>
</file>

<file path=xl/sharedStrings.xml><?xml version="1.0" encoding="utf-8"?>
<sst xmlns="http://schemas.openxmlformats.org/spreadsheetml/2006/main" count="79" uniqueCount="71">
  <si>
    <t>Primero escoja su equipo y busque su nombre para iniciar la evaluación por pares</t>
  </si>
  <si>
    <t>Esta evaluación es referente al trabajo en el primer sprint del proyecto (y para la columnas que aplique respecto al trabajo previo al inicio del sprint, por favor evalue con la mayor sinceridad, su apreciación sobre le trabajo de sus compañeros de equipo</t>
  </si>
  <si>
    <t>Por favor no modifique las filas ni columnas dado que los datos serán tomados de forma conjunta para consolidarlos.</t>
  </si>
  <si>
    <t>Su equipo:</t>
  </si>
  <si>
    <t>Equipo 4</t>
  </si>
  <si>
    <t>Su nombre:</t>
  </si>
  <si>
    <t>M. Valentina Castro</t>
  </si>
  <si>
    <t xml:space="preserve"> </t>
  </si>
  <si>
    <t>1-1</t>
  </si>
  <si>
    <t>1-2</t>
  </si>
  <si>
    <t>2-1</t>
  </si>
  <si>
    <t>2-2</t>
  </si>
  <si>
    <t>2-3</t>
  </si>
  <si>
    <t>3-1</t>
  </si>
  <si>
    <t>3-2</t>
  </si>
  <si>
    <t>3-3</t>
  </si>
  <si>
    <t>Participant</t>
  </si>
  <si>
    <t>Assignment of responsibilities according to roles and considering individual weaknesses and strengths.</t>
  </si>
  <si>
    <t>Commitment (willingness) to accomplish and fulfill the assigned responsibilities</t>
  </si>
  <si>
    <t>Planning of tasks derived from assigned responsibilities, specifying estimated finishing dates</t>
  </si>
  <si>
    <t>Distribution of responsibilities with balance and equity in finishing dates</t>
  </si>
  <si>
    <t>Actions to control the accomplishment of planned activities</t>
  </si>
  <si>
    <t>Planning of meetings specifying goals and agenda</t>
  </si>
  <si>
    <t>Contribution to achieve the team meeting goals</t>
  </si>
  <si>
    <t>Updates the stories and documents with meeting decisions or makes meeting minutes</t>
  </si>
  <si>
    <t>Interacting with teammates</t>
  </si>
  <si>
    <t>Expecting Quality</t>
  </si>
  <si>
    <t>Demonstrates a cooperative and supportive attitude.</t>
  </si>
  <si>
    <t>Preparation and execution (in or out of the room) of the interviews with the clients</t>
  </si>
  <si>
    <t>Work on the deliverables previous to start the sprint (SRS, diagrams, data-model, documents)</t>
  </si>
  <si>
    <t>Additional Comments on the participant's team work</t>
  </si>
  <si>
    <t>Equipo 1</t>
  </si>
  <si>
    <t>Equipo 2</t>
  </si>
  <si>
    <t>Equipo 3</t>
  </si>
  <si>
    <t>Juan Felipe</t>
  </si>
  <si>
    <t>Ramirez Valencia</t>
  </si>
  <si>
    <t>Yuluka</t>
  </si>
  <si>
    <t>Gigante</t>
  </si>
  <si>
    <t>Dylan</t>
  </si>
  <si>
    <t>Bermudez</t>
  </si>
  <si>
    <t>M. Valentina</t>
  </si>
  <si>
    <t>Castro</t>
  </si>
  <si>
    <t>Collin Steven</t>
  </si>
  <si>
    <t>Gonzalez Benitez</t>
  </si>
  <si>
    <t>Dennis</t>
  </si>
  <si>
    <t>Masso</t>
  </si>
  <si>
    <t>Victor</t>
  </si>
  <si>
    <t>Garzón</t>
  </si>
  <si>
    <t>Sebastian</t>
  </si>
  <si>
    <t>Hidalgo</t>
  </si>
  <si>
    <t>Juan Esteban</t>
  </si>
  <si>
    <t>Brawn Lozada</t>
  </si>
  <si>
    <t>Jacobo</t>
  </si>
  <si>
    <t>Ossa</t>
  </si>
  <si>
    <t>Luis</t>
  </si>
  <si>
    <t>Charria</t>
  </si>
  <si>
    <t>Plaza</t>
  </si>
  <si>
    <t>Manuel</t>
  </si>
  <si>
    <t>Herrera</t>
  </si>
  <si>
    <t>Cristian</t>
  </si>
  <si>
    <t>Cardona</t>
  </si>
  <si>
    <t>Juan Jose</t>
  </si>
  <si>
    <t>Lopez</t>
  </si>
  <si>
    <t>David</t>
  </si>
  <si>
    <t>Molta</t>
  </si>
  <si>
    <t>DelCastillo</t>
  </si>
  <si>
    <t xml:space="preserve">Andrés </t>
  </si>
  <si>
    <t>Pino</t>
  </si>
  <si>
    <t>Sara</t>
  </si>
  <si>
    <t>Juan Pablo</t>
  </si>
  <si>
    <t>Uribe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</si>
</sst>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m"/>
  </numFmts>
  <fonts count="7">
    <font>
      <sz val="11.0"/>
      <color rgb="FF000000"/>
      <name val="Calibri"/>
      <scheme val="minor"/>
    </font>
    <font>
      <color theme="1"/>
      <name val="Calibri"/>
      <scheme val="minor"/>
    </font>
    <font>
      <sz val="11.0"/>
      <color rgb="FFC55A11"/>
      <name val="Calibri"/>
    </font>
    <font>
      <sz val="11.0"/>
      <color rgb="FF000000"/>
      <name val="Calibri"/>
    </font>
    <font/>
    <font>
      <sz val="9.0"/>
      <color rgb="FF000000"/>
      <name val="Calibri"/>
    </font>
    <font>
      <sz val="11.0"/>
      <color rgb="FF9C5700"/>
      <name val="Calibri"/>
    </font>
  </fonts>
  <fills count="7">
    <fill>
      <patternFill patternType="none"/>
    </fill>
    <fill>
      <patternFill patternType="lightGray"/>
    </fill>
    <fill>
      <patternFill patternType="solid">
        <fgColor rgb="FFFFF2CC"/>
        <bgColor rgb="FFFFF2CC"/>
      </patternFill>
    </fill>
    <fill>
      <patternFill patternType="solid">
        <fgColor rgb="FFD9D9D9"/>
        <bgColor rgb="FFD9D9D9"/>
      </patternFill>
    </fill>
    <fill>
      <patternFill patternType="solid">
        <fgColor rgb="FFE7E6E6"/>
        <bgColor rgb="FFE7E6E6"/>
      </patternFill>
    </fill>
    <fill>
      <patternFill patternType="solid">
        <fgColor rgb="FFFFEB9C"/>
        <bgColor rgb="FFFFEB9C"/>
      </patternFill>
    </fill>
    <fill>
      <patternFill patternType="solid">
        <fgColor rgb="FFBFBFBF"/>
        <bgColor rgb="FFBFBFBF"/>
      </patternFill>
    </fill>
  </fills>
  <borders count="13">
    <border/>
    <border>
      <left/>
      <right/>
      <top/>
      <bottom/>
    </border>
    <border>
      <left style="thin">
        <color rgb="FF000000"/>
      </left>
      <top/>
      <bottom/>
    </border>
    <border>
      <right style="thin">
        <color rgb="FF000000"/>
      </right>
      <top/>
      <bottom/>
    </border>
    <border>
      <left style="thin">
        <color rgb="FF000000"/>
      </left>
    </border>
    <border>
      <left style="medium">
        <color rgb="FF000000"/>
      </left>
      <right/>
      <top style="medium">
        <color rgb="FF000000"/>
      </top>
      <bottom/>
    </border>
    <border>
      <left style="thin">
        <color rgb="FF000000"/>
      </left>
      <right/>
      <top style="medium">
        <color rgb="FF000000"/>
      </top>
      <bottom/>
    </border>
    <border>
      <left style="thin">
        <color rgb="FF000000"/>
      </left>
      <right style="medium">
        <color rgb="FF000000"/>
      </right>
      <top style="medium">
        <color rgb="FF000000"/>
      </top>
      <bottom/>
    </border>
    <border>
      <left style="medium">
        <color rgb="FF000000"/>
      </left>
      <right/>
      <top/>
      <bottom/>
    </border>
    <border>
      <left style="thin">
        <color rgb="FF000000"/>
      </left>
      <right style="medium">
        <color rgb="FF000000"/>
      </right>
    </border>
    <border>
      <left style="medium">
        <color rgb="FF000000"/>
      </left>
      <right/>
      <top/>
      <bottom style="medium">
        <color rgb="FF000000"/>
      </bottom>
    </border>
    <border>
      <left style="thin">
        <color rgb="FF000000"/>
      </left>
      <bottom style="medium">
        <color rgb="FF000000"/>
      </bottom>
    </border>
    <border>
      <left style="thin">
        <color rgb="FF000000"/>
      </left>
      <right style="medium">
        <color rgb="FF000000"/>
      </right>
      <bottom style="medium">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shrinkToFit="0" vertical="bottom" wrapText="0"/>
    </xf>
    <xf borderId="1" fillId="2" fontId="3" numFmtId="0" xfId="0" applyAlignment="1" applyBorder="1" applyFont="1">
      <alignment shrinkToFit="0" vertical="bottom" wrapText="0"/>
    </xf>
    <xf borderId="2" fillId="3" fontId="3" numFmtId="0" xfId="0" applyAlignment="1" applyBorder="1" applyFill="1" applyFont="1">
      <alignment horizontal="right" shrinkToFit="0" vertical="bottom" wrapText="0"/>
    </xf>
    <xf borderId="3" fillId="0" fontId="4" numFmtId="0" xfId="0" applyBorder="1" applyFont="1"/>
    <xf borderId="4" fillId="0" fontId="3" numFmtId="0" xfId="0" applyAlignment="1" applyBorder="1" applyFont="1">
      <alignment horizontal="center" shrinkToFit="0" vertical="bottom" wrapText="0"/>
    </xf>
    <xf borderId="0" fillId="0" fontId="3" numFmtId="0" xfId="0" applyAlignment="1" applyFont="1">
      <alignment shrinkToFit="0" vertical="bottom" wrapText="0"/>
    </xf>
    <xf borderId="0" fillId="0" fontId="3" numFmtId="0" xfId="0" applyAlignment="1" applyFont="1">
      <alignment shrinkToFit="0" vertical="bottom" wrapText="1"/>
    </xf>
    <xf borderId="0" fillId="0" fontId="3" numFmtId="0" xfId="0" applyAlignment="1" applyFont="1">
      <alignment horizontal="center" shrinkToFit="0" vertical="bottom" wrapText="0"/>
    </xf>
    <xf borderId="0" fillId="0" fontId="3" numFmtId="164" xfId="0" applyAlignment="1" applyFont="1" applyNumberFormat="1">
      <alignment horizontal="center" shrinkToFit="0" vertical="bottom" wrapText="0"/>
    </xf>
    <xf borderId="5" fillId="3" fontId="3" numFmtId="0" xfId="0" applyAlignment="1" applyBorder="1" applyFont="1">
      <alignment horizontal="center" shrinkToFit="0" vertical="center" wrapText="0"/>
    </xf>
    <xf borderId="6" fillId="3" fontId="5" numFmtId="0" xfId="0" applyAlignment="1" applyBorder="1" applyFont="1">
      <alignment horizontal="center" shrinkToFit="0" vertical="center" wrapText="1"/>
    </xf>
    <xf borderId="7" fillId="3" fontId="5" numFmtId="0" xfId="0" applyAlignment="1" applyBorder="1" applyFont="1">
      <alignment horizontal="center" shrinkToFit="0" vertical="center" wrapText="1"/>
    </xf>
    <xf borderId="8" fillId="4" fontId="3" numFmtId="0" xfId="0" applyAlignment="1" applyBorder="1" applyFill="1" applyFont="1">
      <alignment shrinkToFit="0" vertical="bottom" wrapText="0"/>
    </xf>
    <xf borderId="4" fillId="0" fontId="3" numFmtId="0" xfId="0" applyAlignment="1" applyBorder="1" applyFont="1">
      <alignment shrinkToFit="0" vertical="bottom" wrapText="0"/>
    </xf>
    <xf borderId="4" fillId="0" fontId="3" numFmtId="0" xfId="0" applyAlignment="1" applyBorder="1" applyFont="1">
      <alignment readingOrder="0" shrinkToFit="0" vertical="bottom" wrapText="0"/>
    </xf>
    <xf borderId="9" fillId="0" fontId="3" numFmtId="0" xfId="0" applyAlignment="1" applyBorder="1" applyFont="1">
      <alignment shrinkToFit="0" vertical="bottom" wrapText="0"/>
    </xf>
    <xf borderId="10" fillId="4" fontId="3" numFmtId="0" xfId="0" applyAlignment="1" applyBorder="1" applyFont="1">
      <alignment shrinkToFit="0" vertical="bottom" wrapText="0"/>
    </xf>
    <xf borderId="11" fillId="0" fontId="3" numFmtId="0" xfId="0" applyAlignment="1" applyBorder="1" applyFont="1">
      <alignment shrinkToFit="0" vertical="bottom" wrapText="0"/>
    </xf>
    <xf borderId="12" fillId="0" fontId="3" numFmtId="0" xfId="0" applyAlignment="1" applyBorder="1" applyFont="1">
      <alignment shrinkToFit="0" vertical="bottom" wrapText="0"/>
    </xf>
    <xf borderId="1" fillId="5" fontId="6" numFmtId="0" xfId="0" applyAlignment="1" applyBorder="1" applyFill="1" applyFont="1">
      <alignment shrinkToFit="0" vertical="bottom" wrapText="1"/>
    </xf>
    <xf borderId="1" fillId="6" fontId="3" numFmtId="0" xfId="0" applyAlignment="1" applyBorder="1" applyFill="1" applyFont="1">
      <alignment shrinkToFit="0" vertical="bottom"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9"/>
    <col customWidth="1" min="2" max="2" width="32.86"/>
    <col customWidth="1" min="3" max="3" width="19.71"/>
    <col customWidth="1" min="4" max="4" width="16.14"/>
    <col customWidth="1" min="5" max="5" width="16.29"/>
    <col customWidth="1" min="6" max="8" width="13.86"/>
    <col customWidth="1" min="9" max="10" width="14.86"/>
    <col customWidth="1" min="11" max="11" width="9.86"/>
    <col customWidth="1" min="12" max="12" width="8.43"/>
    <col customWidth="1" min="13" max="15" width="15.71"/>
    <col customWidth="1" min="16" max="16" width="29.86"/>
    <col customWidth="1" min="17" max="26" width="11.43"/>
  </cols>
  <sheetData>
    <row r="1">
      <c r="B1" s="1" t="s">
        <v>0</v>
      </c>
    </row>
    <row r="2">
      <c r="B2" s="1" t="s">
        <v>1</v>
      </c>
    </row>
    <row r="3">
      <c r="B3" s="2" t="s">
        <v>2</v>
      </c>
      <c r="C3" s="3"/>
      <c r="D3" s="3"/>
      <c r="E3" s="3"/>
      <c r="F3" s="3"/>
    </row>
    <row r="4">
      <c r="A4" s="4" t="s">
        <v>3</v>
      </c>
      <c r="B4" s="5"/>
      <c r="C4" s="6" t="s">
        <v>4</v>
      </c>
      <c r="E4" s="7"/>
      <c r="F4" s="7"/>
      <c r="G4" s="7"/>
      <c r="H4" s="7"/>
      <c r="M4" s="8"/>
      <c r="N4" s="8"/>
      <c r="O4" s="8"/>
    </row>
    <row r="5">
      <c r="A5" s="4" t="s">
        <v>5</v>
      </c>
      <c r="B5" s="5"/>
      <c r="C5" s="6" t="s">
        <v>6</v>
      </c>
      <c r="E5" s="7" t="s">
        <v>7</v>
      </c>
      <c r="F5" s="7"/>
      <c r="G5" s="7"/>
      <c r="H5" s="7"/>
    </row>
    <row r="6">
      <c r="C6" s="9" t="s">
        <v>8</v>
      </c>
      <c r="D6" s="9" t="s">
        <v>9</v>
      </c>
      <c r="E6" s="9" t="s">
        <v>10</v>
      </c>
      <c r="F6" s="9" t="s">
        <v>11</v>
      </c>
      <c r="G6" s="9" t="s">
        <v>12</v>
      </c>
      <c r="H6" s="9" t="s">
        <v>13</v>
      </c>
      <c r="I6" s="10" t="s">
        <v>14</v>
      </c>
      <c r="J6" s="10" t="s">
        <v>15</v>
      </c>
    </row>
    <row r="7" ht="70.5" customHeight="1">
      <c r="B7" s="11" t="s">
        <v>16</v>
      </c>
      <c r="C7" s="12" t="s">
        <v>17</v>
      </c>
      <c r="D7" s="12" t="s">
        <v>18</v>
      </c>
      <c r="E7" s="12" t="s">
        <v>19</v>
      </c>
      <c r="F7" s="12" t="s">
        <v>20</v>
      </c>
      <c r="G7" s="12" t="s">
        <v>21</v>
      </c>
      <c r="H7" s="12" t="s">
        <v>22</v>
      </c>
      <c r="I7" s="12" t="s">
        <v>23</v>
      </c>
      <c r="J7" s="12" t="s">
        <v>24</v>
      </c>
      <c r="K7" s="12" t="s">
        <v>25</v>
      </c>
      <c r="L7" s="12" t="s">
        <v>26</v>
      </c>
      <c r="M7" s="12" t="s">
        <v>27</v>
      </c>
      <c r="N7" s="12" t="s">
        <v>28</v>
      </c>
      <c r="O7" s="12" t="s">
        <v>29</v>
      </c>
      <c r="P7" s="13" t="s">
        <v>30</v>
      </c>
    </row>
    <row r="8">
      <c r="B8" s="14" t="str">
        <f>IF($C$5=Datos!W16,"",Datos!W16)</f>
        <v/>
      </c>
      <c r="C8" s="15">
        <v>3.0</v>
      </c>
      <c r="D8" s="15">
        <v>4.0</v>
      </c>
      <c r="E8" s="15">
        <v>1.0</v>
      </c>
      <c r="F8" s="16">
        <v>4.0</v>
      </c>
      <c r="G8" s="16">
        <v>3.0</v>
      </c>
      <c r="H8" s="16">
        <v>1.0</v>
      </c>
      <c r="I8" s="16">
        <v>2.0</v>
      </c>
      <c r="J8" s="16">
        <v>4.0</v>
      </c>
      <c r="K8" s="15">
        <v>4.0</v>
      </c>
      <c r="L8" s="15">
        <v>3.0</v>
      </c>
      <c r="M8" s="15">
        <v>4.0</v>
      </c>
      <c r="N8" s="16">
        <v>3.0</v>
      </c>
      <c r="O8" s="16">
        <v>4.0</v>
      </c>
      <c r="P8" s="17"/>
    </row>
    <row r="9">
      <c r="B9" s="14" t="str">
        <f>IF($C$5=Datos!W17,"",Datos!W17)</f>
        <v>Sebastian Hidalgo</v>
      </c>
      <c r="C9" s="15">
        <v>3.0</v>
      </c>
      <c r="D9" s="15">
        <v>3.0</v>
      </c>
      <c r="E9" s="15"/>
      <c r="F9" s="15"/>
      <c r="G9" s="15"/>
      <c r="H9" s="15"/>
      <c r="I9" s="15"/>
      <c r="J9" s="15"/>
      <c r="K9" s="15"/>
      <c r="L9" s="15"/>
      <c r="M9" s="15"/>
      <c r="N9" s="15"/>
      <c r="O9" s="15"/>
      <c r="P9" s="17"/>
    </row>
    <row r="10">
      <c r="B10" s="14" t="str">
        <f>IF($C$5=Datos!W18,"",Datos!W18)</f>
        <v>Juan Felipe Plaza</v>
      </c>
      <c r="C10" s="15">
        <v>4.0</v>
      </c>
      <c r="D10" s="15">
        <v>2.0</v>
      </c>
      <c r="E10" s="15"/>
      <c r="F10" s="15"/>
      <c r="G10" s="15"/>
      <c r="H10" s="15"/>
      <c r="I10" s="15"/>
      <c r="J10" s="15"/>
      <c r="K10" s="15"/>
      <c r="L10" s="15"/>
      <c r="M10" s="15"/>
      <c r="N10" s="15"/>
      <c r="O10" s="15"/>
      <c r="P10" s="17"/>
    </row>
    <row r="11">
      <c r="B11" s="14" t="str">
        <f>IF($C$5=Datos!W19,"",Datos!W19)</f>
        <v>David Molta</v>
      </c>
      <c r="C11" s="15">
        <v>3.0</v>
      </c>
      <c r="D11" s="15">
        <v>2.0</v>
      </c>
      <c r="E11" s="15"/>
      <c r="F11" s="15"/>
      <c r="G11" s="15"/>
      <c r="H11" s="15"/>
      <c r="I11" s="15"/>
      <c r="J11" s="15"/>
      <c r="K11" s="15"/>
      <c r="L11" s="15"/>
      <c r="M11" s="15"/>
      <c r="N11" s="15"/>
      <c r="O11" s="15"/>
      <c r="P11" s="17"/>
    </row>
    <row r="12">
      <c r="B12" s="14" t="str">
        <f>IF($C$5=Datos!W20,"",Datos!W20)</f>
        <v>Juan Pablo Uribe</v>
      </c>
      <c r="C12" s="15"/>
      <c r="D12" s="15"/>
      <c r="E12" s="15"/>
      <c r="F12" s="15"/>
      <c r="G12" s="15"/>
      <c r="H12" s="15"/>
      <c r="I12" s="15"/>
      <c r="J12" s="15"/>
      <c r="K12" s="15"/>
      <c r="L12" s="15"/>
      <c r="M12" s="15"/>
      <c r="N12" s="15"/>
      <c r="O12" s="15"/>
      <c r="P12" s="17"/>
    </row>
    <row r="13">
      <c r="B13" s="14" t="str">
        <f>IF($C$5=Datos!W21,"",Datos!W21)</f>
        <v> </v>
      </c>
      <c r="C13" s="15"/>
      <c r="D13" s="15"/>
      <c r="E13" s="15"/>
      <c r="F13" s="15"/>
      <c r="G13" s="15"/>
      <c r="H13" s="15"/>
      <c r="I13" s="15"/>
      <c r="J13" s="15"/>
      <c r="K13" s="15"/>
      <c r="L13" s="15"/>
      <c r="M13" s="15"/>
      <c r="N13" s="15"/>
      <c r="O13" s="15"/>
      <c r="P13" s="17"/>
    </row>
    <row r="14">
      <c r="B14" s="14" t="str">
        <f>IF($C$5=Datos!W22,"",Datos!W22)</f>
        <v> </v>
      </c>
      <c r="C14" s="15"/>
      <c r="D14" s="15"/>
      <c r="E14" s="15"/>
      <c r="F14" s="15"/>
      <c r="G14" s="15"/>
      <c r="H14" s="15"/>
      <c r="I14" s="15"/>
      <c r="J14" s="15"/>
      <c r="K14" s="15"/>
      <c r="L14" s="15"/>
      <c r="M14" s="15"/>
      <c r="N14" s="15"/>
      <c r="O14" s="15"/>
      <c r="P14" s="17"/>
    </row>
    <row r="15">
      <c r="B15" s="14" t="str">
        <f>IF($C$5=Datos!W23,"",Datos!W23)</f>
        <v> </v>
      </c>
      <c r="C15" s="15"/>
      <c r="D15" s="15"/>
      <c r="E15" s="15"/>
      <c r="F15" s="15"/>
      <c r="G15" s="15"/>
      <c r="H15" s="15"/>
      <c r="I15" s="15"/>
      <c r="J15" s="15"/>
      <c r="K15" s="15"/>
      <c r="L15" s="15"/>
      <c r="M15" s="15"/>
      <c r="N15" s="15"/>
      <c r="O15" s="15"/>
      <c r="P15" s="17"/>
    </row>
    <row r="16">
      <c r="B16" s="14" t="str">
        <f>IF($C$5=Datos!W24,"",Datos!W24)</f>
        <v> </v>
      </c>
      <c r="C16" s="15"/>
      <c r="D16" s="15"/>
      <c r="E16" s="15"/>
      <c r="F16" s="15"/>
      <c r="G16" s="15"/>
      <c r="H16" s="15"/>
      <c r="I16" s="15"/>
      <c r="J16" s="15"/>
      <c r="K16" s="15"/>
      <c r="L16" s="15"/>
      <c r="M16" s="15"/>
      <c r="N16" s="15"/>
      <c r="O16" s="15"/>
      <c r="P16" s="17"/>
    </row>
    <row r="17">
      <c r="B17" s="14" t="str">
        <f>IF($C$5=Datos!W25,"",Datos!W25)</f>
        <v> </v>
      </c>
      <c r="C17" s="15"/>
      <c r="D17" s="15"/>
      <c r="E17" s="15"/>
      <c r="F17" s="15"/>
      <c r="G17" s="15"/>
      <c r="H17" s="15"/>
      <c r="I17" s="15"/>
      <c r="J17" s="15"/>
      <c r="K17" s="15"/>
      <c r="L17" s="15"/>
      <c r="M17" s="15"/>
      <c r="N17" s="15"/>
      <c r="O17" s="15"/>
      <c r="P17" s="17"/>
    </row>
    <row r="18">
      <c r="B18" s="14" t="str">
        <f>IF($C$5=Datos!W26,"",Datos!W26)</f>
        <v> </v>
      </c>
      <c r="C18" s="15"/>
      <c r="D18" s="15"/>
      <c r="E18" s="15"/>
      <c r="F18" s="15"/>
      <c r="G18" s="15"/>
      <c r="H18" s="15"/>
      <c r="I18" s="15"/>
      <c r="J18" s="15"/>
      <c r="K18" s="15"/>
      <c r="L18" s="15"/>
      <c r="M18" s="15"/>
      <c r="N18" s="15"/>
      <c r="O18" s="15"/>
      <c r="P18" s="17"/>
    </row>
    <row r="19">
      <c r="B19" s="14" t="str">
        <f>IF($C$5=Datos!W27,"",Datos!W27)</f>
        <v> </v>
      </c>
      <c r="C19" s="15"/>
      <c r="D19" s="15"/>
      <c r="E19" s="15"/>
      <c r="F19" s="15"/>
      <c r="G19" s="15"/>
      <c r="H19" s="15"/>
      <c r="I19" s="15"/>
      <c r="J19" s="15"/>
      <c r="K19" s="15"/>
      <c r="L19" s="15"/>
      <c r="M19" s="15"/>
      <c r="N19" s="15"/>
      <c r="O19" s="15"/>
      <c r="P19" s="17"/>
    </row>
    <row r="20">
      <c r="B20" s="14" t="str">
        <f>IF($C$5=Datos!W28,"",Datos!W28)</f>
        <v> </v>
      </c>
      <c r="C20" s="15"/>
      <c r="D20" s="15"/>
      <c r="E20" s="15"/>
      <c r="F20" s="15"/>
      <c r="G20" s="15"/>
      <c r="H20" s="15"/>
      <c r="I20" s="15"/>
      <c r="J20" s="15"/>
      <c r="K20" s="15"/>
      <c r="L20" s="15"/>
      <c r="M20" s="15"/>
      <c r="N20" s="15"/>
      <c r="O20" s="15"/>
      <c r="P20" s="17"/>
    </row>
    <row r="21" ht="15.75" customHeight="1">
      <c r="B21" s="14" t="str">
        <f>IF($C$5=Datos!W29,"",Datos!W29)</f>
        <v> </v>
      </c>
      <c r="C21" s="15"/>
      <c r="D21" s="15"/>
      <c r="E21" s="15"/>
      <c r="F21" s="15"/>
      <c r="G21" s="15"/>
      <c r="H21" s="15"/>
      <c r="I21" s="15"/>
      <c r="J21" s="15"/>
      <c r="K21" s="15"/>
      <c r="L21" s="15"/>
      <c r="M21" s="15"/>
      <c r="N21" s="15"/>
      <c r="O21" s="15"/>
      <c r="P21" s="17"/>
    </row>
    <row r="22" ht="15.75" customHeight="1">
      <c r="B22" s="14"/>
      <c r="C22" s="15"/>
      <c r="D22" s="15"/>
      <c r="E22" s="15"/>
      <c r="F22" s="15"/>
      <c r="G22" s="15"/>
      <c r="H22" s="15"/>
      <c r="I22" s="15"/>
      <c r="J22" s="15"/>
      <c r="K22" s="15"/>
      <c r="L22" s="15"/>
      <c r="M22" s="15"/>
      <c r="N22" s="15"/>
      <c r="O22" s="15"/>
      <c r="P22" s="17"/>
    </row>
    <row r="23" ht="15.75" customHeight="1">
      <c r="B23" s="14"/>
      <c r="C23" s="15"/>
      <c r="D23" s="15"/>
      <c r="E23" s="15"/>
      <c r="F23" s="15"/>
      <c r="G23" s="15"/>
      <c r="H23" s="15"/>
      <c r="I23" s="15"/>
      <c r="J23" s="15"/>
      <c r="K23" s="15"/>
      <c r="L23" s="15"/>
      <c r="M23" s="15"/>
      <c r="N23" s="15"/>
      <c r="O23" s="15"/>
      <c r="P23" s="17"/>
    </row>
    <row r="24" ht="15.75" customHeight="1">
      <c r="B24" s="14"/>
      <c r="C24" s="15"/>
      <c r="D24" s="15"/>
      <c r="E24" s="15"/>
      <c r="F24" s="15"/>
      <c r="G24" s="15"/>
      <c r="H24" s="15"/>
      <c r="I24" s="15"/>
      <c r="J24" s="15"/>
      <c r="K24" s="15"/>
      <c r="L24" s="15"/>
      <c r="M24" s="15"/>
      <c r="N24" s="15"/>
      <c r="O24" s="15"/>
      <c r="P24" s="17"/>
    </row>
    <row r="25" ht="15.75" customHeight="1">
      <c r="B25" s="14"/>
      <c r="C25" s="15"/>
      <c r="D25" s="15"/>
      <c r="E25" s="15"/>
      <c r="F25" s="15"/>
      <c r="G25" s="15"/>
      <c r="H25" s="15"/>
      <c r="I25" s="15"/>
      <c r="J25" s="15"/>
      <c r="K25" s="15"/>
      <c r="L25" s="15"/>
      <c r="M25" s="15"/>
      <c r="N25" s="15"/>
      <c r="O25" s="15"/>
      <c r="P25" s="17"/>
    </row>
    <row r="26" ht="15.75" customHeight="1">
      <c r="B26" s="14"/>
      <c r="C26" s="15"/>
      <c r="D26" s="15"/>
      <c r="E26" s="15"/>
      <c r="F26" s="15"/>
      <c r="G26" s="15"/>
      <c r="H26" s="15"/>
      <c r="I26" s="15"/>
      <c r="J26" s="15"/>
      <c r="K26" s="15"/>
      <c r="L26" s="15"/>
      <c r="M26" s="15"/>
      <c r="N26" s="15"/>
      <c r="O26" s="15"/>
      <c r="P26" s="17"/>
    </row>
    <row r="27" ht="15.75" customHeight="1">
      <c r="B27" s="14"/>
      <c r="C27" s="15"/>
      <c r="D27" s="15"/>
      <c r="E27" s="15"/>
      <c r="F27" s="15"/>
      <c r="G27" s="15"/>
      <c r="H27" s="15"/>
      <c r="I27" s="15"/>
      <c r="J27" s="15"/>
      <c r="K27" s="15"/>
      <c r="L27" s="15"/>
      <c r="M27" s="15"/>
      <c r="N27" s="15"/>
      <c r="O27" s="15"/>
      <c r="P27" s="17"/>
    </row>
    <row r="28" ht="15.75" customHeight="1">
      <c r="B28" s="18"/>
      <c r="C28" s="19"/>
      <c r="D28" s="19"/>
      <c r="E28" s="19"/>
      <c r="F28" s="19"/>
      <c r="G28" s="19"/>
      <c r="H28" s="19"/>
      <c r="I28" s="19"/>
      <c r="J28" s="19"/>
      <c r="K28" s="19"/>
      <c r="L28" s="19"/>
      <c r="M28" s="19"/>
      <c r="N28" s="19"/>
      <c r="O28" s="19"/>
      <c r="P28" s="20"/>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4:B4"/>
    <mergeCell ref="C4:D4"/>
    <mergeCell ref="A5:B5"/>
    <mergeCell ref="C5:D5"/>
  </mergeCells>
  <conditionalFormatting sqref="C8:H8">
    <cfRule type="colorScale" priority="1">
      <colorScale>
        <cfvo type="formula" val="1"/>
        <cfvo type="formula" val="3"/>
        <cfvo type="formula" val="4"/>
        <color rgb="FFF8696B"/>
        <color rgb="FFFFEB84"/>
        <color rgb="FF63BE7B"/>
      </colorScale>
    </cfRule>
  </conditionalFormatting>
  <conditionalFormatting sqref="C9:H19">
    <cfRule type="colorScale" priority="2">
      <colorScale>
        <cfvo type="formula" val="1"/>
        <cfvo type="formula" val="3"/>
        <cfvo type="formula" val="5"/>
        <color rgb="FFF8696B"/>
        <color rgb="FFFFEB84"/>
        <color rgb="FF63BE7B"/>
      </colorScale>
    </cfRule>
  </conditionalFormatting>
  <conditionalFormatting sqref="C20:H28">
    <cfRule type="colorScale" priority="3">
      <colorScale>
        <cfvo type="formula" val="1"/>
        <cfvo type="formula" val="3"/>
        <cfvo type="formula" val="5"/>
        <color rgb="FFF8696B"/>
        <color rgb="FFFFEB84"/>
        <color rgb="FF63BE7B"/>
      </colorScale>
    </cfRule>
  </conditionalFormatting>
  <conditionalFormatting sqref="C20:H28">
    <cfRule type="colorScale" priority="4">
      <colorScale>
        <cfvo type="formula" val="1"/>
        <cfvo type="formula" val="3"/>
        <cfvo type="formula" val="5"/>
        <color rgb="FFF8696B"/>
        <color rgb="FFFFEB84"/>
        <color rgb="FF63BE7B"/>
      </colorScale>
    </cfRule>
  </conditionalFormatting>
  <conditionalFormatting sqref="C8:O19">
    <cfRule type="colorScale" priority="5">
      <colorScale>
        <cfvo type="formula" val="1"/>
        <cfvo type="formula" val="3"/>
        <cfvo type="formula" val="5"/>
        <color rgb="FFF8696B"/>
        <color rgb="FFFFEB84"/>
        <color rgb="FF63BE7B"/>
      </colorScale>
    </cfRule>
  </conditionalFormatting>
  <conditionalFormatting sqref="I9:J28">
    <cfRule type="colorScale" priority="6">
      <colorScale>
        <cfvo type="formula" val="1"/>
        <cfvo type="formula" val="3"/>
        <cfvo type="formula" val="5"/>
        <color rgb="FFF8696B"/>
        <color rgb="FFFFEB84"/>
        <color rgb="FF63BE7B"/>
      </colorScale>
    </cfRule>
  </conditionalFormatting>
  <dataValidations>
    <dataValidation type="list" allowBlank="1" showErrorMessage="1" sqref="C4 E4:H4">
      <formula1>proyectos</formula1>
    </dataValidation>
    <dataValidation type="list" allowBlank="1" showErrorMessage="1" sqref="C8:O19">
      <formula1>Datos!$B$34:$B$37</formula1>
    </dataValidation>
    <dataValidation type="list" allowBlank="1" showErrorMessage="1" sqref="I20:J28 L20:O28">
      <formula1>trabajo</formula1>
    </dataValidation>
    <dataValidation type="list" allowBlank="1" showErrorMessage="1" sqref="C5 E5:H5">
      <formula1>estudiantes</formula1>
    </dataValidation>
  </dataValidation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14.0"/>
    <col customWidth="1" min="3" max="5" width="11.43"/>
    <col customWidth="1" min="6" max="6" width="16.57"/>
    <col customWidth="1" min="7" max="7" width="11.14"/>
    <col customWidth="1" min="8" max="8" width="12.0"/>
    <col customWidth="1" min="9" max="18" width="11.43"/>
    <col customWidth="1" min="19" max="19" width="23.29"/>
    <col customWidth="1" min="20" max="20" width="3.14"/>
    <col customWidth="1" min="21" max="21" width="4.29"/>
    <col customWidth="1" min="22" max="22" width="4.14"/>
    <col customWidth="1" min="23" max="23" width="31.43"/>
    <col customWidth="1" min="24" max="26" width="11.43"/>
  </cols>
  <sheetData>
    <row r="1">
      <c r="B1" s="1" t="s">
        <v>31</v>
      </c>
      <c r="F1" s="1" t="s">
        <v>32</v>
      </c>
      <c r="J1" s="1" t="s">
        <v>33</v>
      </c>
      <c r="N1" s="1" t="s">
        <v>4</v>
      </c>
      <c r="W1" s="1" t="s">
        <v>31</v>
      </c>
    </row>
    <row r="2">
      <c r="A2" s="1">
        <v>1.0</v>
      </c>
      <c r="B2" s="8" t="s">
        <v>34</v>
      </c>
      <c r="C2" s="8" t="s">
        <v>35</v>
      </c>
      <c r="E2" s="1">
        <v>1.0</v>
      </c>
      <c r="F2" s="8" t="s">
        <v>36</v>
      </c>
      <c r="G2" s="8" t="s">
        <v>37</v>
      </c>
      <c r="I2" s="1">
        <v>1.0</v>
      </c>
      <c r="J2" s="8" t="s">
        <v>38</v>
      </c>
      <c r="K2" s="8" t="s">
        <v>39</v>
      </c>
      <c r="M2" s="1">
        <v>1.0</v>
      </c>
      <c r="N2" s="8" t="s">
        <v>40</v>
      </c>
      <c r="O2" s="8" t="s">
        <v>41</v>
      </c>
      <c r="Q2" s="1">
        <v>1.0</v>
      </c>
      <c r="W2" s="1" t="s">
        <v>32</v>
      </c>
    </row>
    <row r="3">
      <c r="A3" s="1">
        <v>2.0</v>
      </c>
      <c r="B3" s="8" t="s">
        <v>42</v>
      </c>
      <c r="C3" s="8" t="s">
        <v>43</v>
      </c>
      <c r="E3" s="1">
        <v>2.0</v>
      </c>
      <c r="F3" s="8" t="s">
        <v>44</v>
      </c>
      <c r="G3" s="8" t="s">
        <v>45</v>
      </c>
      <c r="I3" s="1">
        <v>2.0</v>
      </c>
      <c r="J3" s="8" t="s">
        <v>46</v>
      </c>
      <c r="K3" s="8" t="s">
        <v>47</v>
      </c>
      <c r="M3" s="1">
        <v>2.0</v>
      </c>
      <c r="N3" s="8" t="s">
        <v>48</v>
      </c>
      <c r="O3" s="21" t="s">
        <v>49</v>
      </c>
      <c r="Q3" s="1">
        <v>2.0</v>
      </c>
      <c r="W3" s="1" t="s">
        <v>33</v>
      </c>
    </row>
    <row r="4">
      <c r="A4" s="1">
        <v>3.0</v>
      </c>
      <c r="B4" s="8" t="s">
        <v>50</v>
      </c>
      <c r="C4" s="8" t="s">
        <v>51</v>
      </c>
      <c r="E4" s="1">
        <v>3.0</v>
      </c>
      <c r="F4" s="8" t="s">
        <v>52</v>
      </c>
      <c r="G4" s="8" t="s">
        <v>53</v>
      </c>
      <c r="I4" s="1">
        <v>3.0</v>
      </c>
      <c r="J4" s="8" t="s">
        <v>54</v>
      </c>
      <c r="K4" s="8" t="s">
        <v>55</v>
      </c>
      <c r="M4" s="1">
        <v>3.0</v>
      </c>
      <c r="N4" s="8" t="s">
        <v>34</v>
      </c>
      <c r="O4" s="8" t="s">
        <v>56</v>
      </c>
      <c r="Q4" s="1">
        <v>3.0</v>
      </c>
      <c r="W4" s="1" t="s">
        <v>4</v>
      </c>
    </row>
    <row r="5">
      <c r="A5" s="1">
        <v>4.0</v>
      </c>
      <c r="B5" s="8" t="s">
        <v>57</v>
      </c>
      <c r="C5" s="8" t="s">
        <v>58</v>
      </c>
      <c r="E5" s="1">
        <v>4.0</v>
      </c>
      <c r="F5" s="8" t="s">
        <v>59</v>
      </c>
      <c r="G5" s="8" t="s">
        <v>60</v>
      </c>
      <c r="I5" s="1">
        <v>4.0</v>
      </c>
      <c r="J5" s="8" t="s">
        <v>61</v>
      </c>
      <c r="K5" s="8" t="s">
        <v>62</v>
      </c>
      <c r="M5" s="1">
        <v>4.0</v>
      </c>
      <c r="N5" s="8" t="s">
        <v>63</v>
      </c>
      <c r="O5" s="8" t="s">
        <v>64</v>
      </c>
      <c r="Q5" s="1">
        <v>4.0</v>
      </c>
    </row>
    <row r="6">
      <c r="A6" s="1">
        <v>5.0</v>
      </c>
      <c r="B6" s="8" t="s">
        <v>59</v>
      </c>
      <c r="C6" s="8" t="s">
        <v>65</v>
      </c>
      <c r="E6" s="1">
        <v>5.0</v>
      </c>
      <c r="F6" s="8" t="s">
        <v>66</v>
      </c>
      <c r="G6" s="8" t="s">
        <v>67</v>
      </c>
      <c r="I6" s="1">
        <v>5.0</v>
      </c>
      <c r="J6" s="8" t="s">
        <v>68</v>
      </c>
      <c r="K6" s="8" t="s">
        <v>60</v>
      </c>
      <c r="M6" s="1">
        <v>5.0</v>
      </c>
      <c r="N6" s="8" t="s">
        <v>69</v>
      </c>
      <c r="O6" s="8" t="s">
        <v>70</v>
      </c>
      <c r="Q6" s="1">
        <v>5.0</v>
      </c>
    </row>
    <row r="7">
      <c r="A7" s="1">
        <v>6.0</v>
      </c>
      <c r="E7" s="1">
        <v>6.0</v>
      </c>
      <c r="I7" s="1">
        <v>6.0</v>
      </c>
      <c r="M7" s="1">
        <v>6.0</v>
      </c>
      <c r="Q7" s="1">
        <v>6.0</v>
      </c>
    </row>
    <row r="8">
      <c r="A8" s="1">
        <v>7.0</v>
      </c>
      <c r="E8" s="1">
        <v>7.0</v>
      </c>
      <c r="I8" s="1">
        <v>7.0</v>
      </c>
      <c r="M8" s="1">
        <v>7.0</v>
      </c>
      <c r="Q8" s="1">
        <v>7.0</v>
      </c>
    </row>
    <row r="9">
      <c r="A9" s="1">
        <v>8.0</v>
      </c>
      <c r="E9" s="1">
        <v>8.0</v>
      </c>
      <c r="I9" s="1">
        <v>8.0</v>
      </c>
      <c r="M9" s="1">
        <v>8.0</v>
      </c>
      <c r="Q9" s="1">
        <v>8.0</v>
      </c>
    </row>
    <row r="10">
      <c r="A10" s="1">
        <v>9.0</v>
      </c>
      <c r="E10" s="1">
        <v>9.0</v>
      </c>
      <c r="I10" s="1">
        <v>9.0</v>
      </c>
    </row>
    <row r="11">
      <c r="A11" s="1">
        <v>10.0</v>
      </c>
      <c r="E11" s="1">
        <v>10.0</v>
      </c>
    </row>
    <row r="12">
      <c r="A12" s="1">
        <v>11.0</v>
      </c>
      <c r="E12" s="1">
        <v>11.0</v>
      </c>
    </row>
    <row r="13">
      <c r="A13" s="1">
        <v>12.0</v>
      </c>
      <c r="E13" s="1">
        <v>12.0</v>
      </c>
    </row>
    <row r="16">
      <c r="A16" s="22">
        <f t="shared" ref="A16:A29" si="1">A2</f>
        <v>1</v>
      </c>
      <c r="B16" s="22" t="str">
        <f t="shared" ref="B16:B29" si="2">CONCATENATE(B2," ",C2)</f>
        <v>Juan Felipe Ramirez Valencia</v>
      </c>
      <c r="C16" s="22"/>
      <c r="D16" s="22"/>
      <c r="E16" s="22">
        <f t="shared" ref="E16:E29" si="3">E2</f>
        <v>1</v>
      </c>
      <c r="F16" s="22" t="str">
        <f t="shared" ref="F16:F29" si="4">CONCATENATE(F2," ",G2)</f>
        <v>Yuluka Gigante</v>
      </c>
      <c r="G16" s="22"/>
      <c r="H16" s="22"/>
      <c r="I16" s="22">
        <f t="shared" ref="I16:I29" si="5">I2</f>
        <v>1</v>
      </c>
      <c r="J16" s="22" t="str">
        <f t="shared" ref="J16:J29" si="6">CONCATENATE(J2," ",K2)</f>
        <v>Dylan Bermudez</v>
      </c>
      <c r="K16" s="22"/>
      <c r="L16" s="22"/>
      <c r="M16" s="22">
        <f t="shared" ref="M16:M29" si="7">M2</f>
        <v>1</v>
      </c>
      <c r="N16" s="22" t="str">
        <f t="shared" ref="N16:N29" si="8">CONCATENATE(N2," ",O2)</f>
        <v>M. Valentina Castro</v>
      </c>
      <c r="O16" s="22"/>
      <c r="P16" s="22"/>
      <c r="Q16" s="22">
        <f t="shared" ref="Q16:Q29" si="9">Q2</f>
        <v>1</v>
      </c>
      <c r="R16" s="22" t="str">
        <f t="shared" ref="R16:R29" si="10">CONCATENATE(R2," ",S2)</f>
        <v> </v>
      </c>
      <c r="S16" s="22"/>
      <c r="W16" s="22" t="str">
        <f>IF(Sprint!$C$4=$W$1,B16,IF(Sprint!$C$4=$W$2,F16,IF(Sprint!$C$4=$W$3,J16,IF(Sprint!$C$4=$W$4,N16,R16))))</f>
        <v>M. Valentina Castro</v>
      </c>
    </row>
    <row r="17">
      <c r="A17" s="22">
        <f t="shared" si="1"/>
        <v>2</v>
      </c>
      <c r="B17" s="22" t="str">
        <f t="shared" si="2"/>
        <v>Collin Steven Gonzalez Benitez</v>
      </c>
      <c r="C17" s="22"/>
      <c r="D17" s="22"/>
      <c r="E17" s="22">
        <f t="shared" si="3"/>
        <v>2</v>
      </c>
      <c r="F17" s="22" t="str">
        <f t="shared" si="4"/>
        <v>Dennis Masso</v>
      </c>
      <c r="G17" s="22"/>
      <c r="H17" s="22"/>
      <c r="I17" s="22">
        <f t="shared" si="5"/>
        <v>2</v>
      </c>
      <c r="J17" s="22" t="str">
        <f t="shared" si="6"/>
        <v>Victor Garzón</v>
      </c>
      <c r="K17" s="22"/>
      <c r="L17" s="22"/>
      <c r="M17" s="22">
        <f t="shared" si="7"/>
        <v>2</v>
      </c>
      <c r="N17" s="22" t="str">
        <f t="shared" si="8"/>
        <v>Sebastian Hidalgo</v>
      </c>
      <c r="O17" s="22"/>
      <c r="P17" s="22"/>
      <c r="Q17" s="22">
        <f t="shared" si="9"/>
        <v>2</v>
      </c>
      <c r="R17" s="22" t="str">
        <f t="shared" si="10"/>
        <v> </v>
      </c>
      <c r="S17" s="22"/>
      <c r="W17" s="22" t="str">
        <f>IF(Sprint!$C$4=$W$1,B17,IF(Sprint!$C$4=$W$2,F17,IF(Sprint!$C$4=$W$3,J17,IF(Sprint!$C$4=$W$4,N17,R17))))</f>
        <v>Sebastian Hidalgo</v>
      </c>
    </row>
    <row r="18">
      <c r="A18" s="22">
        <f t="shared" si="1"/>
        <v>3</v>
      </c>
      <c r="B18" s="22" t="str">
        <f t="shared" si="2"/>
        <v>Juan Esteban Brawn Lozada</v>
      </c>
      <c r="C18" s="22"/>
      <c r="D18" s="22"/>
      <c r="E18" s="22">
        <f t="shared" si="3"/>
        <v>3</v>
      </c>
      <c r="F18" s="22" t="str">
        <f t="shared" si="4"/>
        <v>Jacobo Ossa</v>
      </c>
      <c r="G18" s="22"/>
      <c r="H18" s="22"/>
      <c r="I18" s="22">
        <f t="shared" si="5"/>
        <v>3</v>
      </c>
      <c r="J18" s="22" t="str">
        <f t="shared" si="6"/>
        <v>Luis Charria</v>
      </c>
      <c r="K18" s="22"/>
      <c r="L18" s="22"/>
      <c r="M18" s="22">
        <f t="shared" si="7"/>
        <v>3</v>
      </c>
      <c r="N18" s="22" t="str">
        <f t="shared" si="8"/>
        <v>Juan Felipe Plaza</v>
      </c>
      <c r="O18" s="22"/>
      <c r="P18" s="22"/>
      <c r="Q18" s="22">
        <f t="shared" si="9"/>
        <v>3</v>
      </c>
      <c r="R18" s="22" t="str">
        <f t="shared" si="10"/>
        <v> </v>
      </c>
      <c r="S18" s="22"/>
      <c r="W18" s="22" t="str">
        <f>IF(Sprint!$C$4=$W$1,B18,IF(Sprint!$C$4=$W$2,F18,IF(Sprint!$C$4=$W$3,J18,IF(Sprint!$C$4=$W$4,N18,R18))))</f>
        <v>Juan Felipe Plaza</v>
      </c>
    </row>
    <row r="19">
      <c r="A19" s="22">
        <f t="shared" si="1"/>
        <v>4</v>
      </c>
      <c r="B19" s="22" t="str">
        <f t="shared" si="2"/>
        <v>Manuel Herrera</v>
      </c>
      <c r="C19" s="22"/>
      <c r="D19" s="22"/>
      <c r="E19" s="22">
        <f t="shared" si="3"/>
        <v>4</v>
      </c>
      <c r="F19" s="22" t="str">
        <f t="shared" si="4"/>
        <v>Cristian Cardona</v>
      </c>
      <c r="G19" s="22"/>
      <c r="H19" s="22"/>
      <c r="I19" s="22">
        <f t="shared" si="5"/>
        <v>4</v>
      </c>
      <c r="J19" s="22" t="str">
        <f t="shared" si="6"/>
        <v>Juan Jose Lopez</v>
      </c>
      <c r="K19" s="22"/>
      <c r="L19" s="22"/>
      <c r="M19" s="22">
        <f t="shared" si="7"/>
        <v>4</v>
      </c>
      <c r="N19" s="22" t="str">
        <f t="shared" si="8"/>
        <v>David Molta</v>
      </c>
      <c r="O19" s="22"/>
      <c r="P19" s="22"/>
      <c r="Q19" s="22">
        <f t="shared" si="9"/>
        <v>4</v>
      </c>
      <c r="R19" s="22" t="str">
        <f t="shared" si="10"/>
        <v> </v>
      </c>
      <c r="S19" s="22"/>
      <c r="W19" s="22" t="str">
        <f>IF(Sprint!$C$4=$W$1,B19,IF(Sprint!$C$4=$W$2,F19,IF(Sprint!$C$4=$W$3,J19,IF(Sprint!$C$4=$W$4,N19,R19))))</f>
        <v>David Molta</v>
      </c>
    </row>
    <row r="20">
      <c r="A20" s="22">
        <f t="shared" si="1"/>
        <v>5</v>
      </c>
      <c r="B20" s="22" t="str">
        <f t="shared" si="2"/>
        <v>Cristian DelCastillo</v>
      </c>
      <c r="C20" s="22"/>
      <c r="D20" s="22"/>
      <c r="E20" s="22">
        <f t="shared" si="3"/>
        <v>5</v>
      </c>
      <c r="F20" s="22" t="str">
        <f t="shared" si="4"/>
        <v>Andrés  Pino</v>
      </c>
      <c r="G20" s="22"/>
      <c r="H20" s="22"/>
      <c r="I20" s="22">
        <f t="shared" si="5"/>
        <v>5</v>
      </c>
      <c r="J20" s="22" t="str">
        <f t="shared" si="6"/>
        <v>Sara Cardona</v>
      </c>
      <c r="K20" s="22"/>
      <c r="L20" s="22"/>
      <c r="M20" s="22">
        <f t="shared" si="7"/>
        <v>5</v>
      </c>
      <c r="N20" s="22" t="str">
        <f t="shared" si="8"/>
        <v>Juan Pablo Uribe</v>
      </c>
      <c r="O20" s="22"/>
      <c r="P20" s="22"/>
      <c r="Q20" s="22">
        <f t="shared" si="9"/>
        <v>5</v>
      </c>
      <c r="R20" s="22" t="str">
        <f t="shared" si="10"/>
        <v> </v>
      </c>
      <c r="S20" s="22"/>
      <c r="W20" s="22" t="str">
        <f>IF(Sprint!$C$4=$W$1,B20,IF(Sprint!$C$4=$W$2,F20,IF(Sprint!$C$4=$W$3,J20,IF(Sprint!$C$4=$W$4,N20,R20))))</f>
        <v>Juan Pablo Uribe</v>
      </c>
    </row>
    <row r="21" ht="15.75" customHeight="1">
      <c r="A21" s="22">
        <f t="shared" si="1"/>
        <v>6</v>
      </c>
      <c r="B21" s="22" t="str">
        <f t="shared" si="2"/>
        <v> </v>
      </c>
      <c r="C21" s="22"/>
      <c r="D21" s="22"/>
      <c r="E21" s="22">
        <f t="shared" si="3"/>
        <v>6</v>
      </c>
      <c r="F21" s="22" t="str">
        <f t="shared" si="4"/>
        <v> </v>
      </c>
      <c r="G21" s="22"/>
      <c r="H21" s="22"/>
      <c r="I21" s="22">
        <f t="shared" si="5"/>
        <v>6</v>
      </c>
      <c r="J21" s="22" t="str">
        <f t="shared" si="6"/>
        <v> </v>
      </c>
      <c r="K21" s="22"/>
      <c r="L21" s="22"/>
      <c r="M21" s="22">
        <f t="shared" si="7"/>
        <v>6</v>
      </c>
      <c r="N21" s="22" t="str">
        <f t="shared" si="8"/>
        <v> </v>
      </c>
      <c r="O21" s="22"/>
      <c r="P21" s="22"/>
      <c r="Q21" s="22">
        <f t="shared" si="9"/>
        <v>6</v>
      </c>
      <c r="R21" s="22" t="str">
        <f t="shared" si="10"/>
        <v> </v>
      </c>
      <c r="S21" s="22"/>
      <c r="W21" s="22" t="str">
        <f>IF(Sprint!$C$4=$W$1,B21,IF(Sprint!$C$4=$W$2,F21,IF(Sprint!$C$4=$W$3,J21,IF(Sprint!$C$4=$W$4,N21,R21))))</f>
        <v> </v>
      </c>
    </row>
    <row r="22" ht="15.75" customHeight="1">
      <c r="A22" s="22">
        <f t="shared" si="1"/>
        <v>7</v>
      </c>
      <c r="B22" s="22" t="str">
        <f t="shared" si="2"/>
        <v> </v>
      </c>
      <c r="C22" s="22"/>
      <c r="D22" s="22"/>
      <c r="E22" s="22">
        <f t="shared" si="3"/>
        <v>7</v>
      </c>
      <c r="F22" s="22" t="str">
        <f t="shared" si="4"/>
        <v> </v>
      </c>
      <c r="G22" s="22"/>
      <c r="H22" s="22"/>
      <c r="I22" s="22">
        <f t="shared" si="5"/>
        <v>7</v>
      </c>
      <c r="J22" s="22" t="str">
        <f t="shared" si="6"/>
        <v> </v>
      </c>
      <c r="K22" s="22"/>
      <c r="L22" s="22"/>
      <c r="M22" s="22">
        <f t="shared" si="7"/>
        <v>7</v>
      </c>
      <c r="N22" s="22" t="str">
        <f t="shared" si="8"/>
        <v> </v>
      </c>
      <c r="O22" s="22"/>
      <c r="P22" s="22"/>
      <c r="Q22" s="22">
        <f t="shared" si="9"/>
        <v>7</v>
      </c>
      <c r="R22" s="22" t="str">
        <f t="shared" si="10"/>
        <v> </v>
      </c>
      <c r="S22" s="22"/>
      <c r="W22" s="22" t="str">
        <f>IF(Sprint!$C$4=$W$1,B22,IF(Sprint!$C$4=$W$2,F22,IF(Sprint!$C$4=$W$3,J22,IF(Sprint!$C$4=$W$4,N22,R22))))</f>
        <v> </v>
      </c>
    </row>
    <row r="23" ht="15.75" customHeight="1">
      <c r="A23" s="22">
        <f t="shared" si="1"/>
        <v>8</v>
      </c>
      <c r="B23" s="22" t="str">
        <f t="shared" si="2"/>
        <v> </v>
      </c>
      <c r="C23" s="22"/>
      <c r="D23" s="22"/>
      <c r="E23" s="22">
        <f t="shared" si="3"/>
        <v>8</v>
      </c>
      <c r="F23" s="22" t="str">
        <f t="shared" si="4"/>
        <v> </v>
      </c>
      <c r="G23" s="22"/>
      <c r="H23" s="22"/>
      <c r="I23" s="22">
        <f t="shared" si="5"/>
        <v>8</v>
      </c>
      <c r="J23" s="22" t="str">
        <f t="shared" si="6"/>
        <v> </v>
      </c>
      <c r="K23" s="22"/>
      <c r="L23" s="22"/>
      <c r="M23" s="22">
        <f t="shared" si="7"/>
        <v>8</v>
      </c>
      <c r="N23" s="22" t="str">
        <f t="shared" si="8"/>
        <v> </v>
      </c>
      <c r="O23" s="22"/>
      <c r="P23" s="22"/>
      <c r="Q23" s="22">
        <f t="shared" si="9"/>
        <v>8</v>
      </c>
      <c r="R23" s="22" t="str">
        <f t="shared" si="10"/>
        <v> </v>
      </c>
      <c r="S23" s="22"/>
      <c r="W23" s="22" t="str">
        <f>IF(Sprint!$C$4=$W$1,B23,IF(Sprint!$C$4=$W$2,F23,IF(Sprint!$C$4=$W$3,J23,IF(Sprint!$C$4=$W$4,N23,R23))))</f>
        <v> </v>
      </c>
    </row>
    <row r="24" ht="15.75" customHeight="1">
      <c r="A24" s="22">
        <f t="shared" si="1"/>
        <v>9</v>
      </c>
      <c r="B24" s="22" t="str">
        <f t="shared" si="2"/>
        <v> </v>
      </c>
      <c r="C24" s="22"/>
      <c r="D24" s="22"/>
      <c r="E24" s="22">
        <f t="shared" si="3"/>
        <v>9</v>
      </c>
      <c r="F24" s="22" t="str">
        <f t="shared" si="4"/>
        <v> </v>
      </c>
      <c r="G24" s="22"/>
      <c r="H24" s="22"/>
      <c r="I24" s="22">
        <f t="shared" si="5"/>
        <v>9</v>
      </c>
      <c r="J24" s="22" t="str">
        <f t="shared" si="6"/>
        <v> </v>
      </c>
      <c r="K24" s="22"/>
      <c r="L24" s="22"/>
      <c r="M24" s="22" t="str">
        <f t="shared" si="7"/>
        <v/>
      </c>
      <c r="N24" s="22" t="str">
        <f t="shared" si="8"/>
        <v> </v>
      </c>
      <c r="O24" s="22"/>
      <c r="P24" s="22"/>
      <c r="Q24" s="22" t="str">
        <f t="shared" si="9"/>
        <v/>
      </c>
      <c r="R24" s="22" t="str">
        <f t="shared" si="10"/>
        <v> </v>
      </c>
      <c r="S24" s="22"/>
      <c r="W24" s="22" t="str">
        <f>IF(Sprint!$C$4=$W$1,B24,IF(Sprint!$C$4=$W$2,F24,IF(Sprint!$C$4=$W$3,J24,IF(Sprint!$C$4=$W$4,N24,R24))))</f>
        <v> </v>
      </c>
    </row>
    <row r="25" ht="15.75" customHeight="1">
      <c r="A25" s="22">
        <f t="shared" si="1"/>
        <v>10</v>
      </c>
      <c r="B25" s="22" t="str">
        <f t="shared" si="2"/>
        <v> </v>
      </c>
      <c r="C25" s="22"/>
      <c r="D25" s="22"/>
      <c r="E25" s="22">
        <f t="shared" si="3"/>
        <v>10</v>
      </c>
      <c r="F25" s="22" t="str">
        <f t="shared" si="4"/>
        <v> </v>
      </c>
      <c r="G25" s="22"/>
      <c r="H25" s="22"/>
      <c r="I25" s="22" t="str">
        <f t="shared" si="5"/>
        <v/>
      </c>
      <c r="J25" s="22" t="str">
        <f t="shared" si="6"/>
        <v> </v>
      </c>
      <c r="K25" s="22"/>
      <c r="L25" s="22"/>
      <c r="M25" s="22" t="str">
        <f t="shared" si="7"/>
        <v/>
      </c>
      <c r="N25" s="22" t="str">
        <f t="shared" si="8"/>
        <v> </v>
      </c>
      <c r="O25" s="22"/>
      <c r="P25" s="22"/>
      <c r="Q25" s="22" t="str">
        <f t="shared" si="9"/>
        <v/>
      </c>
      <c r="R25" s="22" t="str">
        <f t="shared" si="10"/>
        <v> </v>
      </c>
      <c r="S25" s="22"/>
      <c r="W25" s="22" t="str">
        <f>IF(Sprint!$C$4=$W$1,B25,IF(Sprint!$C$4=$W$2,F25,IF(Sprint!$C$4=$W$3,J25,IF(Sprint!$C$4=$W$4,N25,R25))))</f>
        <v> </v>
      </c>
    </row>
    <row r="26" ht="15.75" customHeight="1">
      <c r="A26" s="22">
        <f t="shared" si="1"/>
        <v>11</v>
      </c>
      <c r="B26" s="22" t="str">
        <f t="shared" si="2"/>
        <v> </v>
      </c>
      <c r="C26" s="22"/>
      <c r="D26" s="22"/>
      <c r="E26" s="22">
        <f t="shared" si="3"/>
        <v>11</v>
      </c>
      <c r="F26" s="22" t="str">
        <f t="shared" si="4"/>
        <v> </v>
      </c>
      <c r="G26" s="22"/>
      <c r="H26" s="22"/>
      <c r="I26" s="22" t="str">
        <f t="shared" si="5"/>
        <v/>
      </c>
      <c r="J26" s="22" t="str">
        <f t="shared" si="6"/>
        <v> </v>
      </c>
      <c r="K26" s="22"/>
      <c r="L26" s="22"/>
      <c r="M26" s="22" t="str">
        <f t="shared" si="7"/>
        <v/>
      </c>
      <c r="N26" s="22" t="str">
        <f t="shared" si="8"/>
        <v> </v>
      </c>
      <c r="O26" s="22"/>
      <c r="P26" s="22"/>
      <c r="Q26" s="22" t="str">
        <f t="shared" si="9"/>
        <v/>
      </c>
      <c r="R26" s="22" t="str">
        <f t="shared" si="10"/>
        <v> </v>
      </c>
      <c r="S26" s="22"/>
      <c r="W26" s="22" t="str">
        <f>IF(Sprint!$C$4=$W$1,B26,IF(Sprint!$C$4=$W$2,F26,IF(Sprint!$C$4=$W$3,J26,IF(Sprint!$C$4=$W$4,N26,R26))))</f>
        <v> </v>
      </c>
    </row>
    <row r="27" ht="15.75" customHeight="1">
      <c r="A27" s="22">
        <f t="shared" si="1"/>
        <v>12</v>
      </c>
      <c r="B27" s="22" t="str">
        <f t="shared" si="2"/>
        <v> </v>
      </c>
      <c r="C27" s="22"/>
      <c r="D27" s="22"/>
      <c r="E27" s="22">
        <f t="shared" si="3"/>
        <v>12</v>
      </c>
      <c r="F27" s="22" t="str">
        <f t="shared" si="4"/>
        <v> </v>
      </c>
      <c r="G27" s="22"/>
      <c r="H27" s="22"/>
      <c r="I27" s="22" t="str">
        <f t="shared" si="5"/>
        <v/>
      </c>
      <c r="J27" s="22" t="str">
        <f t="shared" si="6"/>
        <v> </v>
      </c>
      <c r="K27" s="22"/>
      <c r="L27" s="22"/>
      <c r="M27" s="22" t="str">
        <f t="shared" si="7"/>
        <v/>
      </c>
      <c r="N27" s="22" t="str">
        <f t="shared" si="8"/>
        <v> </v>
      </c>
      <c r="O27" s="22"/>
      <c r="P27" s="22"/>
      <c r="Q27" s="22" t="str">
        <f t="shared" si="9"/>
        <v/>
      </c>
      <c r="R27" s="22" t="str">
        <f t="shared" si="10"/>
        <v> </v>
      </c>
      <c r="S27" s="22"/>
      <c r="W27" s="22" t="str">
        <f>IF(Sprint!$C$4=$W$1,B27,IF(Sprint!$C$4=$W$2,F27,IF(Sprint!$C$4=$W$3,J27,IF(Sprint!$C$4=$W$4,N27,R27))))</f>
        <v> </v>
      </c>
    </row>
    <row r="28" ht="15.75" customHeight="1">
      <c r="A28" s="22" t="str">
        <f t="shared" si="1"/>
        <v/>
      </c>
      <c r="B28" s="22" t="str">
        <f t="shared" si="2"/>
        <v> </v>
      </c>
      <c r="C28" s="22"/>
      <c r="D28" s="22"/>
      <c r="E28" s="22" t="str">
        <f t="shared" si="3"/>
        <v/>
      </c>
      <c r="F28" s="22" t="str">
        <f t="shared" si="4"/>
        <v> </v>
      </c>
      <c r="G28" s="22"/>
      <c r="H28" s="22"/>
      <c r="I28" s="22" t="str">
        <f t="shared" si="5"/>
        <v/>
      </c>
      <c r="J28" s="22" t="str">
        <f t="shared" si="6"/>
        <v> </v>
      </c>
      <c r="K28" s="22"/>
      <c r="L28" s="22"/>
      <c r="M28" s="22" t="str">
        <f t="shared" si="7"/>
        <v/>
      </c>
      <c r="N28" s="22" t="str">
        <f t="shared" si="8"/>
        <v> </v>
      </c>
      <c r="O28" s="22"/>
      <c r="P28" s="22"/>
      <c r="Q28" s="22" t="str">
        <f t="shared" si="9"/>
        <v/>
      </c>
      <c r="R28" s="22" t="str">
        <f t="shared" si="10"/>
        <v> </v>
      </c>
      <c r="S28" s="22"/>
      <c r="W28" s="22" t="str">
        <f>IF(Sprint!$C$4=$W$1,B28,IF(Sprint!$C$4=$W$2,F28,IF(Sprint!$C$4=$W$3,J28,IF(Sprint!$C$4=$W$4,N28,R28))))</f>
        <v> </v>
      </c>
    </row>
    <row r="29" ht="15.75" customHeight="1">
      <c r="A29" s="22" t="str">
        <f t="shared" si="1"/>
        <v/>
      </c>
      <c r="B29" s="22" t="str">
        <f t="shared" si="2"/>
        <v> </v>
      </c>
      <c r="C29" s="22"/>
      <c r="D29" s="22"/>
      <c r="E29" s="22" t="str">
        <f t="shared" si="3"/>
        <v/>
      </c>
      <c r="F29" s="22" t="str">
        <f t="shared" si="4"/>
        <v> </v>
      </c>
      <c r="G29" s="22"/>
      <c r="H29" s="22"/>
      <c r="I29" s="22" t="str">
        <f t="shared" si="5"/>
        <v/>
      </c>
      <c r="J29" s="22" t="str">
        <f t="shared" si="6"/>
        <v> </v>
      </c>
      <c r="K29" s="22"/>
      <c r="L29" s="22"/>
      <c r="M29" s="22" t="str">
        <f t="shared" si="7"/>
        <v/>
      </c>
      <c r="N29" s="22" t="str">
        <f t="shared" si="8"/>
        <v> </v>
      </c>
      <c r="O29" s="22"/>
      <c r="P29" s="22"/>
      <c r="Q29" s="22" t="str">
        <f t="shared" si="9"/>
        <v/>
      </c>
      <c r="R29" s="22" t="str">
        <f t="shared" si="10"/>
        <v> </v>
      </c>
      <c r="S29" s="22"/>
      <c r="W29" s="22" t="str">
        <f>IF(Sprint!$C$4=$W$1,B29,IF(Sprint!$C$4=$W$2,F29,IF(Sprint!$C$4=$W$3,J29,IF(Sprint!$C$4=$W$4,N29,R29))))</f>
        <v> </v>
      </c>
    </row>
    <row r="30" ht="15.75" customHeight="1">
      <c r="A30" s="22"/>
      <c r="B30" s="22"/>
      <c r="C30" s="22"/>
      <c r="D30" s="22"/>
      <c r="E30" s="22"/>
      <c r="F30" s="22"/>
      <c r="G30" s="22"/>
      <c r="H30" s="22"/>
      <c r="I30" s="22"/>
      <c r="W30" s="22" t="str">
        <f>IF(Sprint!$C$4=$W$1,B30,IF(Sprint!$C$4=$W$2,F30,IF(Sprint!$C$4=$W$3,J30,IF(Sprint!$C$4=$W$4,N30,R30))))</f>
        <v/>
      </c>
    </row>
    <row r="31" ht="15.75" customHeight="1">
      <c r="A31" s="22"/>
      <c r="B31" s="22"/>
      <c r="C31" s="22"/>
      <c r="D31" s="22"/>
      <c r="E31" s="22"/>
      <c r="F31" s="22"/>
      <c r="G31" s="22"/>
      <c r="H31" s="22"/>
      <c r="I31" s="22"/>
      <c r="W31" s="22"/>
    </row>
    <row r="32" ht="15.75" customHeight="1">
      <c r="W32" s="22"/>
    </row>
    <row r="33" ht="15.75" customHeight="1">
      <c r="B33" s="8"/>
      <c r="W33" s="22"/>
    </row>
    <row r="34" ht="15.75" customHeight="1">
      <c r="B34" s="1">
        <v>4.0</v>
      </c>
    </row>
    <row r="35" ht="15.75" customHeight="1">
      <c r="B35" s="8">
        <v>3.0</v>
      </c>
    </row>
    <row r="36" ht="15.75" customHeight="1">
      <c r="B36" s="1">
        <v>2.0</v>
      </c>
    </row>
    <row r="37" ht="15.75" customHeight="1">
      <c r="B37" s="8">
        <v>1.0</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2019-10-07T14:42:57Z</dcterms:created>
  <dc:creator>Juan Carlos Munoz Fernandez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0x010100A6F070C8297E6F4EA917EE614DFC1C29</vt:lpwstr>
  </property>
</Properties>
</file>