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uario\Desktop\"/>
    </mc:Choice>
  </mc:AlternateContent>
  <xr:revisionPtr revIDLastSave="0" documentId="13_ncr:1_{B0B9AC3F-0B71-44CA-B473-174644B90DB4}" xr6:coauthVersionLast="47" xr6:coauthVersionMax="47" xr10:uidLastSave="{00000000-0000-0000-0000-000000000000}"/>
  <bookViews>
    <workbookView xWindow="-120" yWindow="-120" windowWidth="20730" windowHeight="9420" tabRatio="755" firstSheet="4" activeTab="10" xr2:uid="{721331C0-57C6-4540-B7F6-07AEA2E552B0}"/>
  </bookViews>
  <sheets>
    <sheet name="Matemáticas" sheetId="1" r:id="rId1"/>
    <sheet name="Numeros Romanos" sheetId="3" r:id="rId2"/>
    <sheet name="Raices" sheetId="5" r:id="rId3"/>
    <sheet name="SUMAR.SI" sheetId="4" r:id="rId4"/>
    <sheet name="Fecha y hora" sheetId="2" r:id="rId5"/>
    <sheet name="Estadisticas " sheetId="6" r:id="rId6"/>
    <sheet name="Busqueda y referencia " sheetId="9" r:id="rId7"/>
    <sheet name="BUSCARV" sheetId="10" r:id="rId8"/>
    <sheet name="BUSCARH" sheetId="11" r:id="rId9"/>
    <sheet name="Metodo DHONT" sheetId="8" r:id="rId10"/>
    <sheet name="CONTAR.SI" sheetId="7" r:id="rId11"/>
    <sheet name="Texto" sheetId="12" r:id="rId12"/>
    <sheet name="Codigo ASCII" sheetId="13" r:id="rId13"/>
    <sheet name="Codigo UNICODE" sheetId="14" r:id="rId14"/>
    <sheet name="Lógicas" sheetId="15" r:id="rId15"/>
    <sheet name="Practicando Y y O" sheetId="16" r:id="rId16"/>
    <sheet name="Función SI" sheetId="18" r:id="rId17"/>
    <sheet name="Información" sheetId="19" r:id="rId18"/>
    <sheet name="Hoja3" sheetId="17" state="hidden"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5" l="1"/>
  <c r="D2" i="5"/>
  <c r="E2" i="5"/>
  <c r="B2" i="5"/>
  <c r="B4" i="19"/>
  <c r="B3" i="19"/>
  <c r="B2" i="19"/>
  <c r="B1" i="19"/>
  <c r="B7" i="15"/>
  <c r="H1" i="15"/>
  <c r="F2" i="15"/>
  <c r="D3" i="18"/>
  <c r="D4" i="18"/>
  <c r="D5" i="18"/>
  <c r="D6" i="18"/>
  <c r="D7" i="18"/>
  <c r="D8" i="18"/>
  <c r="D9" i="18"/>
  <c r="D10" i="18"/>
  <c r="D11" i="18"/>
  <c r="D12" i="18"/>
  <c r="D13" i="18"/>
  <c r="D14" i="18"/>
  <c r="D15" i="18"/>
  <c r="D16" i="18"/>
  <c r="D17" i="18"/>
  <c r="D18" i="18"/>
  <c r="D19" i="18"/>
  <c r="D20" i="18"/>
  <c r="D21" i="18"/>
  <c r="D22" i="18"/>
  <c r="D23" i="18"/>
  <c r="D24" i="18"/>
  <c r="D25" i="18"/>
  <c r="D26" i="18"/>
  <c r="D27" i="18"/>
  <c r="D28" i="18"/>
  <c r="D29" i="18"/>
  <c r="D30" i="18"/>
  <c r="D31" i="18"/>
  <c r="D32" i="18"/>
  <c r="D33" i="18"/>
  <c r="D34" i="18"/>
  <c r="D35" i="18"/>
  <c r="D36" i="18"/>
  <c r="D37" i="18"/>
  <c r="D38" i="18"/>
  <c r="D39" i="18"/>
  <c r="D40" i="18"/>
  <c r="D41" i="18"/>
  <c r="D42" i="18"/>
  <c r="D43" i="18"/>
  <c r="D44" i="18"/>
  <c r="D45" i="18"/>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85" i="18"/>
  <c r="D86" i="18"/>
  <c r="D87" i="18"/>
  <c r="D88" i="18"/>
  <c r="D89" i="18"/>
  <c r="D90" i="18"/>
  <c r="D91" i="18"/>
  <c r="D92" i="18"/>
  <c r="D93" i="18"/>
  <c r="D94" i="18"/>
  <c r="D95" i="18"/>
  <c r="D96" i="18"/>
  <c r="D97" i="18"/>
  <c r="D98" i="18"/>
  <c r="D99" i="18"/>
  <c r="D100" i="18"/>
  <c r="D101" i="18"/>
  <c r="C3" i="18"/>
  <c r="C4" i="18"/>
  <c r="C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2" i="18"/>
  <c r="D2" i="18"/>
  <c r="B2" i="18"/>
  <c r="G2" i="16"/>
  <c r="B3" i="18"/>
  <c r="B4" i="18"/>
  <c r="B5" i="18"/>
  <c r="B6" i="18"/>
  <c r="B7" i="18"/>
  <c r="B8" i="18"/>
  <c r="B9" i="18"/>
  <c r="B10" i="18"/>
  <c r="B11" i="18"/>
  <c r="B12" i="18"/>
  <c r="B13" i="18"/>
  <c r="B14" i="18"/>
  <c r="B15" i="18"/>
  <c r="B16" i="18"/>
  <c r="B17" i="18"/>
  <c r="B18" i="18"/>
  <c r="B19" i="18"/>
  <c r="B20" i="18"/>
  <c r="B21" i="18"/>
  <c r="B22" i="18"/>
  <c r="B23" i="18"/>
  <c r="B24" i="18"/>
  <c r="B25" i="18"/>
  <c r="B26" i="18"/>
  <c r="B27" i="18"/>
  <c r="B28" i="18"/>
  <c r="B29" i="18"/>
  <c r="B30" i="18"/>
  <c r="B31" i="18"/>
  <c r="B32" i="18"/>
  <c r="B33" i="18"/>
  <c r="B34" i="18"/>
  <c r="B35" i="18"/>
  <c r="B36" i="18"/>
  <c r="B37" i="18"/>
  <c r="B38" i="18"/>
  <c r="B39" i="18"/>
  <c r="B40" i="18"/>
  <c r="B41" i="18"/>
  <c r="B42" i="18"/>
  <c r="B43" i="18"/>
  <c r="B44" i="18"/>
  <c r="B45" i="18"/>
  <c r="B46" i="18"/>
  <c r="B47" i="18"/>
  <c r="B48" i="18"/>
  <c r="B49" i="18"/>
  <c r="B50" i="18"/>
  <c r="B51" i="18"/>
  <c r="B52" i="18"/>
  <c r="B53" i="18"/>
  <c r="B54" i="18"/>
  <c r="B55" i="18"/>
  <c r="B56" i="18"/>
  <c r="B57" i="18"/>
  <c r="B58" i="18"/>
  <c r="B59" i="18"/>
  <c r="B60" i="18"/>
  <c r="B61" i="18"/>
  <c r="B62" i="18"/>
  <c r="B63" i="18"/>
  <c r="B64" i="18"/>
  <c r="B65" i="18"/>
  <c r="B66" i="18"/>
  <c r="B67" i="18"/>
  <c r="B68" i="18"/>
  <c r="B69" i="18"/>
  <c r="B70" i="18"/>
  <c r="B71" i="18"/>
  <c r="B72" i="18"/>
  <c r="B73" i="18"/>
  <c r="B74" i="18"/>
  <c r="B75" i="18"/>
  <c r="B76" i="18"/>
  <c r="B77" i="18"/>
  <c r="B78" i="18"/>
  <c r="B79" i="18"/>
  <c r="B80" i="18"/>
  <c r="B81" i="18"/>
  <c r="B82" i="18"/>
  <c r="B83" i="18"/>
  <c r="B84" i="18"/>
  <c r="B85" i="18"/>
  <c r="B86" i="18"/>
  <c r="B87" i="18"/>
  <c r="B88" i="18"/>
  <c r="B89" i="18"/>
  <c r="B90" i="18"/>
  <c r="B91" i="18"/>
  <c r="B92" i="18"/>
  <c r="B93" i="18"/>
  <c r="B94" i="18"/>
  <c r="B95" i="18"/>
  <c r="B96" i="18"/>
  <c r="B97" i="18"/>
  <c r="B98" i="18"/>
  <c r="B99" i="18"/>
  <c r="B100" i="18"/>
  <c r="B101" i="18"/>
  <c r="F3" i="15"/>
  <c r="F4" i="15"/>
  <c r="F5" i="15"/>
  <c r="F6" i="15"/>
  <c r="F7" i="15"/>
  <c r="F8" i="15"/>
  <c r="F9" i="15"/>
  <c r="B101" i="16"/>
  <c r="C101" i="16"/>
  <c r="D101" i="16"/>
  <c r="F101" i="16"/>
  <c r="G101" i="16"/>
  <c r="H101" i="16"/>
  <c r="I101" i="16"/>
  <c r="B99" i="16"/>
  <c r="C99" i="16"/>
  <c r="D99" i="16"/>
  <c r="F99" i="16"/>
  <c r="G99" i="16"/>
  <c r="H99" i="16"/>
  <c r="I99" i="16"/>
  <c r="L4" i="16"/>
  <c r="L3" i="16"/>
  <c r="L2" i="16"/>
  <c r="L1" i="16"/>
  <c r="I3" i="16"/>
  <c r="I4" i="16"/>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41" i="16"/>
  <c r="I42" i="16"/>
  <c r="I43" i="16"/>
  <c r="I44" i="16"/>
  <c r="I45" i="16"/>
  <c r="I46" i="16"/>
  <c r="I47" i="16"/>
  <c r="I48" i="16"/>
  <c r="I49" i="16"/>
  <c r="I50" i="16"/>
  <c r="I51" i="16"/>
  <c r="I52" i="16"/>
  <c r="I53" i="16"/>
  <c r="I54" i="16"/>
  <c r="I55" i="16"/>
  <c r="I56" i="16"/>
  <c r="I57" i="16"/>
  <c r="I58" i="16"/>
  <c r="I59" i="16"/>
  <c r="I60" i="16"/>
  <c r="I61" i="16"/>
  <c r="I62" i="16"/>
  <c r="I63" i="16"/>
  <c r="I64" i="16"/>
  <c r="I65" i="16"/>
  <c r="I66" i="16"/>
  <c r="I67" i="16"/>
  <c r="I68" i="16"/>
  <c r="I69" i="16"/>
  <c r="I70" i="16"/>
  <c r="I71" i="16"/>
  <c r="I72" i="16"/>
  <c r="I73" i="16"/>
  <c r="I74" i="16"/>
  <c r="I75" i="16"/>
  <c r="I76" i="16"/>
  <c r="I77" i="16"/>
  <c r="I78" i="16"/>
  <c r="I79" i="16"/>
  <c r="I80" i="16"/>
  <c r="I81" i="16"/>
  <c r="I82" i="16"/>
  <c r="I83" i="16"/>
  <c r="I84" i="16"/>
  <c r="I85" i="16"/>
  <c r="I86" i="16"/>
  <c r="I87" i="16"/>
  <c r="I88" i="16"/>
  <c r="I89" i="16"/>
  <c r="I90" i="16"/>
  <c r="I91" i="16"/>
  <c r="I92" i="16"/>
  <c r="I93" i="16"/>
  <c r="I94" i="16"/>
  <c r="I95" i="16"/>
  <c r="I96" i="16"/>
  <c r="I97" i="16"/>
  <c r="I98" i="16"/>
  <c r="I100" i="16"/>
  <c r="I2" i="16"/>
  <c r="H3" i="16"/>
  <c r="H4" i="16"/>
  <c r="H5" i="16"/>
  <c r="H6" i="16"/>
  <c r="H7" i="16"/>
  <c r="H8" i="16"/>
  <c r="H9" i="16"/>
  <c r="H10" i="16"/>
  <c r="H11" i="16"/>
  <c r="H12" i="16"/>
  <c r="H13" i="16"/>
  <c r="H14" i="16"/>
  <c r="H15" i="16"/>
  <c r="H16" i="16"/>
  <c r="H17" i="16"/>
  <c r="H18" i="16"/>
  <c r="H19" i="16"/>
  <c r="H20" i="16"/>
  <c r="H21" i="16"/>
  <c r="H22" i="16"/>
  <c r="H23" i="16"/>
  <c r="H24" i="16"/>
  <c r="H25" i="16"/>
  <c r="H26" i="16"/>
  <c r="H27" i="16"/>
  <c r="H28" i="16"/>
  <c r="H29" i="16"/>
  <c r="H30" i="16"/>
  <c r="H31" i="16"/>
  <c r="H32" i="16"/>
  <c r="H33" i="16"/>
  <c r="H34" i="16"/>
  <c r="H35" i="16"/>
  <c r="H36" i="16"/>
  <c r="H37" i="16"/>
  <c r="H38" i="16"/>
  <c r="H39" i="16"/>
  <c r="H40" i="16"/>
  <c r="H41" i="16"/>
  <c r="H42" i="16"/>
  <c r="H43" i="16"/>
  <c r="H44" i="16"/>
  <c r="H45" i="16"/>
  <c r="H46" i="16"/>
  <c r="H47" i="16"/>
  <c r="H48" i="16"/>
  <c r="H49" i="16"/>
  <c r="H50" i="16"/>
  <c r="H51" i="16"/>
  <c r="H52" i="16"/>
  <c r="H53" i="16"/>
  <c r="H54" i="16"/>
  <c r="H55" i="16"/>
  <c r="H56" i="16"/>
  <c r="H57" i="16"/>
  <c r="H58" i="16"/>
  <c r="H59" i="16"/>
  <c r="H60" i="16"/>
  <c r="H61" i="16"/>
  <c r="H62" i="16"/>
  <c r="H63" i="16"/>
  <c r="H64" i="16"/>
  <c r="H65" i="16"/>
  <c r="H66" i="16"/>
  <c r="H67" i="16"/>
  <c r="H68" i="16"/>
  <c r="H69" i="16"/>
  <c r="H70" i="16"/>
  <c r="H71" i="16"/>
  <c r="H72" i="16"/>
  <c r="H73" i="16"/>
  <c r="H74" i="16"/>
  <c r="H75" i="16"/>
  <c r="H76" i="16"/>
  <c r="H77" i="16"/>
  <c r="H78" i="16"/>
  <c r="H79" i="16"/>
  <c r="H80" i="16"/>
  <c r="H81" i="16"/>
  <c r="H82" i="16"/>
  <c r="H83" i="16"/>
  <c r="H84" i="16"/>
  <c r="H85" i="16"/>
  <c r="H86" i="16"/>
  <c r="H87" i="16"/>
  <c r="H88" i="16"/>
  <c r="H89" i="16"/>
  <c r="H90" i="16"/>
  <c r="H91" i="16"/>
  <c r="H92" i="16"/>
  <c r="H93" i="16"/>
  <c r="H94" i="16"/>
  <c r="H95" i="16"/>
  <c r="H96" i="16"/>
  <c r="H97" i="16"/>
  <c r="H98" i="16"/>
  <c r="H100" i="16"/>
  <c r="H2" i="16"/>
  <c r="G98" i="16"/>
  <c r="G100" i="16"/>
  <c r="G3" i="16"/>
  <c r="G4" i="16"/>
  <c r="G5" i="16"/>
  <c r="G6" i="16"/>
  <c r="G7" i="16"/>
  <c r="G8" i="16"/>
  <c r="G9" i="16"/>
  <c r="G10" i="16"/>
  <c r="G11" i="16"/>
  <c r="G12" i="16"/>
  <c r="G13" i="16"/>
  <c r="G14" i="16"/>
  <c r="G15" i="16"/>
  <c r="G16" i="16"/>
  <c r="G17" i="16"/>
  <c r="G18" i="16"/>
  <c r="G19" i="16"/>
  <c r="G20" i="16"/>
  <c r="G21" i="16"/>
  <c r="G22" i="16"/>
  <c r="G23" i="16"/>
  <c r="G24" i="16"/>
  <c r="G25" i="16"/>
  <c r="G26" i="16"/>
  <c r="G27" i="16"/>
  <c r="G28" i="16"/>
  <c r="G29" i="16"/>
  <c r="G30" i="16"/>
  <c r="G31" i="16"/>
  <c r="G32" i="16"/>
  <c r="G33" i="16"/>
  <c r="G34" i="16"/>
  <c r="G35" i="16"/>
  <c r="G36" i="16"/>
  <c r="G37" i="16"/>
  <c r="G38" i="16"/>
  <c r="G39" i="16"/>
  <c r="G40" i="16"/>
  <c r="G41" i="16"/>
  <c r="G42" i="16"/>
  <c r="G43" i="16"/>
  <c r="G44" i="16"/>
  <c r="G45" i="16"/>
  <c r="G46" i="16"/>
  <c r="G47" i="16"/>
  <c r="G48" i="16"/>
  <c r="G49" i="16"/>
  <c r="G50" i="16"/>
  <c r="G51" i="16"/>
  <c r="G52" i="16"/>
  <c r="G53" i="16"/>
  <c r="G54" i="16"/>
  <c r="G55" i="16"/>
  <c r="G56" i="16"/>
  <c r="G57" i="16"/>
  <c r="G58" i="16"/>
  <c r="G59" i="16"/>
  <c r="G60" i="16"/>
  <c r="G61" i="16"/>
  <c r="G62" i="16"/>
  <c r="G63" i="16"/>
  <c r="G64" i="16"/>
  <c r="G65" i="16"/>
  <c r="G66" i="16"/>
  <c r="G67" i="16"/>
  <c r="G68" i="16"/>
  <c r="G69" i="16"/>
  <c r="G70" i="16"/>
  <c r="G71" i="16"/>
  <c r="G72" i="16"/>
  <c r="G73" i="16"/>
  <c r="G74" i="16"/>
  <c r="G75" i="16"/>
  <c r="G76" i="16"/>
  <c r="G77" i="16"/>
  <c r="G78" i="16"/>
  <c r="G79" i="16"/>
  <c r="G80" i="16"/>
  <c r="G81" i="16"/>
  <c r="G82" i="16"/>
  <c r="G83" i="16"/>
  <c r="G84" i="16"/>
  <c r="G85" i="16"/>
  <c r="G86" i="16"/>
  <c r="G87" i="16"/>
  <c r="G88" i="16"/>
  <c r="G89" i="16"/>
  <c r="G90" i="16"/>
  <c r="G91" i="16"/>
  <c r="G92" i="16"/>
  <c r="G93" i="16"/>
  <c r="G94" i="16"/>
  <c r="G95" i="16"/>
  <c r="G96" i="16"/>
  <c r="G97" i="16"/>
  <c r="F2" i="16"/>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F53" i="16"/>
  <c r="F54" i="16"/>
  <c r="F55" i="16"/>
  <c r="F56" i="16"/>
  <c r="F57" i="16"/>
  <c r="F58" i="16"/>
  <c r="F59" i="16"/>
  <c r="F60" i="16"/>
  <c r="F61" i="16"/>
  <c r="F62" i="16"/>
  <c r="F63" i="16"/>
  <c r="F64" i="16"/>
  <c r="F65" i="16"/>
  <c r="F66" i="16"/>
  <c r="F67" i="16"/>
  <c r="F68" i="16"/>
  <c r="F69" i="16"/>
  <c r="F70" i="16"/>
  <c r="F71" i="16"/>
  <c r="F72" i="16"/>
  <c r="F73" i="16"/>
  <c r="F74" i="16"/>
  <c r="F75" i="16"/>
  <c r="F76" i="16"/>
  <c r="F77" i="16"/>
  <c r="F78" i="16"/>
  <c r="F79" i="16"/>
  <c r="F80" i="16"/>
  <c r="F81" i="16"/>
  <c r="F82" i="16"/>
  <c r="F83" i="16"/>
  <c r="F84" i="16"/>
  <c r="F85" i="16"/>
  <c r="F86" i="16"/>
  <c r="F87" i="16"/>
  <c r="F88" i="16"/>
  <c r="F89" i="16"/>
  <c r="F90" i="16"/>
  <c r="F91" i="16"/>
  <c r="F92" i="16"/>
  <c r="F93" i="16"/>
  <c r="F94" i="16"/>
  <c r="F95" i="16"/>
  <c r="F96" i="16"/>
  <c r="F97" i="16"/>
  <c r="F98" i="16"/>
  <c r="F100" i="16"/>
  <c r="B9" i="16"/>
  <c r="C9" i="16"/>
  <c r="D9" i="16"/>
  <c r="B10" i="16"/>
  <c r="C10" i="16"/>
  <c r="D10" i="16"/>
  <c r="B11" i="16"/>
  <c r="C11" i="16"/>
  <c r="D11" i="16"/>
  <c r="B12" i="16"/>
  <c r="C12" i="16"/>
  <c r="D12" i="16"/>
  <c r="B13" i="16"/>
  <c r="C13" i="16"/>
  <c r="D13" i="16"/>
  <c r="B14" i="16"/>
  <c r="C14" i="16"/>
  <c r="D14" i="16"/>
  <c r="B15" i="16"/>
  <c r="C15" i="16"/>
  <c r="D15" i="16"/>
  <c r="B16" i="16"/>
  <c r="C16" i="16"/>
  <c r="D16" i="16"/>
  <c r="B17" i="16"/>
  <c r="C17" i="16"/>
  <c r="D17" i="16"/>
  <c r="B18" i="16"/>
  <c r="C18" i="16"/>
  <c r="D18" i="16"/>
  <c r="B19" i="16"/>
  <c r="C19" i="16"/>
  <c r="D19" i="16"/>
  <c r="B20" i="16"/>
  <c r="C20" i="16"/>
  <c r="D20" i="16"/>
  <c r="B21" i="16"/>
  <c r="C21" i="16"/>
  <c r="D21" i="16"/>
  <c r="B22" i="16"/>
  <c r="C22" i="16"/>
  <c r="D22" i="16"/>
  <c r="B23" i="16"/>
  <c r="C23" i="16"/>
  <c r="D23" i="16"/>
  <c r="B24" i="16"/>
  <c r="C24" i="16"/>
  <c r="D24" i="16"/>
  <c r="B25" i="16"/>
  <c r="C25" i="16"/>
  <c r="D25" i="16"/>
  <c r="B26" i="16"/>
  <c r="C26" i="16"/>
  <c r="D26" i="16"/>
  <c r="B27" i="16"/>
  <c r="C27" i="16"/>
  <c r="D27" i="16"/>
  <c r="B28" i="16"/>
  <c r="C28" i="16"/>
  <c r="D28" i="16"/>
  <c r="B29" i="16"/>
  <c r="C29" i="16"/>
  <c r="D29" i="16"/>
  <c r="B30" i="16"/>
  <c r="C30" i="16"/>
  <c r="D30" i="16"/>
  <c r="B31" i="16"/>
  <c r="C31" i="16"/>
  <c r="D31" i="16"/>
  <c r="B32" i="16"/>
  <c r="C32" i="16"/>
  <c r="D32" i="16"/>
  <c r="B33" i="16"/>
  <c r="C33" i="16"/>
  <c r="D33" i="16"/>
  <c r="B34" i="16"/>
  <c r="C34" i="16"/>
  <c r="D34" i="16"/>
  <c r="B35" i="16"/>
  <c r="C35" i="16"/>
  <c r="D35" i="16"/>
  <c r="B36" i="16"/>
  <c r="C36" i="16"/>
  <c r="D36" i="16"/>
  <c r="B37" i="16"/>
  <c r="C37" i="16"/>
  <c r="D37" i="16"/>
  <c r="B38" i="16"/>
  <c r="C38" i="16"/>
  <c r="D38" i="16"/>
  <c r="B39" i="16"/>
  <c r="C39" i="16"/>
  <c r="D39" i="16"/>
  <c r="B40" i="16"/>
  <c r="C40" i="16"/>
  <c r="D40" i="16"/>
  <c r="B41" i="16"/>
  <c r="C41" i="16"/>
  <c r="D41" i="16"/>
  <c r="B42" i="16"/>
  <c r="C42" i="16"/>
  <c r="D42" i="16"/>
  <c r="B43" i="16"/>
  <c r="C43" i="16"/>
  <c r="D43" i="16"/>
  <c r="B44" i="16"/>
  <c r="C44" i="16"/>
  <c r="D44" i="16"/>
  <c r="B45" i="16"/>
  <c r="C45" i="16"/>
  <c r="D45" i="16"/>
  <c r="B46" i="16"/>
  <c r="C46" i="16"/>
  <c r="D46" i="16"/>
  <c r="B47" i="16"/>
  <c r="C47" i="16"/>
  <c r="D47" i="16"/>
  <c r="B48" i="16"/>
  <c r="C48" i="16"/>
  <c r="D48" i="16"/>
  <c r="B49" i="16"/>
  <c r="C49" i="16"/>
  <c r="D49" i="16"/>
  <c r="B50" i="16"/>
  <c r="C50" i="16"/>
  <c r="D50" i="16"/>
  <c r="B51" i="16"/>
  <c r="C51" i="16"/>
  <c r="D51" i="16"/>
  <c r="B52" i="16"/>
  <c r="C52" i="16"/>
  <c r="D52" i="16"/>
  <c r="B53" i="16"/>
  <c r="C53" i="16"/>
  <c r="D53" i="16"/>
  <c r="B54" i="16"/>
  <c r="C54" i="16"/>
  <c r="D54" i="16"/>
  <c r="B55" i="16"/>
  <c r="C55" i="16"/>
  <c r="D55" i="16"/>
  <c r="B56" i="16"/>
  <c r="C56" i="16"/>
  <c r="D56" i="16"/>
  <c r="B57" i="16"/>
  <c r="C57" i="16"/>
  <c r="D57" i="16"/>
  <c r="B58" i="16"/>
  <c r="C58" i="16"/>
  <c r="D58" i="16"/>
  <c r="B59" i="16"/>
  <c r="C59" i="16"/>
  <c r="D59" i="16"/>
  <c r="B60" i="16"/>
  <c r="C60" i="16"/>
  <c r="D60" i="16"/>
  <c r="B61" i="16"/>
  <c r="C61" i="16"/>
  <c r="D61" i="16"/>
  <c r="B62" i="16"/>
  <c r="C62" i="16"/>
  <c r="D62" i="16"/>
  <c r="B63" i="16"/>
  <c r="C63" i="16"/>
  <c r="D63" i="16"/>
  <c r="B64" i="16"/>
  <c r="C64" i="16"/>
  <c r="D64" i="16"/>
  <c r="B65" i="16"/>
  <c r="C65" i="16"/>
  <c r="D65" i="16"/>
  <c r="B66" i="16"/>
  <c r="C66" i="16"/>
  <c r="D66" i="16"/>
  <c r="B67" i="16"/>
  <c r="C67" i="16"/>
  <c r="D67" i="16"/>
  <c r="B68" i="16"/>
  <c r="C68" i="16"/>
  <c r="D68" i="16"/>
  <c r="B69" i="16"/>
  <c r="C69" i="16"/>
  <c r="D69" i="16"/>
  <c r="B70" i="16"/>
  <c r="C70" i="16"/>
  <c r="D70" i="16"/>
  <c r="B71" i="16"/>
  <c r="C71" i="16"/>
  <c r="D71" i="16"/>
  <c r="B72" i="16"/>
  <c r="C72" i="16"/>
  <c r="D72" i="16"/>
  <c r="B73" i="16"/>
  <c r="C73" i="16"/>
  <c r="D73" i="16"/>
  <c r="B74" i="16"/>
  <c r="C74" i="16"/>
  <c r="D74" i="16"/>
  <c r="B75" i="16"/>
  <c r="C75" i="16"/>
  <c r="D75" i="16"/>
  <c r="B76" i="16"/>
  <c r="C76" i="16"/>
  <c r="D76" i="16"/>
  <c r="B77" i="16"/>
  <c r="C77" i="16"/>
  <c r="D77" i="16"/>
  <c r="B78" i="16"/>
  <c r="C78" i="16"/>
  <c r="D78" i="16"/>
  <c r="B79" i="16"/>
  <c r="C79" i="16"/>
  <c r="D79" i="16"/>
  <c r="B80" i="16"/>
  <c r="C80" i="16"/>
  <c r="D80" i="16"/>
  <c r="B81" i="16"/>
  <c r="C81" i="16"/>
  <c r="D81" i="16"/>
  <c r="B82" i="16"/>
  <c r="C82" i="16"/>
  <c r="D82" i="16"/>
  <c r="B83" i="16"/>
  <c r="C83" i="16"/>
  <c r="D83" i="16"/>
  <c r="B84" i="16"/>
  <c r="C84" i="16"/>
  <c r="D84" i="16"/>
  <c r="B85" i="16"/>
  <c r="C85" i="16"/>
  <c r="D85" i="16"/>
  <c r="B86" i="16"/>
  <c r="C86" i="16"/>
  <c r="D86" i="16"/>
  <c r="B87" i="16"/>
  <c r="C87" i="16"/>
  <c r="D87" i="16"/>
  <c r="B88" i="16"/>
  <c r="C88" i="16"/>
  <c r="D88" i="16"/>
  <c r="B89" i="16"/>
  <c r="C89" i="16"/>
  <c r="D89" i="16"/>
  <c r="B90" i="16"/>
  <c r="C90" i="16"/>
  <c r="D90" i="16"/>
  <c r="B91" i="16"/>
  <c r="C91" i="16"/>
  <c r="D91" i="16"/>
  <c r="B92" i="16"/>
  <c r="C92" i="16"/>
  <c r="D92" i="16"/>
  <c r="B93" i="16"/>
  <c r="C93" i="16"/>
  <c r="D93" i="16"/>
  <c r="B94" i="16"/>
  <c r="C94" i="16"/>
  <c r="D94" i="16"/>
  <c r="B95" i="16"/>
  <c r="C95" i="16"/>
  <c r="D95" i="16"/>
  <c r="B96" i="16"/>
  <c r="C96" i="16"/>
  <c r="D96" i="16"/>
  <c r="B97" i="16"/>
  <c r="C97" i="16"/>
  <c r="D97" i="16"/>
  <c r="B98" i="16"/>
  <c r="C98" i="16"/>
  <c r="D98" i="16"/>
  <c r="B100" i="16"/>
  <c r="C100" i="16"/>
  <c r="D100" i="16"/>
  <c r="D3" i="16"/>
  <c r="D4" i="16"/>
  <c r="D5" i="16"/>
  <c r="D6" i="16"/>
  <c r="D7" i="16"/>
  <c r="D8" i="16"/>
  <c r="D2" i="16"/>
  <c r="C3" i="16"/>
  <c r="C4" i="16"/>
  <c r="C5" i="16"/>
  <c r="C6" i="16"/>
  <c r="C7" i="16"/>
  <c r="C8" i="16"/>
  <c r="C2" i="16"/>
  <c r="B3" i="16"/>
  <c r="B4" i="16"/>
  <c r="B5" i="16"/>
  <c r="B6" i="16"/>
  <c r="B7" i="16"/>
  <c r="B8" i="16"/>
  <c r="B2" i="16"/>
  <c r="B5" i="15"/>
  <c r="B4" i="15"/>
  <c r="B3" i="15"/>
  <c r="B1" i="15"/>
  <c r="B2" i="15"/>
  <c r="B17" i="12"/>
  <c r="B16" i="12"/>
  <c r="B15" i="12"/>
  <c r="B12" i="12"/>
  <c r="B13" i="12"/>
  <c r="E2" i="14"/>
  <c r="E3" i="14"/>
  <c r="Q3" i="14"/>
  <c r="Q2" i="14"/>
  <c r="N3" i="14"/>
  <c r="N2" i="14"/>
  <c r="K3" i="14"/>
  <c r="K2" i="14"/>
  <c r="H3" i="14"/>
  <c r="H2" i="14"/>
  <c r="B3" i="14"/>
  <c r="B2" i="14"/>
  <c r="B14" i="12"/>
  <c r="C11" i="12"/>
  <c r="B11" i="12"/>
  <c r="B10" i="12"/>
  <c r="K15" i="12"/>
  <c r="K16" i="12"/>
  <c r="K17" i="12"/>
  <c r="K18" i="12"/>
  <c r="K19" i="12"/>
  <c r="K20" i="12"/>
  <c r="K14" i="12"/>
  <c r="I14" i="12"/>
  <c r="B9" i="12"/>
  <c r="I15" i="12"/>
  <c r="I16" i="12"/>
  <c r="I17" i="12"/>
  <c r="I18" i="12"/>
  <c r="I19" i="12"/>
  <c r="I20" i="12"/>
  <c r="B8" i="12"/>
  <c r="J14" i="12"/>
  <c r="J15" i="12"/>
  <c r="J16" i="12"/>
  <c r="J17" i="12"/>
  <c r="J18" i="12"/>
  <c r="J19" i="12"/>
  <c r="J20" i="12"/>
  <c r="B7" i="12"/>
  <c r="B6" i="12"/>
  <c r="B4" i="12"/>
  <c r="K3" i="12"/>
  <c r="K4" i="12"/>
  <c r="K5" i="12"/>
  <c r="K6" i="12"/>
  <c r="K7" i="12"/>
  <c r="K8" i="12"/>
  <c r="K2" i="12"/>
  <c r="B3" i="12"/>
  <c r="B2" i="12" a="1"/>
  <c r="B2" i="12"/>
  <c r="Q36" i="13"/>
  <c r="Q37" i="13"/>
  <c r="Q38" i="13"/>
  <c r="Q39" i="13"/>
  <c r="Q40" i="13"/>
  <c r="Q41" i="13"/>
  <c r="Q42" i="13"/>
  <c r="Q43" i="13"/>
  <c r="Q44" i="13"/>
  <c r="Q45" i="13"/>
  <c r="Q46" i="13"/>
  <c r="Q47" i="13"/>
  <c r="Q48" i="13"/>
  <c r="Q49" i="13"/>
  <c r="Q50" i="13"/>
  <c r="Q51" i="13"/>
  <c r="Q52" i="13"/>
  <c r="Q53" i="13"/>
  <c r="Q54" i="13"/>
  <c r="Q35" i="13"/>
  <c r="Q34" i="13"/>
  <c r="N54" i="13"/>
  <c r="N53" i="13"/>
  <c r="N52" i="13"/>
  <c r="N51" i="13"/>
  <c r="N50" i="13"/>
  <c r="N49" i="13"/>
  <c r="N48" i="13"/>
  <c r="N47" i="13"/>
  <c r="N46" i="13"/>
  <c r="N45" i="13"/>
  <c r="N44" i="13"/>
  <c r="N43" i="13"/>
  <c r="N42" i="13"/>
  <c r="N41" i="13"/>
  <c r="N40" i="13"/>
  <c r="N39" i="13"/>
  <c r="N38" i="13"/>
  <c r="N37" i="13"/>
  <c r="N36" i="13"/>
  <c r="N35" i="13"/>
  <c r="N34" i="13"/>
  <c r="K54" i="13"/>
  <c r="K53" i="13"/>
  <c r="K52" i="13"/>
  <c r="K51" i="13"/>
  <c r="K50" i="13"/>
  <c r="K49" i="13"/>
  <c r="K48" i="13"/>
  <c r="K47" i="13"/>
  <c r="K46" i="13"/>
  <c r="K45" i="13"/>
  <c r="K44" i="13"/>
  <c r="K43" i="13"/>
  <c r="K42" i="13"/>
  <c r="K41" i="13"/>
  <c r="K40" i="13"/>
  <c r="K39" i="13"/>
  <c r="K38" i="13"/>
  <c r="K37" i="13"/>
  <c r="K36" i="13"/>
  <c r="K35" i="13"/>
  <c r="K34" i="13"/>
  <c r="H54" i="13"/>
  <c r="H53" i="13"/>
  <c r="H52" i="13"/>
  <c r="H51" i="13"/>
  <c r="H50" i="13"/>
  <c r="H49" i="13"/>
  <c r="H48" i="13"/>
  <c r="H47" i="13"/>
  <c r="H46" i="13"/>
  <c r="H45" i="13"/>
  <c r="H44" i="13"/>
  <c r="H43" i="13"/>
  <c r="H42" i="13"/>
  <c r="H41" i="13"/>
  <c r="H40" i="13"/>
  <c r="H39" i="13"/>
  <c r="H38" i="13"/>
  <c r="H37" i="13"/>
  <c r="H36" i="13"/>
  <c r="H35" i="13"/>
  <c r="H34" i="13"/>
  <c r="E54" i="13"/>
  <c r="E53" i="13"/>
  <c r="E52" i="13"/>
  <c r="E51" i="13"/>
  <c r="E50" i="13"/>
  <c r="E49" i="13"/>
  <c r="E48" i="13"/>
  <c r="E47" i="13"/>
  <c r="E46" i="13"/>
  <c r="E45" i="13"/>
  <c r="E44" i="13"/>
  <c r="E43" i="13"/>
  <c r="E42" i="13"/>
  <c r="E41" i="13"/>
  <c r="E40" i="13"/>
  <c r="E39" i="13"/>
  <c r="E38" i="13"/>
  <c r="E37" i="13"/>
  <c r="E36" i="13"/>
  <c r="E35" i="13"/>
  <c r="E34" i="13"/>
  <c r="B3" i="13"/>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B70" i="13"/>
  <c r="B71" i="13"/>
  <c r="B72" i="13"/>
  <c r="B73" i="13"/>
  <c r="B74" i="13"/>
  <c r="B75" i="13"/>
  <c r="B76" i="13"/>
  <c r="B77" i="13"/>
  <c r="B78" i="13"/>
  <c r="B79" i="13"/>
  <c r="B80" i="13"/>
  <c r="B81" i="13"/>
  <c r="B82" i="13"/>
  <c r="B83" i="13"/>
  <c r="B84" i="13"/>
  <c r="B85" i="13"/>
  <c r="B86" i="13"/>
  <c r="B87" i="13"/>
  <c r="B88" i="13"/>
  <c r="B89" i="13"/>
  <c r="B90" i="13"/>
  <c r="B91" i="13"/>
  <c r="B92" i="13"/>
  <c r="B93" i="13"/>
  <c r="B94" i="13"/>
  <c r="B95" i="13"/>
  <c r="B96" i="13"/>
  <c r="B97" i="13"/>
  <c r="B98" i="13"/>
  <c r="B99" i="13"/>
  <c r="B100" i="13"/>
  <c r="B101" i="13"/>
  <c r="B102" i="13"/>
  <c r="B103" i="13"/>
  <c r="B104" i="13"/>
  <c r="B105" i="13"/>
  <c r="B106" i="13"/>
  <c r="B107" i="13"/>
  <c r="B108" i="13"/>
  <c r="B109" i="13"/>
  <c r="B110" i="13"/>
  <c r="B111" i="13"/>
  <c r="B112" i="13"/>
  <c r="B113" i="13"/>
  <c r="B114" i="13"/>
  <c r="B115" i="13"/>
  <c r="B116" i="13"/>
  <c r="B117" i="13"/>
  <c r="B118" i="13"/>
  <c r="B119" i="13"/>
  <c r="B120" i="13"/>
  <c r="B121" i="13"/>
  <c r="B122" i="13"/>
  <c r="B123" i="13"/>
  <c r="B124" i="13"/>
  <c r="B125" i="13"/>
  <c r="B126" i="13"/>
  <c r="B127" i="13"/>
  <c r="B128" i="13"/>
  <c r="B129" i="13"/>
  <c r="B130" i="13"/>
  <c r="B131" i="13"/>
  <c r="B132" i="13"/>
  <c r="B133" i="13"/>
  <c r="B134" i="13"/>
  <c r="B135" i="13"/>
  <c r="B136" i="13"/>
  <c r="B137" i="13"/>
  <c r="B138" i="13"/>
  <c r="B139" i="13"/>
  <c r="B140" i="13"/>
  <c r="B141" i="13"/>
  <c r="B142" i="13"/>
  <c r="B143" i="13"/>
  <c r="B144" i="13"/>
  <c r="B145" i="13"/>
  <c r="B146" i="13"/>
  <c r="B147" i="13"/>
  <c r="B148" i="13"/>
  <c r="B149" i="13"/>
  <c r="B150" i="13"/>
  <c r="B151" i="13"/>
  <c r="B152" i="13"/>
  <c r="B153" i="13"/>
  <c r="B154" i="13"/>
  <c r="B155" i="13"/>
  <c r="B156" i="13"/>
  <c r="B157" i="13"/>
  <c r="B158" i="13"/>
  <c r="B159" i="13"/>
  <c r="B160" i="13"/>
  <c r="B161" i="13"/>
  <c r="B162" i="13"/>
  <c r="B163" i="13"/>
  <c r="B164" i="13"/>
  <c r="B165" i="13"/>
  <c r="B166" i="13"/>
  <c r="B167" i="13"/>
  <c r="B168" i="13"/>
  <c r="B169" i="13"/>
  <c r="B170" i="13"/>
  <c r="B171" i="13"/>
  <c r="B172" i="13"/>
  <c r="B173" i="13"/>
  <c r="B174" i="13"/>
  <c r="B175" i="13"/>
  <c r="B176" i="13"/>
  <c r="B177" i="13"/>
  <c r="B178" i="13"/>
  <c r="B179" i="13"/>
  <c r="B180" i="13"/>
  <c r="B181" i="13"/>
  <c r="B182" i="13"/>
  <c r="B183" i="13"/>
  <c r="B184" i="13"/>
  <c r="B185" i="13"/>
  <c r="B186" i="13"/>
  <c r="B187" i="13"/>
  <c r="B188" i="13"/>
  <c r="B189" i="13"/>
  <c r="B190" i="13"/>
  <c r="B191" i="13"/>
  <c r="B192" i="13"/>
  <c r="B193" i="13"/>
  <c r="B194" i="13"/>
  <c r="B195" i="13"/>
  <c r="B196" i="13"/>
  <c r="B197" i="13"/>
  <c r="B198" i="13"/>
  <c r="B199" i="13"/>
  <c r="B200" i="13"/>
  <c r="B201" i="13"/>
  <c r="B202" i="13"/>
  <c r="B203" i="13"/>
  <c r="B204" i="13"/>
  <c r="B205" i="13"/>
  <c r="B206" i="13"/>
  <c r="B207" i="13"/>
  <c r="B208" i="13"/>
  <c r="B209" i="13"/>
  <c r="B210" i="13"/>
  <c r="B211" i="13"/>
  <c r="B212" i="13"/>
  <c r="B213" i="13"/>
  <c r="B214" i="13"/>
  <c r="B215" i="13"/>
  <c r="B216" i="13"/>
  <c r="B217" i="13"/>
  <c r="B218" i="13"/>
  <c r="B219" i="13"/>
  <c r="B220" i="13"/>
  <c r="B221" i="13"/>
  <c r="B222" i="13"/>
  <c r="B223" i="13"/>
  <c r="B224" i="13"/>
  <c r="B225" i="13"/>
  <c r="B226" i="13"/>
  <c r="B227" i="13"/>
  <c r="B228" i="13"/>
  <c r="B229" i="13"/>
  <c r="B230" i="13"/>
  <c r="B231" i="13"/>
  <c r="B232" i="13"/>
  <c r="B233" i="13"/>
  <c r="B234" i="13"/>
  <c r="B235" i="13"/>
  <c r="B236" i="13"/>
  <c r="B237" i="13"/>
  <c r="B238" i="13"/>
  <c r="B239" i="13"/>
  <c r="B240" i="13"/>
  <c r="B241" i="13"/>
  <c r="B242" i="13"/>
  <c r="B243" i="13"/>
  <c r="B244" i="13"/>
  <c r="B245" i="13"/>
  <c r="B246" i="13"/>
  <c r="B247" i="13"/>
  <c r="B248" i="13"/>
  <c r="B249" i="13"/>
  <c r="B250" i="13"/>
  <c r="B251" i="13"/>
  <c r="B252" i="13"/>
  <c r="B253" i="13"/>
  <c r="B254" i="13"/>
  <c r="B255" i="13"/>
  <c r="B256" i="13"/>
  <c r="B257" i="13"/>
  <c r="B2" i="13"/>
  <c r="B1" i="12"/>
  <c r="H2" i="4"/>
  <c r="G2" i="9" a="1"/>
  <c r="G2" i="9" s="1"/>
  <c r="J2" i="9"/>
  <c r="M2" i="9"/>
  <c r="N2" i="9"/>
  <c r="Q2" i="9"/>
  <c r="B4" i="9"/>
  <c r="B9" i="11"/>
  <c r="B10" i="11"/>
  <c r="B11" i="11"/>
  <c r="B8" i="11"/>
  <c r="H5" i="10"/>
  <c r="H3" i="10"/>
  <c r="H4" i="10"/>
  <c r="H2" i="10"/>
  <c r="B3" i="9"/>
  <c r="B16" i="6"/>
  <c r="B11" i="6" a="1"/>
  <c r="B11" i="6" s="1"/>
  <c r="B10" i="6"/>
  <c r="B9" i="6"/>
  <c r="C13" i="6"/>
  <c r="F15" i="6"/>
  <c r="B7" i="6"/>
  <c r="I3" i="8"/>
  <c r="I4" i="8"/>
  <c r="I5" i="8"/>
  <c r="I6" i="8"/>
  <c r="I2" i="8"/>
  <c r="F3" i="8"/>
  <c r="F4" i="8"/>
  <c r="F5" i="8"/>
  <c r="F2" i="8"/>
  <c r="E3" i="8"/>
  <c r="E4" i="8"/>
  <c r="E5" i="8"/>
  <c r="E2" i="8"/>
  <c r="D3" i="8"/>
  <c r="D4" i="8"/>
  <c r="D5" i="8"/>
  <c r="D2" i="8"/>
  <c r="C3" i="8"/>
  <c r="C4" i="8"/>
  <c r="C5" i="8"/>
  <c r="C2" i="8"/>
  <c r="B6" i="6"/>
  <c r="B5" i="6"/>
  <c r="B4" i="6"/>
  <c r="L6" i="7"/>
  <c r="L7" i="7"/>
  <c r="L8" i="7"/>
  <c r="L9" i="7"/>
  <c r="L10" i="7"/>
  <c r="L11" i="7"/>
  <c r="L12" i="7"/>
  <c r="L13" i="7"/>
  <c r="L14" i="7"/>
  <c r="L15" i="7"/>
  <c r="L5" i="7"/>
  <c r="F4" i="7"/>
  <c r="F1" i="7"/>
  <c r="B2" i="6"/>
  <c r="B1" i="6"/>
  <c r="B11" i="2"/>
  <c r="B10" i="2"/>
  <c r="B9" i="2"/>
  <c r="B8" i="2"/>
  <c r="B7" i="2"/>
  <c r="B6" i="2"/>
  <c r="B5" i="2"/>
  <c r="B4" i="2"/>
  <c r="B3" i="2"/>
  <c r="B2" i="2"/>
  <c r="B1" i="2"/>
  <c r="B24" i="1"/>
  <c r="H7" i="4"/>
  <c r="E3" i="4"/>
  <c r="E4" i="4"/>
  <c r="E5" i="4"/>
  <c r="E6" i="4"/>
  <c r="E7" i="4"/>
  <c r="E8" i="4"/>
  <c r="E9" i="4"/>
  <c r="E10" i="4"/>
  <c r="E11" i="4"/>
  <c r="E12" i="4"/>
  <c r="E2" i="4"/>
  <c r="B22" i="1"/>
  <c r="B21" i="1"/>
  <c r="B19" i="1"/>
  <c r="B18" i="1"/>
  <c r="B17" i="1"/>
  <c r="B16" i="1"/>
  <c r="C15" i="1"/>
  <c r="B15" i="1"/>
  <c r="B5" i="1"/>
  <c r="B4" i="1"/>
  <c r="C3" i="1"/>
  <c r="C2" i="1"/>
  <c r="B3" i="1"/>
  <c r="B2" i="1"/>
  <c r="B1" i="1"/>
  <c r="I2" i="9" l="1"/>
  <c r="P2" i="9"/>
  <c r="L2" i="9"/>
  <c r="H2" i="9"/>
  <c r="O2" i="9"/>
  <c r="K2" i="9"/>
  <c r="B14" i="6"/>
  <c r="B13" i="6"/>
  <c r="B12" i="6"/>
  <c r="B15" i="6"/>
  <c r="K2" i="7"/>
  <c r="L2" i="7"/>
  <c r="H4" i="4"/>
  <c r="H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ToufikC</author>
  </authors>
  <commentList>
    <comment ref="A1" authorId="0" shapeId="0" xr:uid="{26E3EBA3-8AF2-46A0-90B7-2E832456B1BC}">
      <text>
        <r>
          <rPr>
            <sz val="9"/>
            <color indexed="81"/>
            <rFont val="Tahoma"/>
            <family val="2"/>
          </rPr>
          <t>Devuelve el valor absoluto de un numero, es decir ese numero en positivo si fuera negativo</t>
        </r>
      </text>
    </comment>
    <comment ref="A2" authorId="0" shapeId="0" xr:uid="{A8516027-AE25-491A-A825-583244D639DE}">
      <text>
        <r>
          <rPr>
            <sz val="9"/>
            <color indexed="81"/>
            <rFont val="Tahoma"/>
            <family val="2"/>
          </rPr>
          <t xml:space="preserve">La funcion aleatorio devuelve un numero real entre mayor o igual que 0 y menor que 1.
</t>
        </r>
      </text>
    </comment>
    <comment ref="A3" authorId="0" shapeId="0" xr:uid="{59FEC5E3-B83A-4BF5-ACDD-A94FE11D30BB}">
      <text>
        <r>
          <rPr>
            <b/>
            <sz val="9"/>
            <color indexed="81"/>
            <rFont val="Tahoma"/>
            <family val="2"/>
          </rPr>
          <t>Esta funcion devuelve numeros eNTEROS, ebtre un minimo y maximo que le indiques</t>
        </r>
      </text>
    </comment>
    <comment ref="A4" authorId="0" shapeId="0" xr:uid="{7AC6EDCB-DCB3-4C92-A90A-5AB15C9BC61F}">
      <text>
        <r>
          <rPr>
            <b/>
            <sz val="9"/>
            <color indexed="81"/>
            <rFont val="Tahoma"/>
            <family val="2"/>
          </rPr>
          <t xml:space="preserve">devuelve la parte entera del cociente de una divición 
</t>
        </r>
      </text>
    </comment>
    <comment ref="A5" authorId="0" shapeId="0" xr:uid="{2E357FC2-3887-4A4A-9382-3B4F72D3AB93}">
      <text>
        <r>
          <rPr>
            <b/>
            <sz val="9"/>
            <color indexed="81"/>
            <rFont val="Tahoma"/>
            <charset val="1"/>
          </rPr>
          <t xml:space="preserve">Esta funcion devuelve la parte entera del numero que le pongas entre parinteces
</t>
        </r>
      </text>
    </comment>
    <comment ref="A15" authorId="0" shapeId="0" xr:uid="{5DF8AC9F-0756-407F-87AA-8064B8C76A8F}">
      <text>
        <r>
          <rPr>
            <b/>
            <sz val="9"/>
            <color indexed="81"/>
            <rFont val="Tahoma"/>
            <charset val="1"/>
          </rPr>
          <t>esta funcion multiplica las celdas del rango que le indiques, o si le quieres pasar datos sueltos, se lo pones separados con punto y coma.</t>
        </r>
      </text>
    </comment>
    <comment ref="A16" authorId="0" shapeId="0" xr:uid="{5B5A2DA9-11E7-4CB6-842C-7F2390B3B571}">
      <text>
        <r>
          <rPr>
            <sz val="9"/>
            <color indexed="81"/>
            <rFont val="Tahoma"/>
            <charset val="1"/>
          </rPr>
          <t xml:space="preserve">Te convierte grados sexagesimales a Radianes
</t>
        </r>
      </text>
    </comment>
    <comment ref="A17" authorId="0" shapeId="0" xr:uid="{FECB7240-F28F-4B22-A585-3A293CBDFCE1}">
      <text>
        <r>
          <rPr>
            <b/>
            <sz val="9"/>
            <color indexed="81"/>
            <rFont val="Tahoma"/>
            <charset val="1"/>
          </rPr>
          <t>Devuelve la raíz cuadrada  del número que le ponags ente parintecis</t>
        </r>
      </text>
    </comment>
    <comment ref="A18" authorId="0" shapeId="0" xr:uid="{EA72AC12-2466-4C64-B81B-9C150AB11A72}">
      <text>
        <r>
          <rPr>
            <b/>
            <sz val="9"/>
            <color indexed="81"/>
            <rFont val="Tahoma"/>
            <charset val="1"/>
          </rPr>
          <t xml:space="preserve">esta funcion redondea con decimales un número, y te deja los decimales que tu le digas.
</t>
        </r>
      </text>
    </comment>
    <comment ref="A20" authorId="0" shapeId="0" xr:uid="{444C6293-01F2-42A5-9DEE-C176C0632071}">
      <text>
        <r>
          <rPr>
            <b/>
            <sz val="9"/>
            <color indexed="81"/>
            <rFont val="Tahoma"/>
            <charset val="1"/>
          </rPr>
          <t xml:space="preserve">Devuelve el resto entero de una divicion,. Se puede utilizar para saber si una numero es divisible entre otro, o para convertir grados sexagesimales   
o para saber que dia de la semana sera dentro de mas de 7 dias, o para </t>
        </r>
      </text>
    </comment>
    <comment ref="A21" authorId="0" shapeId="0" xr:uid="{5E004AF4-9CDF-4F9C-BD83-872D651E2F89}">
      <text>
        <r>
          <rPr>
            <b/>
            <sz val="9"/>
            <color indexed="81"/>
            <rFont val="Tahoma"/>
            <charset val="1"/>
          </rPr>
          <t xml:space="preserve">Devuelve 1si el numero entre parentices es postivo, devuelve 0 </t>
        </r>
      </text>
    </comment>
    <comment ref="A22" authorId="0" shapeId="0" xr:uid="{7FCEEFC5-82DE-41E1-A24D-9F00D2A84C5A}">
      <text>
        <r>
          <rPr>
            <b/>
            <sz val="9"/>
            <color indexed="81"/>
            <rFont val="Tahoma"/>
            <charset val="1"/>
          </rPr>
          <t xml:space="preserve">REALIZA LA SUMA DEL RANGO QUE LE INDIQUES ENTRE PARENTICES
</t>
        </r>
      </text>
    </comment>
    <comment ref="A23" authorId="0" shapeId="0" xr:uid="{B28B07F8-4533-4E0A-B5F0-10A128FEA92B}">
      <text>
        <r>
          <rPr>
            <b/>
            <sz val="9"/>
            <color indexed="81"/>
            <rFont val="Tahoma"/>
            <charset val="1"/>
          </rPr>
          <t>Mirar el ejemplo de la hoja (sumar.si) esta funcion busca en una rango determinado un valor que nosotros le degamos, como por ejemplo el nombre del cliente de un bar , y va a sumar solo aquellos numeros que se correspenden a ese cliente o a ese dato que le hemos puesto como criterio</t>
        </r>
      </text>
    </comment>
    <comment ref="A24" authorId="0" shapeId="0" xr:uid="{100BB765-5309-4267-91C2-4AFC12D4C16F}">
      <text>
        <r>
          <rPr>
            <b/>
            <sz val="9"/>
            <color indexed="81"/>
            <rFont val="Tahoma"/>
            <charset val="1"/>
          </rPr>
          <t>Esta funcion similar a la funcion redondear , pero no redondea el último decimal visible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ToufikC</author>
  </authors>
  <commentList>
    <comment ref="A1" authorId="0" shapeId="0" xr:uid="{7E77D3D0-6A54-4201-91D5-865E0DF1B67B}">
      <text>
        <r>
          <rPr>
            <b/>
            <sz val="9"/>
            <color indexed="81"/>
            <rFont val="Tahoma"/>
            <charset val="1"/>
          </rPr>
          <t>Esta funcion devuelve la fecha de hoy y la hora actual. No se le pasan datos entre parinteces</t>
        </r>
      </text>
    </comment>
    <comment ref="A2" authorId="0" shapeId="0" xr:uid="{FF84B40C-12DE-4D6D-8340-F7556B50AA83}">
      <text>
        <r>
          <rPr>
            <b/>
            <sz val="9"/>
            <color indexed="81"/>
            <rFont val="Tahoma"/>
            <charset val="1"/>
          </rPr>
          <t xml:space="preserve">le tenemos que pasar una fecha entre comillas dobles, y devuelve el año de esa celda </t>
        </r>
      </text>
    </comment>
    <comment ref="A3" authorId="0" shapeId="0" xr:uid="{8D024C44-16A7-4519-821E-E1AB765902F4}">
      <text>
        <r>
          <rPr>
            <sz val="9"/>
            <color indexed="81"/>
            <rFont val="Tahoma"/>
            <charset val="1"/>
          </rPr>
          <t>Esta funcion extrae los dos digitos del dia, de una fecha que le pasemos entre parentese y doble comillas. Tmbien podemos pasarle función o formula que devuelve una fecha.</t>
        </r>
      </text>
    </comment>
    <comment ref="A4" authorId="0" shapeId="0" xr:uid="{7C8F5519-C04A-4967-8215-63F8D0E1306F}">
      <text>
        <r>
          <rPr>
            <b/>
            <sz val="9"/>
            <color indexed="81"/>
            <rFont val="Tahoma"/>
            <charset val="1"/>
          </rPr>
          <t>Esta funcion calcula cuantos dias hay desde una fecha hasta otra.</t>
        </r>
      </text>
    </comment>
    <comment ref="A5" authorId="0" shapeId="0" xr:uid="{E9F8205F-86E0-407E-A542-9B9A04645290}">
      <text>
        <r>
          <rPr>
            <b/>
            <sz val="9"/>
            <color indexed="81"/>
            <rFont val="Tahoma"/>
            <charset val="1"/>
          </rPr>
          <t>ToufikC:</t>
        </r>
        <r>
          <rPr>
            <sz val="9"/>
            <color indexed="81"/>
            <rFont val="Tahoma"/>
            <charset val="1"/>
          </rPr>
          <t xml:space="preserve">
esta funcion devuelve un numero del 1 al 7, indicando el dia de la semana que se corresponde a una fecha determinada. Como segúndo parametro tenemos que poner el numero 2.</t>
        </r>
      </text>
    </comment>
    <comment ref="A6" authorId="0" shapeId="0" xr:uid="{10CB1A92-1634-42DA-B7B0-BC02A70E1D80}">
      <text>
        <r>
          <rPr>
            <b/>
            <sz val="9"/>
            <color indexed="81"/>
            <rFont val="Tahoma"/>
            <charset val="1"/>
          </rPr>
          <t xml:space="preserve">Le pasamos un año, un mes, un dia, con numeros y devuelve una fecha con formato fecha </t>
        </r>
      </text>
    </comment>
    <comment ref="A7" authorId="0" shapeId="0" xr:uid="{8E4EC6F5-CAAF-4D67-9F05-FB05170A910A}">
      <text>
        <r>
          <rPr>
            <b/>
            <sz val="9"/>
            <color indexed="81"/>
            <rFont val="Tahoma"/>
            <charset val="1"/>
          </rPr>
          <t xml:space="preserve">Esta funcion le pasamos una hora con menutos y segundos, y extrae los 2 digitos de la hora </t>
        </r>
      </text>
    </comment>
    <comment ref="A8" authorId="0" shapeId="0" xr:uid="{220CA83C-739E-474B-8DF7-F86F53FF5434}">
      <text>
        <r>
          <rPr>
            <b/>
            <sz val="9"/>
            <color indexed="81"/>
            <rFont val="Tahoma"/>
            <charset val="1"/>
          </rPr>
          <t xml:space="preserve">Esta funcion no se le pasa nada entre los parantesis y devuelve la fecha de hoy  </t>
        </r>
      </text>
    </comment>
    <comment ref="A9" authorId="0" shapeId="0" xr:uid="{09110FB7-CAC2-4693-A144-AF1B5CE4D9E4}">
      <text>
        <r>
          <rPr>
            <b/>
            <sz val="9"/>
            <color indexed="81"/>
            <rFont val="Tahoma"/>
            <charset val="1"/>
          </rPr>
          <t xml:space="preserve">devuelve los 2 digitos del mes de una fecha </t>
        </r>
      </text>
    </comment>
    <comment ref="A10" authorId="0" shapeId="0" xr:uid="{AD5322AF-5842-4A43-BDDA-E1A84E72BD34}">
      <text>
        <r>
          <rPr>
            <b/>
            <sz val="9"/>
            <color indexed="81"/>
            <rFont val="Tahoma"/>
            <charset val="1"/>
          </rPr>
          <t xml:space="preserve">Devuelve los dos digitos de minutos de una hora determinada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ToufikC</author>
  </authors>
  <commentList>
    <comment ref="A1" authorId="0" shapeId="0" xr:uid="{C7814C11-6753-408C-ADD7-8E94E4C24435}">
      <text>
        <r>
          <rPr>
            <b/>
            <sz val="9"/>
            <color indexed="81"/>
            <rFont val="Tahoma"/>
            <charset val="1"/>
          </rPr>
          <t>ToufikC:</t>
        </r>
        <r>
          <rPr>
            <sz val="9"/>
            <color indexed="81"/>
            <rFont val="Tahoma"/>
            <charset val="1"/>
          </rPr>
          <t xml:space="preserve">
Cuenta en un rango de celdas, cuantas celdas, tienen un numero  </t>
        </r>
      </text>
    </comment>
    <comment ref="A2" authorId="0" shapeId="0" xr:uid="{383DF7E1-7E55-46AC-8622-709582A5AFC7}">
      <text>
        <r>
          <rPr>
            <b/>
            <sz val="9"/>
            <color indexed="81"/>
            <rFont val="Tahoma"/>
            <charset val="1"/>
          </rPr>
          <t>Esta funcion cuenta cuantas celdas vacías hay en un rango</t>
        </r>
      </text>
    </comment>
    <comment ref="A3" authorId="0" shapeId="0" xr:uid="{575ABF87-FC0B-4EBF-9DCE-8DBF077E7942}">
      <text>
        <r>
          <rPr>
            <b/>
            <sz val="9"/>
            <color indexed="81"/>
            <rFont val="Tahoma"/>
            <charset val="1"/>
          </rPr>
          <t xml:space="preserve">En un rango determinado vamos contando cuantas celdas cumplen un criterio . Por ejemplo cuantas celdas contienen una palabra determinada , o cuantas celdas su valor es menor o igual que un numero, etc … Mirar la hoja llamada CONTAR.SI </t>
        </r>
      </text>
    </comment>
    <comment ref="A4" authorId="0" shapeId="0" xr:uid="{FA67CAF7-A62D-4804-AF1C-CD0CB89AE208}">
      <text>
        <r>
          <rPr>
            <b/>
            <sz val="9"/>
            <color indexed="81"/>
            <rFont val="Tahoma"/>
            <charset val="1"/>
          </rPr>
          <t>Devuelve cuantas celdas dentro de un rango contienen datos, ya sean numeros o texto</t>
        </r>
      </text>
    </comment>
    <comment ref="A5" authorId="0" shapeId="0" xr:uid="{DCD8D191-6782-4554-BF31-AF96689648FC}">
      <text>
        <r>
          <rPr>
            <b/>
            <sz val="9"/>
            <color indexed="81"/>
            <rFont val="Tahoma"/>
            <charset val="1"/>
          </rPr>
          <t xml:space="preserve">En un rango de celdas que contiene numeros, me devuelve por ejemplo el 2º numero mayro o el 3er numero mayor, etc… Eso se lo indico con el segunado parametro que va entre parinteses </t>
        </r>
      </text>
    </comment>
    <comment ref="A6" authorId="0" shapeId="0" xr:uid="{9AED13E6-0AE2-495E-A947-D0AB114C7B4C}">
      <text>
        <r>
          <rPr>
            <b/>
            <sz val="9"/>
            <color indexed="81"/>
            <rFont val="Tahoma"/>
            <family val="2"/>
          </rPr>
          <t xml:space="preserve">En un rango de celdas que contiene numeros, me devuelve por ejemplo el 2º numero menor o el 3er numero menor, etc… Eso se lo indico con el segunado parametro que va entre parinteses </t>
        </r>
      </text>
    </comment>
    <comment ref="A7" authorId="0" shapeId="0" xr:uid="{C858E3A4-8AF8-41E2-9539-BE27CB46CC50}">
      <text>
        <r>
          <rPr>
            <b/>
            <sz val="9"/>
            <color indexed="81"/>
            <rFont val="Tahoma"/>
            <charset val="1"/>
          </rPr>
          <t xml:space="preserve">Esta funcion devuelve el numer maximo dentro de un conjunto de celdas </t>
        </r>
      </text>
    </comment>
    <comment ref="A8" authorId="0" shapeId="0" xr:uid="{04702CAB-86EC-436D-A0F0-0EEC5016DC57}">
      <text>
        <r>
          <rPr>
            <b/>
            <sz val="9"/>
            <color indexed="81"/>
            <rFont val="Tahoma"/>
            <charset val="1"/>
          </rPr>
          <t>ToufikC:</t>
        </r>
        <r>
          <rPr>
            <sz val="9"/>
            <color indexed="81"/>
            <rFont val="Tahoma"/>
            <charset val="1"/>
          </rPr>
          <t xml:space="preserve">
Esta funcion decuelve la mediana de varios numeros que es el numero que esta en el medio de todos, si ordenamos 
de los dos numeros que </t>
        </r>
      </text>
    </comment>
    <comment ref="A9" authorId="0" shapeId="0" xr:uid="{7294B897-944D-45EA-83E5-57C836DDF2D9}">
      <text>
        <r>
          <rPr>
            <b/>
            <sz val="9"/>
            <color indexed="81"/>
            <rFont val="Tahoma"/>
            <charset val="1"/>
          </rPr>
          <t xml:space="preserve">Esta funcion devuelve el numer MINIMO dentro de un conjunto de celdas </t>
        </r>
      </text>
    </comment>
    <comment ref="A10" authorId="0" shapeId="0" xr:uid="{93B0FC5D-C3E7-402A-AFD1-3A5D88647118}">
      <text>
        <r>
          <rPr>
            <b/>
            <sz val="9"/>
            <color indexed="81"/>
            <rFont val="Tahoma"/>
            <charset val="1"/>
          </rPr>
          <t xml:space="preserve">La moda es el número que mas veces se repite en un conjunto de numeros </t>
        </r>
      </text>
    </comment>
    <comment ref="A11" authorId="0" shapeId="0" xr:uid="{94E763FF-B76A-4776-9B52-709A51604B04}">
      <text>
        <r>
          <rPr>
            <b/>
            <sz val="9"/>
            <color indexed="81"/>
            <rFont val="Tahoma"/>
            <charset val="1"/>
          </rPr>
          <t>si dentro de un conjunto de numeros hay varias MODAS esta funcion me sirve para devolver todas esas modas
PARA USAR CORRECTAMENTE ESTA FUNCION TENEOS QUE SELECCIONAR VARIAS CELDAS VACIAS, DESPUES PONER LA FUNCION CORRECTAMENTE, Y POR ULTIMO PULSAR Ctrl+Shift+Enter</t>
        </r>
      </text>
    </comment>
    <comment ref="A16" authorId="0" shapeId="0" xr:uid="{B11A7C77-1760-46F4-B5D7-7202FA67CFC1}">
      <text>
        <r>
          <rPr>
            <b/>
            <sz val="9"/>
            <color indexed="81"/>
            <rFont val="Tahoma"/>
            <charset val="1"/>
          </rPr>
          <t xml:space="preserve">Calcula la media arimética de varios numeros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ToufikC</author>
  </authors>
  <commentList>
    <comment ref="A1" authorId="0" shapeId="0" xr:uid="{9D126040-9559-4C7F-97E8-E5CCBCC905B7}">
      <text>
        <r>
          <rPr>
            <sz val="9"/>
            <color indexed="81"/>
            <rFont val="Tahoma"/>
            <charset val="1"/>
          </rPr>
          <t>Esta funcion busca en un rango o matriz que contiene una tabla con datos, busca un valor en la primera fila de ese rango. Cuando lo encuentra se mueve hacia abajo a la fila de ese rango que le indiques , tiniendo en cuenta que la fila 1 es la primera fila del rango. el ultimo parametro lo vamos a poner siempre falso ya que casi siempre los valores de la primera fila están desordenados alfabiticamente. en algunas versiones  DE excel tambien se llama CONSULTAH</t>
        </r>
      </text>
    </comment>
    <comment ref="A2" authorId="0" shapeId="0" xr:uid="{1D4C5094-7EE6-4887-AF77-FB7107EC67BE}">
      <text>
        <r>
          <rPr>
            <sz val="9"/>
            <color indexed="81"/>
            <rFont val="Tahoma"/>
            <family val="2"/>
          </rPr>
          <t>Esta funcion busca en un rango o matriz que contiene una tabla con datos, busca un valor en la primera COLUMNA de ese rango. Cuando lo encuentra se mueve hacia LA DERECHA a la COLUMNA de ese rango que le indiques , tiniendo en cuenta que la COLUMNA 1 es la primera COLUMNA del rango. el ultimo parametro lo vamos a poner siempre falso ya que casi siempre los valores de la primera COLUMNA están desordenados alfabiticamente. en algunas versiones  DE EXCEL tambien se llama CONSULTAH</t>
        </r>
      </text>
    </comment>
    <comment ref="A3" authorId="0" shapeId="0" xr:uid="{4F745CB5-5983-4732-9D14-60C8E6A0FF8E}">
      <text>
        <r>
          <rPr>
            <sz val="9"/>
            <color indexed="81"/>
            <rFont val="Tahoma"/>
            <family val="2"/>
          </rPr>
          <t xml:space="preserve">Esta funcion busca un valor determinado en un rango de celdas q contienen valores. Cuando lo encuentra te dice la posicion dentro de ese rango en el que esta el valor buscado. Y como tercer parametro le podemos decir coincidencia exacta (0)
</t>
        </r>
      </text>
    </comment>
    <comment ref="A4" authorId="0" shapeId="0" xr:uid="{83A9D2EC-60B6-4CAA-A352-3E0BEC02A7E7}">
      <text>
        <r>
          <rPr>
            <sz val="9"/>
            <color indexed="81"/>
            <rFont val="Tahoma"/>
            <charset val="1"/>
          </rPr>
          <t>A esta funcion le pasamos varios datos (hasta 256) entre parinteces separados ; (no admite rangos) y nos devuelve el valor que se encuentra en la posicion que le indiquemos con un numero entero en el primer parametro de la funcion</t>
        </r>
      </text>
    </comment>
    <comment ref="A5" authorId="0" shapeId="0" xr:uid="{99F8BC6B-435F-482C-8C2C-1519DF1A2C6C}">
      <text>
        <r>
          <rPr>
            <sz val="9"/>
            <color indexed="81"/>
            <rFont val="Tahoma"/>
            <family val="2"/>
          </rPr>
          <t xml:space="preserve">Esta funcion me permite convertir las filas las filas de una tabla en columnas y seleciono un rango de celdas, le escripo la formula y le indico la tabla original. Se supone que hay que pulsar control+shift+inter para que funcione, pero aparentemente solo con enter funciona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ToufikC</author>
    <author>usuario</author>
  </authors>
  <commentList>
    <comment ref="A1" authorId="0" shapeId="0" xr:uid="{94727569-D155-40F9-B5BF-89C89B9EDDA9}">
      <text>
        <r>
          <rPr>
            <sz val="9"/>
            <color indexed="81"/>
            <rFont val="Tahoma"/>
            <family val="2"/>
          </rPr>
          <t>Le pasamos un numero entre 0 y 255, y esta funcion me va a devolver el carácter del codigo ASCII</t>
        </r>
      </text>
    </comment>
    <comment ref="A2" authorId="0" shapeId="0" xr:uid="{EA5A8A0F-81F2-4A7A-87F0-10CCF7A0DA18}">
      <text>
        <r>
          <rPr>
            <sz val="9"/>
            <color indexed="81"/>
            <rFont val="Tahoma"/>
            <family val="2"/>
          </rPr>
          <t>Le pasamos un carácter y me devuelve un numero entre 0 y 255, que representa su código en ASCII</t>
        </r>
      </text>
    </comment>
    <comment ref="A3" authorId="0" shapeId="0" xr:uid="{61C5548C-E47E-4BD6-8BCA-A0FDBE7BEB37}">
      <text/>
    </comment>
    <comment ref="A4" authorId="0" shapeId="0" xr:uid="{E863C7E9-D9D2-4FA0-9934-E1113BD114EA}">
      <text>
        <r>
          <rPr>
            <sz val="9"/>
            <color indexed="81"/>
            <rFont val="Tahoma"/>
            <family val="2"/>
          </rPr>
          <t>Le damos un numero entero y un texto o una celda que tenga texto y me devuelve tantos caracteres como le haya indicado con él numero, empezando por la derecha del texto</t>
        </r>
      </text>
    </comment>
    <comment ref="A5" authorId="0" shapeId="0" xr:uid="{754F7CBE-88F0-4F1B-AE17-5D9B78165F6F}">
      <text>
        <r>
          <rPr>
            <sz val="9"/>
            <color indexed="81"/>
            <rFont val="Tahoma"/>
            <family val="2"/>
          </rPr>
          <t>Le damos un numero entero y un texto o una celda que tenga texto y me devuelve tantos caracteres como le haya indicado con él numero, empezando por la IZQUERDA del texto</t>
        </r>
      </text>
    </comment>
    <comment ref="A6" authorId="0" shapeId="0" xr:uid="{39B3233E-11EC-458C-BAF8-68197466ECCB}">
      <text>
        <r>
          <rPr>
            <sz val="9"/>
            <color indexed="81"/>
            <rFont val="Tahoma"/>
            <family val="2"/>
          </rPr>
          <t>Esta funcion busca un texto pequeño dentro de otro mas grande si lo encuenta de vuelve la pocicion donde lo ha encontrado. Diferencia entre mayusculas y minisculas. Ademas podemos decirle que empiece a buscar desde otra posicion que no sea el carácter 1</t>
        </r>
      </text>
    </comment>
    <comment ref="A7" authorId="0" shapeId="0" xr:uid="{88436967-F5BF-411F-A38B-BBE0FBAEF8BB}">
      <text>
        <r>
          <rPr>
            <sz val="9"/>
            <color indexed="81"/>
            <rFont val="Tahoma"/>
            <family val="2"/>
          </rPr>
          <t>Funciona igual que la funcion encontrar pero la diferencia es no distingue entre mayusculas minisculas</t>
        </r>
      </text>
    </comment>
    <comment ref="A8" authorId="0" shapeId="0" xr:uid="{261719C6-9671-4368-97A6-7E8D18E8A99C}">
      <text>
        <r>
          <rPr>
            <sz val="9"/>
            <color indexed="81"/>
            <rFont val="Tahoma"/>
            <family val="2"/>
          </rPr>
          <t>Esta funcion cuenta el numero de caracteres que le pasamos en un texto, y devuelve ese numero</t>
        </r>
      </text>
    </comment>
    <comment ref="A9" authorId="0" shapeId="0" xr:uid="{6FCDD9C3-6D7D-4E90-9175-8E8F4813FE27}">
      <text>
        <r>
          <rPr>
            <sz val="9"/>
            <color indexed="81"/>
            <rFont val="Tahoma"/>
            <family val="2"/>
          </rPr>
          <t>Esta funcion  extrae caracteres de un texto y le tenemos que indicar la posicion del primer carácter que queremos extraer y ademas decirle cuantos caracteres queremos sacar</t>
        </r>
      </text>
    </comment>
    <comment ref="A10" authorId="0" shapeId="0" xr:uid="{5B0F4EC4-D647-4097-AB97-B0E33A474A7F}">
      <text>
        <r>
          <rPr>
            <sz val="9"/>
            <color indexed="81"/>
            <rFont val="Tahoma"/>
            <family val="2"/>
          </rPr>
          <t>A esta funcion le pasamos un texto que puede tener muchos espacios al prencipio, al final y entre las palabras, y va ahorrar los espacioc …........</t>
        </r>
      </text>
    </comment>
    <comment ref="A11" authorId="0" shapeId="0" xr:uid="{21845335-7758-4A10-92EE-719466E66F9F}">
      <text>
        <r>
          <rPr>
            <sz val="9"/>
            <color indexed="81"/>
            <rFont val="Tahoma"/>
            <family val="2"/>
          </rPr>
          <t>Esta funcion compara 2 datos , y si son los dos iguales devuelve verdadero, y sino falso</t>
        </r>
        <r>
          <rPr>
            <b/>
            <sz val="9"/>
            <color indexed="81"/>
            <rFont val="Tahoma"/>
            <charset val="1"/>
          </rPr>
          <t xml:space="preserve">
</t>
        </r>
      </text>
    </comment>
    <comment ref="A12" authorId="0" shapeId="0" xr:uid="{A74406A1-4971-48F3-BDE3-B03C79EFF03A}">
      <text>
        <r>
          <rPr>
            <sz val="9"/>
            <color indexed="81"/>
            <rFont val="Tahoma"/>
            <family val="2"/>
          </rPr>
          <t>Le pasamos un texto y lo convierte en mayusculas</t>
        </r>
        <r>
          <rPr>
            <b/>
            <sz val="9"/>
            <color indexed="81"/>
            <rFont val="Tahoma"/>
            <charset val="1"/>
          </rPr>
          <t xml:space="preserve">
</t>
        </r>
      </text>
    </comment>
    <comment ref="A13" authorId="0" shapeId="0" xr:uid="{728AA7B7-C3CF-4D2F-A70F-4EEDA00136B2}">
      <text>
        <r>
          <rPr>
            <sz val="9"/>
            <color indexed="81"/>
            <rFont val="Tahoma"/>
            <family val="2"/>
          </rPr>
          <t>le pasamos un texto en mayuscula y lo convierte en miniscula</t>
        </r>
        <r>
          <rPr>
            <b/>
            <sz val="9"/>
            <color indexed="81"/>
            <rFont val="Tahoma"/>
            <charset val="1"/>
          </rPr>
          <t xml:space="preserve"> </t>
        </r>
      </text>
    </comment>
    <comment ref="A14" authorId="0" shapeId="0" xr:uid="{BFA9B3A2-6B4D-4D69-9FF4-7381129207FF}">
      <text>
        <r>
          <rPr>
            <sz val="9"/>
            <color indexed="81"/>
            <rFont val="Tahoma"/>
            <family val="2"/>
          </rPr>
          <t>Le pasamos un texto, le decimos que borre una cantidad de caracteres empezando por un carácter concreto, y en ese hueco inserta el texto que le digamos</t>
        </r>
      </text>
    </comment>
    <comment ref="A15" authorId="1" shapeId="0" xr:uid="{1C682762-4111-4835-BF83-1A2C586947CC}">
      <text>
        <r>
          <rPr>
            <sz val="9"/>
            <color indexed="81"/>
            <rFont val="Tahoma"/>
            <family val="2"/>
          </rPr>
          <t>Le pasamos un texto, le decimos que busque la sustituya por otra. Le podemos decir también el numero de repeticiones de esa palabra, que normalmente sera 1.</t>
        </r>
      </text>
    </comment>
    <comment ref="A16" authorId="1" shapeId="0" xr:uid="{718BA3D7-E4A1-4B65-9547-C7842D2E196D}">
      <text>
        <r>
          <rPr>
            <sz val="9"/>
            <color indexed="81"/>
            <rFont val="Tahoma"/>
            <charset val="1"/>
          </rPr>
          <t xml:space="preserve">Le pasamos un número entero desde el 0 hasta el 1.100 aprox., y me devuelve el carácter UNICODE que se corresponde con ese número.
</t>
        </r>
      </text>
    </comment>
    <comment ref="A17" authorId="1" shapeId="0" xr:uid="{A8991A1E-5746-4119-BAF9-CDB3126A56D5}">
      <text>
        <r>
          <rPr>
            <sz val="9"/>
            <color indexed="81"/>
            <rFont val="Tahoma"/>
            <charset val="1"/>
          </rPr>
          <t xml:space="preserve">Le pasamos un carácter, y me devuelve el número entero o código correspondiente a ese carácter en la tabla UNICODE.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A6EDDC34-15FD-4888-A221-C058776275EC}">
      <text>
        <r>
          <rPr>
            <sz val="9"/>
            <color indexed="81"/>
            <rFont val="Tahoma"/>
            <family val="2"/>
          </rPr>
          <t xml:space="preserve">Esta función devuelve el valor lógico FALSO. No se le pasa nada entre los paréntesis.
</t>
        </r>
      </text>
    </comment>
    <comment ref="A2" authorId="0" shapeId="0" xr:uid="{E2BA7C1A-B686-4401-9676-4974D0BF320B}">
      <text>
        <r>
          <rPr>
            <sz val="9"/>
            <color indexed="81"/>
            <rFont val="Tahoma"/>
            <family val="2"/>
          </rPr>
          <t xml:space="preserve">Esta función devuelve el valor lógico VERDADERO. NO se le pone nada entre los paréntesis.
</t>
        </r>
      </text>
    </comment>
    <comment ref="A3" authorId="0" shapeId="0" xr:uid="{3D83E341-B95D-4A6E-8FED-179085D6E0FA}">
      <text>
        <r>
          <rPr>
            <sz val="9"/>
            <color indexed="81"/>
            <rFont val="Tahoma"/>
            <family val="2"/>
          </rPr>
          <t xml:space="preserve">Si le pasamos un valor VERDADERO devolverá falso, y si le pasamos una valor falso devolvera VERDADERO
</t>
        </r>
      </text>
    </comment>
    <comment ref="A4" authorId="0" shapeId="0" xr:uid="{D4DAC854-1AEA-4E1F-BFBC-6749B621F335}">
      <text>
        <r>
          <rPr>
            <sz val="9"/>
            <color indexed="81"/>
            <rFont val="Tahoma"/>
            <family val="2"/>
          </rPr>
          <t xml:space="preserve">Esta función equivale al operador lógico OR. Se le pasan varios valores lógicos en su interior, o funciones que devuelvan un valor lógico, y si al menos una de esas condiciones es VERDADERA, el resultado de la función o será VERDADERO, pero si todos los resultados son FALSOS, el resultado será FALSO.
</t>
        </r>
      </text>
    </comment>
    <comment ref="A5" authorId="0" shapeId="0" xr:uid="{02BFFB7E-0EB0-4EBB-AAE8-1545B3E07578}">
      <text>
        <r>
          <rPr>
            <sz val="9"/>
            <color indexed="81"/>
            <rFont val="Tahoma"/>
            <family val="2"/>
          </rPr>
          <t xml:space="preserve">A esta función le pasamos varios valores lógicos, y solamente devuelve VERDADERO si TODOS sus valores son VERDADEROS. Si hay al menos un solo valor que sea FALSO, el resultado será FALSO.
</t>
        </r>
      </text>
    </comment>
    <comment ref="A6" authorId="0" shapeId="0" xr:uid="{971EA249-0FEA-4E4B-9922-2341434A3536}">
      <text>
        <r>
          <rPr>
            <sz val="9"/>
            <color indexed="81"/>
            <rFont val="Tahoma"/>
            <family val="2"/>
          </rPr>
          <t xml:space="preserve">Esta función comprueba una condición. Si esa condición es VERDADERO se pone en la celda una cosa, y si es FALSO se pone otra
</t>
        </r>
      </text>
    </comment>
    <comment ref="A7" authorId="0" shapeId="0" xr:uid="{C8AEF46F-5DBD-4A6D-AAAA-8621F8EF3480}">
      <text>
        <r>
          <rPr>
            <sz val="9"/>
            <color indexed="81"/>
            <rFont val="Tahoma"/>
            <charset val="1"/>
          </rPr>
          <t xml:space="preserve">En algunas ocasiones Excel puede mostrar errores en las celdas al hacer alguna operación o al ejecutar alguna Función. Sino queremos que aparezcan esos errores en las celdas, podemos usar la función SI.ERROR. Esta función tiene 2 parámetros: El primero es la operación o función que supuestamente puede devolver un error, y el segundo parámetro es lo que debe aparecer en la celda en caso de error.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E64D4208-C4B4-4F63-956D-4BCE700B67F5}">
      <text>
        <r>
          <rPr>
            <sz val="9"/>
            <color indexed="81"/>
            <rFont val="Tahoma"/>
            <charset val="1"/>
          </rPr>
          <t xml:space="preserve">Le pasamos un numero entero, y devuelve verdadero si es impar, y devuelve falso si el numero es par
</t>
        </r>
      </text>
    </comment>
    <comment ref="A2" authorId="0" shapeId="0" xr:uid="{69A084FD-676A-46FD-9813-4869D9ACC0FB}">
      <text>
        <r>
          <rPr>
            <sz val="9"/>
            <color indexed="81"/>
            <rFont val="Tahoma"/>
            <charset val="1"/>
          </rPr>
          <t xml:space="preserve">Te devuelve verdaderp si el número introducido es par, y sino devuelve FALSO.
</t>
        </r>
      </text>
    </comment>
    <comment ref="A3" authorId="0" shapeId="0" xr:uid="{925D8A2F-8B50-4D12-BC26-53C01FADB6A1}">
      <text>
        <r>
          <rPr>
            <sz val="9"/>
            <color indexed="81"/>
            <rFont val="Tahoma"/>
            <charset val="1"/>
          </rPr>
          <t>Esta función me dice si una celda esta vacía. OJO: si una celda tiene solo espacios NO ESTA VACIA.</t>
        </r>
      </text>
    </comment>
    <comment ref="A4" authorId="0" shapeId="0" xr:uid="{086C43C6-068A-4243-97C0-971B7BDBFFEF}">
      <text>
        <r>
          <rPr>
            <sz val="9"/>
            <color indexed="81"/>
            <rFont val="Tahoma"/>
            <charset val="1"/>
          </rPr>
          <t xml:space="preserve">Me dice si el resultado de una operación o función devuelve cualquier error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<sst xmlns="http://schemas.openxmlformats.org/spreadsheetml/2006/main" count="311" uniqueCount="208">
  <si>
    <t>ABS</t>
  </si>
  <si>
    <t>ALEATORIO</t>
  </si>
  <si>
    <t>ALEATORIO.ENTRE</t>
  </si>
  <si>
    <t>COCIENTE</t>
  </si>
  <si>
    <t>ENTERO</t>
  </si>
  <si>
    <t>LOG10</t>
  </si>
  <si>
    <t>M.C.D</t>
  </si>
  <si>
    <t>M.C.M</t>
  </si>
  <si>
    <t xml:space="preserve">NUMERO.ROMANO </t>
  </si>
  <si>
    <t>PI</t>
  </si>
  <si>
    <t xml:space="preserve">POTENCIA </t>
  </si>
  <si>
    <t>PRODUCTO</t>
  </si>
  <si>
    <t xml:space="preserve">RADIANES </t>
  </si>
  <si>
    <t>REDONDEAR</t>
  </si>
  <si>
    <t>RESIDUO</t>
  </si>
  <si>
    <t>RESIDUO o RESTO</t>
  </si>
  <si>
    <t>RAIZ o RCUAD</t>
  </si>
  <si>
    <t>SIGNO</t>
  </si>
  <si>
    <t>SUMA</t>
  </si>
  <si>
    <t>SUMAR.SI</t>
  </si>
  <si>
    <t>Coca Cola</t>
  </si>
  <si>
    <t>Cantidad</t>
  </si>
  <si>
    <t xml:space="preserve">Precio </t>
  </si>
  <si>
    <t>Cliente</t>
  </si>
  <si>
    <t xml:space="preserve">Total </t>
  </si>
  <si>
    <t>Fanta Naranja</t>
  </si>
  <si>
    <t>Bocadillos Calamares</t>
  </si>
  <si>
    <t>Bocadillos Tortilla</t>
  </si>
  <si>
    <t>Bocadillos Jamón</t>
  </si>
  <si>
    <t>Ración de Rejos</t>
  </si>
  <si>
    <t xml:space="preserve">Botella Agua </t>
  </si>
  <si>
    <t xml:space="preserve">Cerveza </t>
  </si>
  <si>
    <t>Isabel</t>
  </si>
  <si>
    <t>Pagar</t>
  </si>
  <si>
    <t>Alejandro</t>
  </si>
  <si>
    <t>Marta</t>
  </si>
  <si>
    <t>Producto</t>
  </si>
  <si>
    <t>TRUNCAR</t>
  </si>
  <si>
    <t>AHORA</t>
  </si>
  <si>
    <t>AÑO</t>
  </si>
  <si>
    <t>DÍA</t>
  </si>
  <si>
    <t>DIAS</t>
  </si>
  <si>
    <t>DIASEM</t>
  </si>
  <si>
    <t>FECHA</t>
  </si>
  <si>
    <t>HORA</t>
  </si>
  <si>
    <t>HOY</t>
  </si>
  <si>
    <t>MES</t>
  </si>
  <si>
    <t>MINUTO</t>
  </si>
  <si>
    <t>SEGUNDO</t>
  </si>
  <si>
    <t xml:space="preserve">hola </t>
  </si>
  <si>
    <t>bb</t>
  </si>
  <si>
    <t>CONTAR</t>
  </si>
  <si>
    <t>CONTAR.BLANCO</t>
  </si>
  <si>
    <t xml:space="preserve"> </t>
  </si>
  <si>
    <t>CONTAR.SI</t>
  </si>
  <si>
    <t>MARCA</t>
  </si>
  <si>
    <t>MODELO</t>
  </si>
  <si>
    <t>Renault</t>
  </si>
  <si>
    <t>KIA</t>
  </si>
  <si>
    <t>Opel</t>
  </si>
  <si>
    <t>Mercedes</t>
  </si>
  <si>
    <t>Megane</t>
  </si>
  <si>
    <t>Clio</t>
  </si>
  <si>
    <t>Sportage</t>
  </si>
  <si>
    <t>Carens</t>
  </si>
  <si>
    <t>Corsa</t>
  </si>
  <si>
    <t>CLA</t>
  </si>
  <si>
    <t>Vectra</t>
  </si>
  <si>
    <t>Alumno</t>
  </si>
  <si>
    <t>Nota</t>
  </si>
  <si>
    <t>Alumno 1</t>
  </si>
  <si>
    <t>Alumno 2</t>
  </si>
  <si>
    <t>Alumno 3</t>
  </si>
  <si>
    <t>Alumno 4</t>
  </si>
  <si>
    <t>Alumno 5</t>
  </si>
  <si>
    <t>Alumno 6</t>
  </si>
  <si>
    <t>Alumno 7</t>
  </si>
  <si>
    <t>Alumno 8</t>
  </si>
  <si>
    <t>Alumno 9</t>
  </si>
  <si>
    <t>Alumno 10</t>
  </si>
  <si>
    <t>Alumno 11</t>
  </si>
  <si>
    <t>Alumno 12</t>
  </si>
  <si>
    <t>Alumno 13</t>
  </si>
  <si>
    <t>Aprobados</t>
  </si>
  <si>
    <t xml:space="preserve">Suspensos </t>
  </si>
  <si>
    <t xml:space="preserve">Num Alumnos </t>
  </si>
  <si>
    <t>CONTARA</t>
  </si>
  <si>
    <t>K.ESIMO.MAYOR</t>
  </si>
  <si>
    <t>K.ESIMO.MENOR</t>
  </si>
  <si>
    <t>PartidoA</t>
  </si>
  <si>
    <t>PartidoB</t>
  </si>
  <si>
    <t>PartidoC</t>
  </si>
  <si>
    <t>PartidoD</t>
  </si>
  <si>
    <t>Num Votos</t>
  </si>
  <si>
    <t>Provencia de Ciudad Real</t>
  </si>
  <si>
    <t>Mayores Numeros</t>
  </si>
  <si>
    <t>MAX</t>
  </si>
  <si>
    <t xml:space="preserve">MEDIANA </t>
  </si>
  <si>
    <t>MIN</t>
  </si>
  <si>
    <t>MODA.UNO</t>
  </si>
  <si>
    <t>MODA.VARIOS</t>
  </si>
  <si>
    <t>PROMEDIO</t>
  </si>
  <si>
    <t>BUSCARH</t>
  </si>
  <si>
    <t>LUZ</t>
  </si>
  <si>
    <t>AGUA</t>
  </si>
  <si>
    <t>COMIDA</t>
  </si>
  <si>
    <t>GASOLINA</t>
  </si>
  <si>
    <t>ENERO</t>
  </si>
  <si>
    <t>FEBRERO</t>
  </si>
  <si>
    <t>MARZO</t>
  </si>
  <si>
    <t>ABRIL</t>
  </si>
  <si>
    <t>MAYO</t>
  </si>
  <si>
    <t>JUNIO</t>
  </si>
  <si>
    <t>JULIO</t>
  </si>
  <si>
    <t>AGOSTO</t>
  </si>
  <si>
    <t>SEPTIEMBRE</t>
  </si>
  <si>
    <t>OCTUBRE</t>
  </si>
  <si>
    <t>NOVIEMBRE</t>
  </si>
  <si>
    <t>DICIEMBRE</t>
  </si>
  <si>
    <t>BUSCARV</t>
  </si>
  <si>
    <t>Sevilla</t>
  </si>
  <si>
    <t>Almería</t>
  </si>
  <si>
    <t>Burgos</t>
  </si>
  <si>
    <t>Cordoba</t>
  </si>
  <si>
    <t>Jaen</t>
  </si>
  <si>
    <t xml:space="preserve">Mallorca </t>
  </si>
  <si>
    <t>Albacete</t>
  </si>
  <si>
    <t xml:space="preserve">Murcia </t>
  </si>
  <si>
    <t>Castellon</t>
  </si>
  <si>
    <t>Valencia</t>
  </si>
  <si>
    <t>Zaragoza</t>
  </si>
  <si>
    <t>COINCIDIR</t>
  </si>
  <si>
    <t>ELEGIR</t>
  </si>
  <si>
    <t>TRANSPONER</t>
  </si>
  <si>
    <t>Numero</t>
  </si>
  <si>
    <t>Carácter</t>
  </si>
  <si>
    <t>CONCAT</t>
  </si>
  <si>
    <t xml:space="preserve">Malaga </t>
  </si>
  <si>
    <t xml:space="preserve">Almeria </t>
  </si>
  <si>
    <t>Murcia</t>
  </si>
  <si>
    <t>Alicante</t>
  </si>
  <si>
    <t xml:space="preserve">Castellon </t>
  </si>
  <si>
    <t>Madrid</t>
  </si>
  <si>
    <t>Nombre</t>
  </si>
  <si>
    <t>Apellido 1</t>
  </si>
  <si>
    <t>Apellido 2</t>
  </si>
  <si>
    <t xml:space="preserve">Aitor </t>
  </si>
  <si>
    <t>Gallego</t>
  </si>
  <si>
    <t>Onsurbe</t>
  </si>
  <si>
    <t xml:space="preserve">Nombre y Apellido </t>
  </si>
  <si>
    <t>Luis</t>
  </si>
  <si>
    <t>Ivan</t>
  </si>
  <si>
    <t>Mateo</t>
  </si>
  <si>
    <t>Diego</t>
  </si>
  <si>
    <t>Jimenez</t>
  </si>
  <si>
    <t>Chicote</t>
  </si>
  <si>
    <t>Ramos</t>
  </si>
  <si>
    <t>Marín</t>
  </si>
  <si>
    <t>Sanchez</t>
  </si>
  <si>
    <t>Ramon</t>
  </si>
  <si>
    <t>DERECHA</t>
  </si>
  <si>
    <t>ENCONTRAR</t>
  </si>
  <si>
    <t>HALLAR</t>
  </si>
  <si>
    <t>Gallego-Casilda Romero, Aitor</t>
  </si>
  <si>
    <t>Jimenez Onsurbe, Luis</t>
  </si>
  <si>
    <t>Chicote Alcolea, Ivan</t>
  </si>
  <si>
    <t>Ramos Villegas, Luis</t>
  </si>
  <si>
    <t>Marin Muñoz, Mateo</t>
  </si>
  <si>
    <t>Sanchez Miguel, Ivan</t>
  </si>
  <si>
    <t xml:space="preserve">Román Higuera, Diego </t>
  </si>
  <si>
    <t>Apellido1</t>
  </si>
  <si>
    <t>Apellido2</t>
  </si>
  <si>
    <t>LARGO</t>
  </si>
  <si>
    <t>ESPACIOS</t>
  </si>
  <si>
    <t xml:space="preserve">Ayer    por     la     tarde    hizo     un       poco      de      frio     </t>
  </si>
  <si>
    <t>IGUAL</t>
  </si>
  <si>
    <t>MAYUSC</t>
  </si>
  <si>
    <t>MINUSC</t>
  </si>
  <si>
    <t>REMPLAZAR</t>
  </si>
  <si>
    <t>CODIGO</t>
  </si>
  <si>
    <t>CARÁCTER</t>
  </si>
  <si>
    <t>SUSTITUIR</t>
  </si>
  <si>
    <t>UNICAR</t>
  </si>
  <si>
    <t>CÓDIGO</t>
  </si>
  <si>
    <t xml:space="preserve">IZQUIERDA </t>
  </si>
  <si>
    <t>EXTRAER</t>
  </si>
  <si>
    <t>UNICODE</t>
  </si>
  <si>
    <t>NO</t>
  </si>
  <si>
    <t>O</t>
  </si>
  <si>
    <t>Y</t>
  </si>
  <si>
    <t>Multiplo de 2</t>
  </si>
  <si>
    <t>Multiplo de 3</t>
  </si>
  <si>
    <t>Multiplo de 5</t>
  </si>
  <si>
    <t xml:space="preserve">Multiplos de 2 y 3 </t>
  </si>
  <si>
    <t>Multiplos de 2 o 3</t>
  </si>
  <si>
    <t>Multiplos de 2, 3 y 5</t>
  </si>
  <si>
    <t>Multiplos de 2, 3 o 5</t>
  </si>
  <si>
    <t>SI</t>
  </si>
  <si>
    <t>EDAD</t>
  </si>
  <si>
    <t>MAYOR DE EDAD</t>
  </si>
  <si>
    <t>Par o impar</t>
  </si>
  <si>
    <t>Multiplo de 4</t>
  </si>
  <si>
    <t>SI.ERROR</t>
  </si>
  <si>
    <t>ES.IMPAR</t>
  </si>
  <si>
    <t>ES.PAR</t>
  </si>
  <si>
    <t>ESBLANCO</t>
  </si>
  <si>
    <t>ESERROR</t>
  </si>
  <si>
    <t>Numeros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</si>
</sst>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7" x14ac:knownFonts="1">
    <font>
      <sz val="11"/>
      <color theme="1"/>
      <name val="Aptos Narrow"/>
      <family val="2"/>
      <scheme val="minor"/>
    </font>
    <font>
      <b/>
      <sz val="9"/>
      <color indexed="81"/>
      <name val="Tahoma"/>
      <charset val="1"/>
    </font>
    <font>
      <sz val="9"/>
      <color indexed="81"/>
      <name val="Tahoma"/>
      <family val="2"/>
    </font>
    <font>
      <b/>
      <sz val="9"/>
      <color indexed="81"/>
      <name val="Tahoma"/>
      <family val="2"/>
    </font>
    <font>
      <sz val="9"/>
      <color indexed="81"/>
      <name val="Tahoma"/>
      <charset val="1"/>
    </font>
    <font>
      <b/>
      <sz val="11"/>
      <color theme="1"/>
      <name val="Aptos Narrow"/>
      <family val="2"/>
      <scheme val="minor"/>
    </font>
    <font>
      <sz val="8"/>
      <name val="Aptos Narrow"/>
      <family val="2"/>
      <scheme val="minor"/>
    </font>
  </fonts>
  <fills count="18">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9"/>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theme="0"/>
        <bgColor indexed="64"/>
      </patternFill>
    </fill>
    <fill>
      <patternFill patternType="solid">
        <fgColor rgb="FF00B0F0"/>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xf numFmtId="0" fontId="0" fillId="2" borderId="1" xfId="0" applyFill="1" applyBorder="1"/>
    <xf numFmtId="0" fontId="0" fillId="3" borderId="1" xfId="0" applyFill="1" applyBorder="1"/>
    <xf numFmtId="0" fontId="0" fillId="4" borderId="1" xfId="0" applyFill="1" applyBorder="1"/>
    <xf numFmtId="22" fontId="0" fillId="0" borderId="0" xfId="0" applyNumberFormat="1"/>
    <xf numFmtId="14" fontId="0" fillId="0" borderId="0" xfId="0" applyNumberFormat="1"/>
    <xf numFmtId="0" fontId="5" fillId="5" borderId="1" xfId="0" applyFont="1" applyFill="1" applyBorder="1" applyAlignment="1">
      <alignment horizontal="center"/>
    </xf>
    <xf numFmtId="0" fontId="0" fillId="6" borderId="1" xfId="0" applyFill="1" applyBorder="1"/>
    <xf numFmtId="0" fontId="0" fillId="6" borderId="1" xfId="0" applyFill="1" applyBorder="1" applyAlignment="1">
      <alignment horizontal="center"/>
    </xf>
    <xf numFmtId="0" fontId="5" fillId="6" borderId="1" xfId="0" applyFont="1" applyFill="1" applyBorder="1" applyAlignment="1">
      <alignment horizontal="center"/>
    </xf>
    <xf numFmtId="2" fontId="0" fillId="0" borderId="1" xfId="0" applyNumberFormat="1" applyBorder="1"/>
    <xf numFmtId="0" fontId="5" fillId="0" borderId="1" xfId="0" applyFont="1" applyBorder="1" applyAlignment="1">
      <alignment horizontal="center"/>
    </xf>
    <xf numFmtId="0" fontId="0" fillId="8" borderId="1" xfId="0" applyFill="1" applyBorder="1"/>
    <xf numFmtId="0" fontId="0" fillId="9" borderId="1" xfId="0" applyFill="1" applyBorder="1"/>
    <xf numFmtId="2" fontId="0" fillId="0" borderId="0" xfId="0" applyNumberFormat="1"/>
    <xf numFmtId="164" fontId="0" fillId="0" borderId="1" xfId="0" applyNumberFormat="1" applyBorder="1" applyAlignment="1">
      <alignment horizontal="center"/>
    </xf>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14" borderId="1" xfId="0" applyFill="1" applyBorder="1" applyAlignment="1">
      <alignment horizontal="center"/>
    </xf>
    <xf numFmtId="0" fontId="0" fillId="13" borderId="1" xfId="0" applyFill="1" applyBorder="1" applyAlignment="1">
      <alignment horizontal="center"/>
    </xf>
    <xf numFmtId="0" fontId="0" fillId="15" borderId="1" xfId="0" applyFill="1" applyBorder="1" applyAlignment="1">
      <alignment horizontal="center"/>
    </xf>
    <xf numFmtId="0" fontId="0" fillId="0" borderId="0" xfId="0" applyAlignment="1">
      <alignment horizontal="center"/>
    </xf>
    <xf numFmtId="0" fontId="0" fillId="16" borderId="1" xfId="0" applyFill="1" applyBorder="1" applyAlignment="1">
      <alignment horizontal="center"/>
    </xf>
    <xf numFmtId="0" fontId="0" fillId="7" borderId="1"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17" borderId="1" xfId="0" applyFill="1" applyBorder="1"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5" fillId="5" borderId="4" xfId="0" applyFont="1" applyFill="1" applyBorder="1" applyAlignment="1">
      <alignment horizontal="center"/>
    </xf>
    <xf numFmtId="0" fontId="0" fillId="0" borderId="4" xfId="0" applyBorder="1"/>
    <xf numFmtId="0" fontId="5" fillId="0" borderId="0" xfId="0" applyFont="1" applyFill="1" applyBorder="1" applyAlignment="1">
      <alignment horizontal="center"/>
    </xf>
    <xf numFmtId="0" fontId="0" fillId="0" borderId="0" xfId="0" applyFill="1" applyBorder="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06FFB-DCE0-4221-B2CB-8B66FB846D05}">
  <dimension ref="A1:F24"/>
  <sheetViews>
    <sheetView workbookViewId="0">
      <selection activeCell="C3" sqref="C3"/>
    </sheetView>
  </sheetViews>
  <sheetFormatPr baseColWidth="10" defaultRowHeight="15" x14ac:dyDescent="0.25"/>
  <cols>
    <col min="1" max="1" width="18.140625" bestFit="1" customWidth="1"/>
  </cols>
  <sheetData>
    <row r="1" spans="1:6" x14ac:dyDescent="0.25">
      <c r="A1" t="s">
        <v>0</v>
      </c>
      <c r="B1">
        <f>ABS(-3*6)</f>
        <v>18</v>
      </c>
    </row>
    <row r="2" spans="1:6" x14ac:dyDescent="0.25">
      <c r="A2" t="s">
        <v>1</v>
      </c>
      <c r="B2">
        <f ca="1">10+RAND()*10</f>
        <v>18.240438970572047</v>
      </c>
      <c r="C2">
        <f ca="1">100+RAND()*100</f>
        <v>162.02621799936153</v>
      </c>
    </row>
    <row r="3" spans="1:6" x14ac:dyDescent="0.25">
      <c r="A3" t="s">
        <v>2</v>
      </c>
      <c r="B3">
        <f ca="1">RANDBETWEEN(10,20)</f>
        <v>11</v>
      </c>
      <c r="C3">
        <f ca="1">RANDBETWEEN(100,200)+RAND()</f>
        <v>169.65738980718154</v>
      </c>
    </row>
    <row r="4" spans="1:6" x14ac:dyDescent="0.25">
      <c r="A4" t="s">
        <v>3</v>
      </c>
      <c r="B4">
        <f>QUOTIENT(8,3)</f>
        <v>2</v>
      </c>
    </row>
    <row r="5" spans="1:6" x14ac:dyDescent="0.25">
      <c r="A5" t="s">
        <v>4</v>
      </c>
      <c r="B5">
        <f>INT(32.843847)</f>
        <v>32</v>
      </c>
    </row>
    <row r="9" spans="1:6" x14ac:dyDescent="0.25">
      <c r="A9" t="s">
        <v>5</v>
      </c>
    </row>
    <row r="10" spans="1:6" x14ac:dyDescent="0.25">
      <c r="A10" t="s">
        <v>6</v>
      </c>
      <c r="F10">
        <v>3</v>
      </c>
    </row>
    <row r="11" spans="1:6" x14ac:dyDescent="0.25">
      <c r="A11" t="s">
        <v>7</v>
      </c>
      <c r="F11">
        <v>3</v>
      </c>
    </row>
    <row r="12" spans="1:6" x14ac:dyDescent="0.25">
      <c r="A12" t="s">
        <v>8</v>
      </c>
      <c r="F12">
        <v>5</v>
      </c>
    </row>
    <row r="13" spans="1:6" x14ac:dyDescent="0.25">
      <c r="A13" t="s">
        <v>9</v>
      </c>
      <c r="F13">
        <v>7</v>
      </c>
    </row>
    <row r="14" spans="1:6" x14ac:dyDescent="0.25">
      <c r="A14" t="s">
        <v>10</v>
      </c>
      <c r="F14">
        <v>4</v>
      </c>
    </row>
    <row r="15" spans="1:6" x14ac:dyDescent="0.25">
      <c r="A15" t="s">
        <v>11</v>
      </c>
      <c r="B15">
        <f>PRODUCT(F10:F16)</f>
        <v>20160</v>
      </c>
      <c r="C15">
        <f>PRODUCT(F10,F11,F12,G18:H19,F14,F15,F18,F19)</f>
        <v>1440</v>
      </c>
      <c r="F15">
        <v>8</v>
      </c>
    </row>
    <row r="16" spans="1:6" x14ac:dyDescent="0.25">
      <c r="A16" t="s">
        <v>12</v>
      </c>
      <c r="B16">
        <f>RADIANS(48)</f>
        <v>0.83775804095727824</v>
      </c>
      <c r="F16">
        <v>2</v>
      </c>
    </row>
    <row r="17" spans="1:2" x14ac:dyDescent="0.25">
      <c r="A17" t="s">
        <v>16</v>
      </c>
      <c r="B17">
        <f>SQRT(81)</f>
        <v>9</v>
      </c>
    </row>
    <row r="18" spans="1:2" x14ac:dyDescent="0.25">
      <c r="A18" t="s">
        <v>13</v>
      </c>
      <c r="B18">
        <f>ROUND(8.473776,3)</f>
        <v>8.4740000000000002</v>
      </c>
    </row>
    <row r="19" spans="1:2" x14ac:dyDescent="0.25">
      <c r="A19" t="s">
        <v>14</v>
      </c>
      <c r="B19">
        <f>MOD(80,12)</f>
        <v>8</v>
      </c>
    </row>
    <row r="20" spans="1:2" x14ac:dyDescent="0.25">
      <c r="A20" t="s">
        <v>15</v>
      </c>
    </row>
    <row r="21" spans="1:2" x14ac:dyDescent="0.25">
      <c r="A21" t="s">
        <v>17</v>
      </c>
      <c r="B21">
        <f>SIGN(-6)</f>
        <v>-1</v>
      </c>
    </row>
    <row r="22" spans="1:2" x14ac:dyDescent="0.25">
      <c r="A22" t="s">
        <v>18</v>
      </c>
      <c r="B22">
        <f>SUM(F10:F16)</f>
        <v>32</v>
      </c>
    </row>
    <row r="23" spans="1:2" x14ac:dyDescent="0.25">
      <c r="A23" t="s">
        <v>19</v>
      </c>
    </row>
    <row r="24" spans="1:2" x14ac:dyDescent="0.25">
      <c r="A24" t="s">
        <v>37</v>
      </c>
      <c r="B24">
        <f>TRUNC(5.4584,2)</f>
        <v>5.45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B872E-C9F9-4542-BE4D-8BE012E300A1}">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C574-223C-4AAA-8556-01BBE700B894}">
  <dimension ref="A1:E2"/>
  <sheetViews>
    <sheetView workbookViewId="0">
      <selection activeCell="B2" sqref="B2"/>
    </sheetView>
  </sheetViews>
  <sheetFormatPr baseColWidth="10" defaultRowHeight="15" x14ac:dyDescent="0.25"/>
  <cols>
    <col min="2" max="2" width="11.7109375" bestFit="1" customWidth="1"/>
  </cols>
  <sheetData>
    <row r="1" spans="1:5" x14ac:dyDescent="0.25">
      <c r="A1" s="26" t="s">
        <v>207</v>
      </c>
      <c r="B1" s="26">
        <v>2</v>
      </c>
      <c r="C1" s="26">
        <v>3</v>
      </c>
      <c r="D1" s="26">
        <v>4</v>
      </c>
      <c r="E1" s="26">
        <v>5</v>
      </c>
    </row>
    <row r="2" spans="1:5" x14ac:dyDescent="0.25">
      <c r="A2" s="26">
        <v>9685</v>
      </c>
      <c r="B2" s="26">
        <f>POWER($A$2,1/B1)</f>
        <v>98.412397592986224</v>
      </c>
      <c r="C2" s="26">
        <f t="shared" ref="C2:E2" si="0">POWER($A$2,1/C1)</f>
        <v>21.315713532914636</v>
      </c>
      <c r="D2" s="26">
        <f t="shared" si="0"/>
        <v>9.9203022934276657</v>
      </c>
      <c r="E2" s="26">
        <f t="shared" si="0"/>
        <v>6.2693125981655324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B3E5A-3C85-4927-A423-2C53701EFE5D}">
  <dimension ref="A1:H12"/>
  <sheetViews>
    <sheetView workbookViewId="0">
      <selection activeCell="H2" sqref="H2"/>
    </sheetView>
  </sheetViews>
  <sheetFormatPr baseColWidth="10" defaultRowHeight="15" x14ac:dyDescent="0.25"/>
  <cols>
    <col min="1" max="1" width="20.5703125" bestFit="1" customWidth="1"/>
    <col min="8" max="8" width="11.7109375" bestFit="1" customWidth="1"/>
  </cols>
  <sheetData>
    <row r="1" spans="1:8" x14ac:dyDescent="0.25">
      <c r="A1" s="1"/>
      <c r="B1" s="4" t="s">
        <v>21</v>
      </c>
      <c r="C1" s="4" t="s">
        <v>22</v>
      </c>
      <c r="D1" s="4" t="s">
        <v>23</v>
      </c>
      <c r="E1" s="4" t="s">
        <v>24</v>
      </c>
      <c r="G1" s="4" t="s">
        <v>23</v>
      </c>
      <c r="H1" s="4" t="s">
        <v>33</v>
      </c>
    </row>
    <row r="2" spans="1:8" x14ac:dyDescent="0.25">
      <c r="A2" s="5" t="s">
        <v>20</v>
      </c>
      <c r="B2" s="2">
        <v>2</v>
      </c>
      <c r="C2" s="3">
        <v>2</v>
      </c>
      <c r="D2" s="1" t="s">
        <v>34</v>
      </c>
      <c r="E2" s="3">
        <f>B2*C2</f>
        <v>4</v>
      </c>
      <c r="G2" s="1" t="s">
        <v>34</v>
      </c>
      <c r="H2" s="3">
        <f ca="1">SUMIF($D$2:$E$12,G2,$E$2:$E$12)</f>
        <v>19</v>
      </c>
    </row>
    <row r="3" spans="1:8" x14ac:dyDescent="0.25">
      <c r="A3" s="5" t="s">
        <v>25</v>
      </c>
      <c r="B3" s="2">
        <v>2</v>
      </c>
      <c r="C3" s="3">
        <v>2</v>
      </c>
      <c r="D3" s="1" t="s">
        <v>32</v>
      </c>
      <c r="E3" s="3">
        <f t="shared" ref="E3:E12" si="0">B3*C3</f>
        <v>4</v>
      </c>
      <c r="G3" s="1" t="s">
        <v>32</v>
      </c>
      <c r="H3" s="3">
        <f t="shared" ref="H3:H4" ca="1" si="1">SUMIF($D$2:$E$12,G3,$E$2:$E$12)</f>
        <v>22</v>
      </c>
    </row>
    <row r="4" spans="1:8" x14ac:dyDescent="0.25">
      <c r="A4" s="5" t="s">
        <v>26</v>
      </c>
      <c r="B4" s="2">
        <v>1</v>
      </c>
      <c r="C4" s="3">
        <v>5</v>
      </c>
      <c r="D4" s="1" t="s">
        <v>35</v>
      </c>
      <c r="E4" s="3">
        <f t="shared" si="0"/>
        <v>5</v>
      </c>
      <c r="G4" s="1" t="s">
        <v>35</v>
      </c>
      <c r="H4" s="3">
        <f t="shared" ca="1" si="1"/>
        <v>28.5</v>
      </c>
    </row>
    <row r="5" spans="1:8" x14ac:dyDescent="0.25">
      <c r="A5" s="5" t="s">
        <v>27</v>
      </c>
      <c r="B5" s="2">
        <v>3</v>
      </c>
      <c r="C5" s="3">
        <v>4.5</v>
      </c>
      <c r="D5" s="1" t="s">
        <v>34</v>
      </c>
      <c r="E5" s="3">
        <f t="shared" si="0"/>
        <v>13.5</v>
      </c>
    </row>
    <row r="6" spans="1:8" x14ac:dyDescent="0.25">
      <c r="A6" s="5" t="s">
        <v>20</v>
      </c>
      <c r="B6" s="2">
        <v>2</v>
      </c>
      <c r="C6" s="3">
        <v>2</v>
      </c>
      <c r="D6" s="1" t="s">
        <v>32</v>
      </c>
      <c r="E6" s="3">
        <f t="shared" si="0"/>
        <v>4</v>
      </c>
      <c r="G6" s="6" t="s">
        <v>36</v>
      </c>
      <c r="H6" s="6" t="s">
        <v>21</v>
      </c>
    </row>
    <row r="7" spans="1:8" x14ac:dyDescent="0.25">
      <c r="A7" s="5" t="s">
        <v>26</v>
      </c>
      <c r="B7" s="2">
        <v>2</v>
      </c>
      <c r="C7" s="3">
        <v>5</v>
      </c>
      <c r="D7" s="1" t="s">
        <v>32</v>
      </c>
      <c r="E7" s="3">
        <f t="shared" si="0"/>
        <v>10</v>
      </c>
      <c r="G7" s="1" t="s">
        <v>30</v>
      </c>
      <c r="H7" s="1">
        <f>SUMIF(A2:A12,G7,B2:B12)</f>
        <v>2</v>
      </c>
    </row>
    <row r="8" spans="1:8" x14ac:dyDescent="0.25">
      <c r="A8" s="5" t="s">
        <v>28</v>
      </c>
      <c r="B8" s="2">
        <v>2</v>
      </c>
      <c r="C8" s="3">
        <v>5</v>
      </c>
      <c r="D8" s="1" t="s">
        <v>35</v>
      </c>
      <c r="E8" s="3">
        <f t="shared" si="0"/>
        <v>10</v>
      </c>
    </row>
    <row r="9" spans="1:8" x14ac:dyDescent="0.25">
      <c r="A9" s="5" t="s">
        <v>29</v>
      </c>
      <c r="B9" s="2">
        <v>1</v>
      </c>
      <c r="C9" s="3">
        <v>12</v>
      </c>
      <c r="D9" s="1" t="s">
        <v>35</v>
      </c>
      <c r="E9" s="3">
        <f t="shared" si="0"/>
        <v>12</v>
      </c>
    </row>
    <row r="10" spans="1:8" x14ac:dyDescent="0.25">
      <c r="A10" s="5" t="s">
        <v>30</v>
      </c>
      <c r="B10" s="2">
        <v>1</v>
      </c>
      <c r="C10" s="3">
        <v>1.5</v>
      </c>
      <c r="D10" s="1" t="s">
        <v>34</v>
      </c>
      <c r="E10" s="3">
        <f t="shared" si="0"/>
        <v>1.5</v>
      </c>
    </row>
    <row r="11" spans="1:8" x14ac:dyDescent="0.25">
      <c r="A11" s="5" t="s">
        <v>30</v>
      </c>
      <c r="B11" s="2">
        <v>1</v>
      </c>
      <c r="C11" s="3">
        <v>1.5</v>
      </c>
      <c r="D11" s="1" t="s">
        <v>35</v>
      </c>
      <c r="E11" s="3">
        <f t="shared" si="0"/>
        <v>1.5</v>
      </c>
    </row>
    <row r="12" spans="1:8" x14ac:dyDescent="0.25">
      <c r="A12" s="5" t="s">
        <v>31</v>
      </c>
      <c r="B12" s="2">
        <v>2</v>
      </c>
      <c r="C12" s="3">
        <v>2</v>
      </c>
      <c r="D12" s="1" t="s">
        <v>32</v>
      </c>
      <c r="E12" s="3">
        <f t="shared" si="0"/>
        <v>4</v>
      </c>
    </row>
  </sheetData>
  <dataValidations count="1">
    <dataValidation type="list" allowBlank="1" showInputMessage="1" showErrorMessage="1" sqref="G7" xr:uid="{6BFE6939-E318-44E8-94AA-AA3F0547EB27}">
      <formula1>$A$2:$A$12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3966E-0FB9-41C9-9FBE-92CED4B0E417}">
  <dimension ref="A1:D11"/>
  <sheetViews>
    <sheetView workbookViewId="0">
      <selection activeCell="F10" sqref="F10"/>
    </sheetView>
  </sheetViews>
  <sheetFormatPr baseColWidth="10" defaultRowHeight="15" x14ac:dyDescent="0.25"/>
  <cols>
    <col min="2" max="2" width="15.42578125" bestFit="1" customWidth="1"/>
  </cols>
  <sheetData>
    <row r="1" spans="1:4" x14ac:dyDescent="0.25">
      <c r="A1" t="s">
        <v>38</v>
      </c>
      <c r="B1" s="7">
        <f ca="1">NOW()</f>
        <v>45623.577507638889</v>
      </c>
    </row>
    <row r="2" spans="1:4" x14ac:dyDescent="0.25">
      <c r="A2" t="s">
        <v>39</v>
      </c>
      <c r="B2">
        <f>YEAR("15/12/2004")</f>
        <v>2004</v>
      </c>
      <c r="D2" s="8">
        <v>38336</v>
      </c>
    </row>
    <row r="3" spans="1:4" x14ac:dyDescent="0.25">
      <c r="A3" t="s">
        <v>40</v>
      </c>
      <c r="B3">
        <f ca="1">DAY(NOW())</f>
        <v>27</v>
      </c>
    </row>
    <row r="4" spans="1:4" x14ac:dyDescent="0.25">
      <c r="A4" t="s">
        <v>41</v>
      </c>
      <c r="B4">
        <f>ABS(_xlfn.DAYS("11/11/2024","31/12/2024"))</f>
        <v>50</v>
      </c>
    </row>
    <row r="5" spans="1:4" x14ac:dyDescent="0.25">
      <c r="A5" t="s">
        <v>42</v>
      </c>
      <c r="B5">
        <f>WEEKDAY("10/11/2024",2)</f>
        <v>7</v>
      </c>
    </row>
    <row r="6" spans="1:4" x14ac:dyDescent="0.25">
      <c r="A6" t="s">
        <v>43</v>
      </c>
      <c r="B6" s="8">
        <f ca="1">DATE(RANDBETWEEN(1990,2010),RANDBETWEEN(1,12),15)</f>
        <v>39005</v>
      </c>
    </row>
    <row r="7" spans="1:4" x14ac:dyDescent="0.25">
      <c r="A7" t="s">
        <v>44</v>
      </c>
      <c r="B7">
        <f>HOUR(("14:20:10"))</f>
        <v>14</v>
      </c>
    </row>
    <row r="8" spans="1:4" x14ac:dyDescent="0.25">
      <c r="A8" t="s">
        <v>45</v>
      </c>
      <c r="B8" s="8">
        <f ca="1">TODAY()</f>
        <v>45623</v>
      </c>
    </row>
    <row r="9" spans="1:4" x14ac:dyDescent="0.25">
      <c r="A9" t="s">
        <v>46</v>
      </c>
      <c r="B9">
        <f>MONTH("20/11/2024")</f>
        <v>11</v>
      </c>
    </row>
    <row r="10" spans="1:4" x14ac:dyDescent="0.25">
      <c r="A10" t="s">
        <v>47</v>
      </c>
      <c r="B10">
        <f>MINUTE("14:54:55")</f>
        <v>54</v>
      </c>
    </row>
    <row r="11" spans="1:4" x14ac:dyDescent="0.25">
      <c r="A11" t="s">
        <v>48</v>
      </c>
      <c r="B11">
        <f>SECOND("14:54:55")</f>
        <v>55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F2FDC-4D19-4EF1-8086-665436425371}">
  <dimension ref="A1:H25"/>
  <sheetViews>
    <sheetView workbookViewId="0">
      <selection activeCell="B11" sqref="B11"/>
    </sheetView>
  </sheetViews>
  <sheetFormatPr baseColWidth="10" defaultRowHeight="15" x14ac:dyDescent="0.25"/>
  <cols>
    <col min="1" max="1" width="16.140625" bestFit="1" customWidth="1"/>
  </cols>
  <sheetData>
    <row r="1" spans="1:8" x14ac:dyDescent="0.25">
      <c r="A1" t="s">
        <v>51</v>
      </c>
      <c r="B1">
        <f>COUNT(D1:G6)</f>
        <v>7</v>
      </c>
      <c r="D1" s="15">
        <v>5</v>
      </c>
      <c r="E1" s="15"/>
      <c r="F1" s="15">
        <v>8</v>
      </c>
      <c r="G1" s="15"/>
    </row>
    <row r="2" spans="1:8" x14ac:dyDescent="0.25">
      <c r="A2" t="s">
        <v>52</v>
      </c>
      <c r="B2">
        <f>COUNTBLANK(D1:G6)</f>
        <v>14</v>
      </c>
      <c r="D2" s="15" t="s">
        <v>53</v>
      </c>
      <c r="E2" s="15"/>
      <c r="F2" s="15"/>
      <c r="G2" s="15">
        <v>99</v>
      </c>
    </row>
    <row r="3" spans="1:8" x14ac:dyDescent="0.25">
      <c r="A3" t="s">
        <v>54</v>
      </c>
      <c r="D3" s="15"/>
      <c r="E3" s="15">
        <v>4</v>
      </c>
      <c r="F3" s="15">
        <v>45</v>
      </c>
      <c r="G3" s="15"/>
    </row>
    <row r="4" spans="1:8" x14ac:dyDescent="0.25">
      <c r="A4" t="s">
        <v>86</v>
      </c>
      <c r="B4">
        <f>COUNTA(D1:G6)</f>
        <v>10</v>
      </c>
      <c r="D4" s="15"/>
      <c r="E4" s="15">
        <v>54</v>
      </c>
      <c r="F4" s="15"/>
      <c r="G4" s="15"/>
    </row>
    <row r="5" spans="1:8" x14ac:dyDescent="0.25">
      <c r="A5" t="s">
        <v>87</v>
      </c>
      <c r="B5">
        <f>LARGE(D1:G6,1)</f>
        <v>99</v>
      </c>
      <c r="D5" s="15" t="s">
        <v>50</v>
      </c>
      <c r="E5" s="15"/>
      <c r="F5" s="15"/>
      <c r="G5" s="15">
        <v>8</v>
      </c>
    </row>
    <row r="6" spans="1:8" x14ac:dyDescent="0.25">
      <c r="A6" t="s">
        <v>88</v>
      </c>
      <c r="B6">
        <f>SMALL(D1:G6,1)</f>
        <v>4</v>
      </c>
      <c r="D6" s="15"/>
      <c r="E6" s="15"/>
      <c r="F6" s="15" t="s">
        <v>49</v>
      </c>
      <c r="G6" s="15"/>
    </row>
    <row r="7" spans="1:8" x14ac:dyDescent="0.25">
      <c r="A7" t="s">
        <v>96</v>
      </c>
      <c r="B7">
        <f>MAX(D1:G6)</f>
        <v>99</v>
      </c>
    </row>
    <row r="8" spans="1:8" x14ac:dyDescent="0.25">
      <c r="A8" t="s">
        <v>97</v>
      </c>
      <c r="H8">
        <v>1</v>
      </c>
    </row>
    <row r="9" spans="1:8" x14ac:dyDescent="0.25">
      <c r="A9" t="s">
        <v>98</v>
      </c>
      <c r="B9">
        <f>MIN(D1:G6)</f>
        <v>4</v>
      </c>
      <c r="H9">
        <v>2</v>
      </c>
    </row>
    <row r="10" spans="1:8" x14ac:dyDescent="0.25">
      <c r="A10" t="s">
        <v>99</v>
      </c>
      <c r="B10">
        <f>_xlfn.MODE.SNGL(H8:H22)</f>
        <v>4</v>
      </c>
      <c r="D10">
        <v>64</v>
      </c>
      <c r="H10">
        <v>3</v>
      </c>
    </row>
    <row r="11" spans="1:8" x14ac:dyDescent="0.25">
      <c r="A11" t="s">
        <v>100</v>
      </c>
      <c r="B11">
        <f t="array" ref="B11:B15">_xlfn.MODE.MULT(H8:H26)</f>
        <v>4</v>
      </c>
      <c r="D11">
        <v>45</v>
      </c>
      <c r="H11">
        <v>3</v>
      </c>
    </row>
    <row r="12" spans="1:8" x14ac:dyDescent="0.25">
      <c r="B12">
        <v>6</v>
      </c>
      <c r="D12">
        <v>22</v>
      </c>
      <c r="H12">
        <v>4</v>
      </c>
    </row>
    <row r="13" spans="1:8" x14ac:dyDescent="0.25">
      <c r="B13">
        <v>7</v>
      </c>
      <c r="C13">
        <f>MEDIAN(D10:D21)</f>
        <v>53</v>
      </c>
      <c r="D13">
        <v>11</v>
      </c>
      <c r="H13">
        <v>4</v>
      </c>
    </row>
    <row r="14" spans="1:8" x14ac:dyDescent="0.25">
      <c r="B14">
        <v>9</v>
      </c>
      <c r="D14">
        <v>284</v>
      </c>
      <c r="H14">
        <v>4</v>
      </c>
    </row>
    <row r="15" spans="1:8" x14ac:dyDescent="0.25">
      <c r="B15" t="e">
        <v>#N/A</v>
      </c>
      <c r="D15">
        <v>41</v>
      </c>
      <c r="F15">
        <f>(D15+D16)/2</f>
        <v>47.5</v>
      </c>
      <c r="H15">
        <v>5</v>
      </c>
    </row>
    <row r="16" spans="1:8" x14ac:dyDescent="0.25">
      <c r="A16" t="s">
        <v>101</v>
      </c>
      <c r="B16">
        <f>AVERAGE(H8:H25)</f>
        <v>5.5555555555555554</v>
      </c>
      <c r="D16">
        <v>54</v>
      </c>
      <c r="H16">
        <v>6</v>
      </c>
    </row>
    <row r="17" spans="4:8" x14ac:dyDescent="0.25">
      <c r="D17">
        <v>11</v>
      </c>
      <c r="H17">
        <v>6</v>
      </c>
    </row>
    <row r="18" spans="4:8" x14ac:dyDescent="0.25">
      <c r="D18">
        <v>52</v>
      </c>
      <c r="H18">
        <v>6</v>
      </c>
    </row>
    <row r="19" spans="4:8" x14ac:dyDescent="0.25">
      <c r="D19">
        <v>99</v>
      </c>
      <c r="H19">
        <v>7</v>
      </c>
    </row>
    <row r="20" spans="4:8" x14ac:dyDescent="0.25">
      <c r="D20">
        <v>1546</v>
      </c>
      <c r="H20">
        <v>7</v>
      </c>
    </row>
    <row r="21" spans="4:8" x14ac:dyDescent="0.25">
      <c r="D21">
        <v>597</v>
      </c>
      <c r="H21">
        <v>7</v>
      </c>
    </row>
    <row r="22" spans="4:8" x14ac:dyDescent="0.25">
      <c r="H22">
        <v>8</v>
      </c>
    </row>
    <row r="23" spans="4:8" x14ac:dyDescent="0.25">
      <c r="H23">
        <v>9</v>
      </c>
    </row>
    <row r="24" spans="4:8" x14ac:dyDescent="0.25">
      <c r="H24">
        <v>9</v>
      </c>
    </row>
    <row r="25" spans="4:8" x14ac:dyDescent="0.25">
      <c r="H25">
        <v>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84B0E-6991-45EA-BB80-5AE1A65F37ED}">
  <dimension ref="A1:Q11"/>
  <sheetViews>
    <sheetView workbookViewId="0">
      <selection activeCell="A3" sqref="A3"/>
    </sheetView>
  </sheetViews>
  <sheetFormatPr baseColWidth="10" defaultRowHeight="15" x14ac:dyDescent="0.25"/>
  <cols>
    <col min="1" max="1" width="12.85546875" bestFit="1" customWidth="1"/>
    <col min="2" max="2" width="16.42578125" customWidth="1"/>
  </cols>
  <sheetData>
    <row r="1" spans="1:17" x14ac:dyDescent="0.25">
      <c r="A1" t="s">
        <v>102</v>
      </c>
      <c r="E1" s="1" t="s">
        <v>120</v>
      </c>
    </row>
    <row r="2" spans="1:17" x14ac:dyDescent="0.25">
      <c r="A2" t="s">
        <v>119</v>
      </c>
      <c r="E2" s="1" t="s">
        <v>121</v>
      </c>
      <c r="G2" t="str">
        <f t="array" ref="G2:Q2">TRANSPOSE(E1:E11)</f>
        <v>Sevilla</v>
      </c>
      <c r="H2" t="str">
        <v>Almería</v>
      </c>
      <c r="I2" t="str">
        <v>Burgos</v>
      </c>
      <c r="J2" t="str">
        <v>Cordoba</v>
      </c>
      <c r="K2" t="str">
        <v>Jaen</v>
      </c>
      <c r="L2" t="str">
        <v xml:space="preserve">Mallorca </v>
      </c>
      <c r="M2" t="str">
        <v>Albacete</v>
      </c>
      <c r="N2" t="str">
        <v xml:space="preserve">Murcia </v>
      </c>
      <c r="O2" t="str">
        <v>Castellon</v>
      </c>
      <c r="P2" t="str">
        <v>Valencia</v>
      </c>
      <c r="Q2" t="str">
        <v>Zaragoza</v>
      </c>
    </row>
    <row r="3" spans="1:17" x14ac:dyDescent="0.25">
      <c r="A3" t="s">
        <v>131</v>
      </c>
      <c r="B3">
        <f>MATCH(C3,E1:E11,0)</f>
        <v>4</v>
      </c>
      <c r="C3" t="s">
        <v>123</v>
      </c>
      <c r="E3" s="1" t="s">
        <v>122</v>
      </c>
    </row>
    <row r="4" spans="1:17" x14ac:dyDescent="0.25">
      <c r="A4" t="s">
        <v>132</v>
      </c>
      <c r="B4" t="str">
        <f>CHOOSE(5,E1,E2,E3,E4,E5,E6,E7,E8,E9,E10,E11)</f>
        <v>Jaen</v>
      </c>
      <c r="E4" s="1" t="s">
        <v>123</v>
      </c>
    </row>
    <row r="5" spans="1:17" x14ac:dyDescent="0.25">
      <c r="A5" t="s">
        <v>133</v>
      </c>
      <c r="E5" s="1" t="s">
        <v>124</v>
      </c>
    </row>
    <row r="6" spans="1:17" x14ac:dyDescent="0.25">
      <c r="E6" s="1" t="s">
        <v>125</v>
      </c>
    </row>
    <row r="7" spans="1:17" x14ac:dyDescent="0.25">
      <c r="E7" s="1" t="s">
        <v>126</v>
      </c>
    </row>
    <row r="8" spans="1:17" x14ac:dyDescent="0.25">
      <c r="E8" s="1" t="s">
        <v>127</v>
      </c>
    </row>
    <row r="9" spans="1:17" x14ac:dyDescent="0.25">
      <c r="E9" s="1" t="s">
        <v>128</v>
      </c>
    </row>
    <row r="10" spans="1:17" x14ac:dyDescent="0.25">
      <c r="E10" s="1" t="s">
        <v>129</v>
      </c>
    </row>
    <row r="11" spans="1:17" x14ac:dyDescent="0.25">
      <c r="E11" s="1" t="s">
        <v>130</v>
      </c>
    </row>
  </sheetData>
  <dataValidations count="1">
    <dataValidation type="list" allowBlank="1" showInputMessage="1" showErrorMessage="1" sqref="C3" xr:uid="{B3673CCA-AC64-42C3-9719-574AECEAEE29}">
      <formula1>$E$1:$E$10</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45963-C2F7-4D58-A625-C5DB811109F3}">
  <dimension ref="A1:H13"/>
  <sheetViews>
    <sheetView workbookViewId="0">
      <selection activeCell="H2" sqref="H2"/>
    </sheetView>
  </sheetViews>
  <sheetFormatPr baseColWidth="10" defaultRowHeight="15" x14ac:dyDescent="0.25"/>
  <sheetData>
    <row r="1" spans="1:8" x14ac:dyDescent="0.25">
      <c r="A1" s="1"/>
      <c r="B1" s="15" t="s">
        <v>103</v>
      </c>
      <c r="C1" s="15" t="s">
        <v>104</v>
      </c>
      <c r="D1" s="15" t="s">
        <v>105</v>
      </c>
      <c r="E1" s="15" t="s">
        <v>106</v>
      </c>
      <c r="G1" s="15" t="s">
        <v>46</v>
      </c>
      <c r="H1" s="16" t="s">
        <v>114</v>
      </c>
    </row>
    <row r="2" spans="1:8" x14ac:dyDescent="0.25">
      <c r="A2" s="16" t="s">
        <v>107</v>
      </c>
      <c r="B2" s="18">
        <v>56.378233852020422</v>
      </c>
      <c r="C2" s="18">
        <v>12.738627688964208</v>
      </c>
      <c r="D2" s="18">
        <v>356.50490117283806</v>
      </c>
      <c r="E2" s="18">
        <v>103.94594955816471</v>
      </c>
      <c r="G2" s="13" t="s">
        <v>103</v>
      </c>
      <c r="H2" s="18">
        <f>VLOOKUP($H$1,$A$1:$E$13,MATCH(G2,$G$1:$G$5,0),FALSE)</f>
        <v>55.178377955621919</v>
      </c>
    </row>
    <row r="3" spans="1:8" x14ac:dyDescent="0.25">
      <c r="A3" s="16" t="s">
        <v>108</v>
      </c>
      <c r="B3" s="18">
        <v>66.619034089344908</v>
      </c>
      <c r="C3" s="18">
        <v>13.138896490381077</v>
      </c>
      <c r="D3" s="18">
        <v>353.34197924726408</v>
      </c>
      <c r="E3" s="18">
        <v>93.056653924415713</v>
      </c>
      <c r="G3" s="13" t="s">
        <v>104</v>
      </c>
      <c r="H3" s="18">
        <f t="shared" ref="H3:H5" si="0">VLOOKUP($H$1,$A$1:$E$13,MATCH(G3,$G$1:$G$5,0),FALSE)</f>
        <v>11.517643553964804</v>
      </c>
    </row>
    <row r="4" spans="1:8" x14ac:dyDescent="0.25">
      <c r="A4" s="16" t="s">
        <v>109</v>
      </c>
      <c r="B4" s="18">
        <v>50.437754621057266</v>
      </c>
      <c r="C4" s="18">
        <v>15.691700949609896</v>
      </c>
      <c r="D4" s="18">
        <v>345.41766885120148</v>
      </c>
      <c r="E4" s="18">
        <v>130.57253143306809</v>
      </c>
      <c r="G4" s="1" t="s">
        <v>105</v>
      </c>
      <c r="H4" s="18">
        <f t="shared" si="0"/>
        <v>387.40194366155379</v>
      </c>
    </row>
    <row r="5" spans="1:8" x14ac:dyDescent="0.25">
      <c r="A5" s="16" t="s">
        <v>110</v>
      </c>
      <c r="B5" s="18">
        <v>40.707043310775049</v>
      </c>
      <c r="C5" s="18">
        <v>15.146681132002533</v>
      </c>
      <c r="D5" s="18">
        <v>353.96641851699047</v>
      </c>
      <c r="E5" s="18">
        <v>70.256514678088678</v>
      </c>
      <c r="G5" s="1" t="s">
        <v>106</v>
      </c>
      <c r="H5" s="18">
        <f t="shared" si="0"/>
        <v>132.10551626896964</v>
      </c>
    </row>
    <row r="6" spans="1:8" x14ac:dyDescent="0.25">
      <c r="A6" s="16" t="s">
        <v>111</v>
      </c>
      <c r="B6" s="18">
        <v>68.73046297633779</v>
      </c>
      <c r="C6" s="18">
        <v>12.426061737984629</v>
      </c>
      <c r="D6" s="18">
        <v>376.69429344574087</v>
      </c>
      <c r="E6" s="18">
        <v>137.78437564723961</v>
      </c>
    </row>
    <row r="7" spans="1:8" x14ac:dyDescent="0.25">
      <c r="A7" s="16" t="s">
        <v>112</v>
      </c>
      <c r="B7" s="18">
        <v>49.106446603832055</v>
      </c>
      <c r="C7" s="18">
        <v>12.575464962370276</v>
      </c>
      <c r="D7" s="18">
        <v>347.68702139957651</v>
      </c>
      <c r="E7" s="18">
        <v>121.15204790025331</v>
      </c>
    </row>
    <row r="8" spans="1:8" x14ac:dyDescent="0.25">
      <c r="A8" s="16" t="s">
        <v>113</v>
      </c>
      <c r="B8" s="18">
        <v>55.324242999628879</v>
      </c>
      <c r="C8" s="18">
        <v>10.323038947579038</v>
      </c>
      <c r="D8" s="18">
        <v>334.13973422444434</v>
      </c>
      <c r="E8" s="18">
        <v>106.85538735422449</v>
      </c>
    </row>
    <row r="9" spans="1:8" x14ac:dyDescent="0.25">
      <c r="A9" s="16" t="s">
        <v>114</v>
      </c>
      <c r="B9" s="18">
        <v>55.178377955621919</v>
      </c>
      <c r="C9" s="18">
        <v>11.517643553964804</v>
      </c>
      <c r="D9" s="18">
        <v>387.40194366155379</v>
      </c>
      <c r="E9" s="18">
        <v>132.10551626896964</v>
      </c>
    </row>
    <row r="10" spans="1:8" x14ac:dyDescent="0.25">
      <c r="A10" s="16" t="s">
        <v>115</v>
      </c>
      <c r="B10" s="18">
        <v>62.348190447373355</v>
      </c>
      <c r="C10" s="18">
        <v>10.475842543612861</v>
      </c>
      <c r="D10" s="18">
        <v>305.14520657050446</v>
      </c>
      <c r="E10" s="18">
        <v>107.19041945662501</v>
      </c>
    </row>
    <row r="11" spans="1:8" x14ac:dyDescent="0.25">
      <c r="A11" s="16" t="s">
        <v>116</v>
      </c>
      <c r="B11" s="18">
        <v>59.922261947125754</v>
      </c>
      <c r="C11" s="18">
        <v>12.890399105792198</v>
      </c>
      <c r="D11" s="18">
        <v>307.15677723103477</v>
      </c>
      <c r="E11" s="18">
        <v>102.40062270776994</v>
      </c>
    </row>
    <row r="12" spans="1:8" x14ac:dyDescent="0.25">
      <c r="A12" s="16" t="s">
        <v>117</v>
      </c>
      <c r="B12" s="18">
        <v>40.814949458623104</v>
      </c>
      <c r="C12" s="18">
        <v>13.41551166777559</v>
      </c>
      <c r="D12" s="18">
        <v>314.30995897506983</v>
      </c>
      <c r="E12" s="18">
        <v>100.36756531646007</v>
      </c>
      <c r="G12" s="17"/>
    </row>
    <row r="13" spans="1:8" x14ac:dyDescent="0.25">
      <c r="A13" s="16" t="s">
        <v>118</v>
      </c>
      <c r="B13" s="18">
        <v>48.612643171604525</v>
      </c>
      <c r="C13" s="18">
        <v>11.791525670007985</v>
      </c>
      <c r="D13" s="18">
        <v>381.23198485973046</v>
      </c>
      <c r="E13" s="18">
        <v>146.22914797555038</v>
      </c>
      <c r="G13" s="17"/>
    </row>
  </sheetData>
  <phoneticPr fontId="6" type="noConversion"/>
  <dataValidations count="1">
    <dataValidation type="list" allowBlank="1" showInputMessage="1" showErrorMessage="1" sqref="H1" xr:uid="{264AB062-A0E8-419D-844C-5C26F958DDCB}">
      <formula1>$A$2:$A$13</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97223-FA44-473B-96C0-3B21B10FCE38}">
  <dimension ref="A1:M11"/>
  <sheetViews>
    <sheetView workbookViewId="0">
      <selection activeCell="B7" sqref="B7"/>
    </sheetView>
  </sheetViews>
  <sheetFormatPr baseColWidth="10" defaultRowHeight="15" x14ac:dyDescent="0.25"/>
  <cols>
    <col min="2" max="2" width="8" bestFit="1" customWidth="1"/>
    <col min="3" max="3" width="8.85546875" bestFit="1" customWidth="1"/>
    <col min="4" max="8" width="8" bestFit="1" customWidth="1"/>
    <col min="9" max="9" width="8.28515625" bestFit="1" customWidth="1"/>
    <col min="10" max="10" width="11.5703125" bestFit="1" customWidth="1"/>
    <col min="11" max="11" width="9.140625" bestFit="1" customWidth="1"/>
    <col min="13" max="13" width="10.42578125" bestFit="1" customWidth="1"/>
  </cols>
  <sheetData>
    <row r="1" spans="1:13" x14ac:dyDescent="0.25">
      <c r="A1" s="1"/>
      <c r="B1" s="16" t="s">
        <v>107</v>
      </c>
      <c r="C1" s="16" t="s">
        <v>108</v>
      </c>
      <c r="D1" s="16" t="s">
        <v>109</v>
      </c>
      <c r="E1" s="16" t="s">
        <v>110</v>
      </c>
      <c r="F1" s="16" t="s">
        <v>111</v>
      </c>
      <c r="G1" s="16" t="s">
        <v>112</v>
      </c>
      <c r="H1" s="16" t="s">
        <v>113</v>
      </c>
      <c r="I1" s="16" t="s">
        <v>114</v>
      </c>
      <c r="J1" s="16" t="s">
        <v>115</v>
      </c>
      <c r="K1" s="16" t="s">
        <v>116</v>
      </c>
      <c r="L1" s="16" t="s">
        <v>117</v>
      </c>
      <c r="M1" s="16" t="s">
        <v>118</v>
      </c>
    </row>
    <row r="2" spans="1:13" x14ac:dyDescent="0.25">
      <c r="A2" s="15" t="s">
        <v>103</v>
      </c>
      <c r="B2" s="18">
        <v>56.378233852020422</v>
      </c>
      <c r="C2" s="18">
        <v>66.619034089344908</v>
      </c>
      <c r="D2" s="18">
        <v>50.437754621057266</v>
      </c>
      <c r="E2" s="18">
        <v>40.707043310775049</v>
      </c>
      <c r="F2" s="18">
        <v>68.73046297633779</v>
      </c>
      <c r="G2" s="18">
        <v>49.106446603832055</v>
      </c>
      <c r="H2" s="18">
        <v>55.324242999628879</v>
      </c>
      <c r="I2" s="18">
        <v>55.178377955621919</v>
      </c>
      <c r="J2" s="18">
        <v>62.348190447373355</v>
      </c>
      <c r="K2" s="18">
        <v>59.922261947125754</v>
      </c>
      <c r="L2" s="18">
        <v>40.814949458623104</v>
      </c>
      <c r="M2" s="18">
        <v>48.612643171604525</v>
      </c>
    </row>
    <row r="3" spans="1:13" x14ac:dyDescent="0.25">
      <c r="A3" s="15" t="s">
        <v>104</v>
      </c>
      <c r="B3" s="18">
        <v>12.738627688964208</v>
      </c>
      <c r="C3" s="18">
        <v>13.138896490381077</v>
      </c>
      <c r="D3" s="18">
        <v>15.691700949609896</v>
      </c>
      <c r="E3" s="18">
        <v>15.146681132002533</v>
      </c>
      <c r="F3" s="18">
        <v>12.426061737984629</v>
      </c>
      <c r="G3" s="18">
        <v>12.575464962370276</v>
      </c>
      <c r="H3" s="18">
        <v>10.323038947579038</v>
      </c>
      <c r="I3" s="18">
        <v>11.517643553964804</v>
      </c>
      <c r="J3" s="18">
        <v>10.475842543612861</v>
      </c>
      <c r="K3" s="18">
        <v>12.890399105792198</v>
      </c>
      <c r="L3" s="18">
        <v>13.41551166777559</v>
      </c>
      <c r="M3" s="18">
        <v>11.791525670007985</v>
      </c>
    </row>
    <row r="4" spans="1:13" x14ac:dyDescent="0.25">
      <c r="A4" s="15" t="s">
        <v>105</v>
      </c>
      <c r="B4" s="18">
        <v>356.50490117283806</v>
      </c>
      <c r="C4" s="18">
        <v>353.34197924726408</v>
      </c>
      <c r="D4" s="18">
        <v>345.41766885120148</v>
      </c>
      <c r="E4" s="18">
        <v>353.96641851699047</v>
      </c>
      <c r="F4" s="18">
        <v>376.69429344574087</v>
      </c>
      <c r="G4" s="18">
        <v>347.68702139957651</v>
      </c>
      <c r="H4" s="18">
        <v>334.13973422444434</v>
      </c>
      <c r="I4" s="18">
        <v>387.40194366155379</v>
      </c>
      <c r="J4" s="18">
        <v>305.14520657050446</v>
      </c>
      <c r="K4" s="18">
        <v>307.15677723103477</v>
      </c>
      <c r="L4" s="18">
        <v>314.30995897506983</v>
      </c>
      <c r="M4" s="18">
        <v>381.23198485973046</v>
      </c>
    </row>
    <row r="5" spans="1:13" x14ac:dyDescent="0.25">
      <c r="A5" s="15" t="s">
        <v>106</v>
      </c>
      <c r="B5" s="18">
        <v>103.94594955816471</v>
      </c>
      <c r="C5" s="18">
        <v>93.056653924415713</v>
      </c>
      <c r="D5" s="18">
        <v>130.57253143306809</v>
      </c>
      <c r="E5" s="18">
        <v>70.256514678088678</v>
      </c>
      <c r="F5" s="18">
        <v>137.78437564723961</v>
      </c>
      <c r="G5" s="18">
        <v>121.15204790025331</v>
      </c>
      <c r="H5" s="18">
        <v>106.85538735422449</v>
      </c>
      <c r="I5" s="18">
        <v>132.10551626896964</v>
      </c>
      <c r="J5" s="18">
        <v>107.19041945662501</v>
      </c>
      <c r="K5" s="18">
        <v>102.40062270776994</v>
      </c>
      <c r="L5" s="18">
        <v>100.36756531646007</v>
      </c>
      <c r="M5" s="18">
        <v>146.22914797555038</v>
      </c>
    </row>
    <row r="7" spans="1:13" x14ac:dyDescent="0.25">
      <c r="A7" s="15" t="s">
        <v>46</v>
      </c>
      <c r="B7" s="1" t="s">
        <v>114</v>
      </c>
    </row>
    <row r="8" spans="1:13" x14ac:dyDescent="0.25">
      <c r="A8" s="1" t="s">
        <v>103</v>
      </c>
      <c r="B8" s="1">
        <f>HLOOKUP($B$7,$A$1:$M$5,MATCH(A8,$A$7:$A$11,0),FALSE)</f>
        <v>55.178377955621919</v>
      </c>
    </row>
    <row r="9" spans="1:13" x14ac:dyDescent="0.25">
      <c r="A9" s="1" t="s">
        <v>104</v>
      </c>
      <c r="B9" s="1">
        <f t="shared" ref="B9:B11" si="0">HLOOKUP($B$7,$A$1:$M$5,MATCH(A9,$A$7:$A$11,0),FALSE)</f>
        <v>11.517643553964804</v>
      </c>
    </row>
    <row r="10" spans="1:13" x14ac:dyDescent="0.25">
      <c r="A10" s="1" t="s">
        <v>105</v>
      </c>
      <c r="B10" s="1">
        <f t="shared" si="0"/>
        <v>387.40194366155379</v>
      </c>
    </row>
    <row r="11" spans="1:13" x14ac:dyDescent="0.25">
      <c r="A11" s="1" t="s">
        <v>106</v>
      </c>
      <c r="B11" s="1">
        <f t="shared" si="0"/>
        <v>132.10551626896964</v>
      </c>
    </row>
  </sheetData>
  <dataValidations count="1">
    <dataValidation type="list" allowBlank="1" showInputMessage="1" showErrorMessage="1" sqref="B7" xr:uid="{75DBC3F8-AA2D-42D8-8615-C68F54308F89}">
      <formula1>$B$1:$M$1</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0E08C-0852-4E65-8441-93B7D80CFBE7}">
  <dimension ref="A1:I8"/>
  <sheetViews>
    <sheetView workbookViewId="0">
      <selection activeCell="L8" sqref="L8"/>
    </sheetView>
  </sheetViews>
  <sheetFormatPr baseColWidth="10" defaultRowHeight="15" x14ac:dyDescent="0.25"/>
  <sheetData>
    <row r="1" spans="1:9" x14ac:dyDescent="0.25">
      <c r="A1" s="1"/>
      <c r="B1" s="11" t="s">
        <v>93</v>
      </c>
      <c r="C1" s="11">
        <v>2</v>
      </c>
      <c r="D1" s="11">
        <v>3</v>
      </c>
      <c r="E1" s="11">
        <v>4</v>
      </c>
      <c r="F1" s="11">
        <v>5</v>
      </c>
      <c r="H1" s="28" t="s">
        <v>95</v>
      </c>
      <c r="I1" s="28"/>
    </row>
    <row r="2" spans="1:9" x14ac:dyDescent="0.25">
      <c r="A2" s="10" t="s">
        <v>89</v>
      </c>
      <c r="B2" s="2">
        <v>40000</v>
      </c>
      <c r="C2" s="2">
        <f>B2/$C$1</f>
        <v>20000</v>
      </c>
      <c r="D2" s="2">
        <f>B2/$D$1</f>
        <v>13333.333333333334</v>
      </c>
      <c r="E2" s="2">
        <f>B2/$E$1</f>
        <v>10000</v>
      </c>
      <c r="F2" s="2">
        <f>B2/$F$1</f>
        <v>8000</v>
      </c>
      <c r="H2" s="2">
        <v>1</v>
      </c>
      <c r="I2" s="1">
        <f>LARGE($B$2:$F$5,H2)</f>
        <v>52000</v>
      </c>
    </row>
    <row r="3" spans="1:9" x14ac:dyDescent="0.25">
      <c r="A3" s="10" t="s">
        <v>90</v>
      </c>
      <c r="B3" s="2">
        <v>12000</v>
      </c>
      <c r="C3" s="2">
        <f t="shared" ref="C3:C5" si="0">B3/$C$1</f>
        <v>6000</v>
      </c>
      <c r="D3" s="2">
        <f t="shared" ref="D3:D5" si="1">B3/$D$1</f>
        <v>4000</v>
      </c>
      <c r="E3" s="2">
        <f t="shared" ref="E3:E5" si="2">B3/$E$1</f>
        <v>3000</v>
      </c>
      <c r="F3" s="2">
        <f t="shared" ref="F3:F5" si="3">B3/$F$1</f>
        <v>2400</v>
      </c>
      <c r="H3" s="2">
        <v>2</v>
      </c>
      <c r="I3" s="1">
        <f t="shared" ref="I3:I6" si="4">LARGE($B$2:$F$5,H3)</f>
        <v>40000</v>
      </c>
    </row>
    <row r="4" spans="1:9" x14ac:dyDescent="0.25">
      <c r="A4" s="10" t="s">
        <v>91</v>
      </c>
      <c r="B4" s="2">
        <v>3500</v>
      </c>
      <c r="C4" s="2">
        <f t="shared" si="0"/>
        <v>1750</v>
      </c>
      <c r="D4" s="2">
        <f t="shared" si="1"/>
        <v>1166.6666666666667</v>
      </c>
      <c r="E4" s="2">
        <f t="shared" si="2"/>
        <v>875</v>
      </c>
      <c r="F4" s="2">
        <f t="shared" si="3"/>
        <v>700</v>
      </c>
      <c r="H4" s="2">
        <v>3</v>
      </c>
      <c r="I4" s="1">
        <f t="shared" si="4"/>
        <v>26000</v>
      </c>
    </row>
    <row r="5" spans="1:9" x14ac:dyDescent="0.25">
      <c r="A5" s="10" t="s">
        <v>92</v>
      </c>
      <c r="B5" s="2">
        <v>52000</v>
      </c>
      <c r="C5" s="2">
        <f t="shared" si="0"/>
        <v>26000</v>
      </c>
      <c r="D5" s="2">
        <f t="shared" si="1"/>
        <v>17333.333333333332</v>
      </c>
      <c r="E5" s="2">
        <f t="shared" si="2"/>
        <v>13000</v>
      </c>
      <c r="F5" s="2">
        <f t="shared" si="3"/>
        <v>10400</v>
      </c>
      <c r="H5" s="2">
        <v>4</v>
      </c>
      <c r="I5" s="1">
        <f t="shared" si="4"/>
        <v>20000</v>
      </c>
    </row>
    <row r="6" spans="1:9" x14ac:dyDescent="0.25">
      <c r="H6" s="2">
        <v>5</v>
      </c>
      <c r="I6" s="1">
        <f t="shared" si="4"/>
        <v>17333.333333333332</v>
      </c>
    </row>
    <row r="7" spans="1:9" x14ac:dyDescent="0.25">
      <c r="A7" t="s">
        <v>94</v>
      </c>
    </row>
    <row r="8" spans="1:9" x14ac:dyDescent="0.25">
      <c r="A8">
        <v>5</v>
      </c>
    </row>
  </sheetData>
  <mergeCells count="1">
    <mergeCell ref="H1:I1"/>
  </mergeCells>
  <conditionalFormatting sqref="B2:F5">
    <cfRule type="top10" dxfId="0" priority="1" rank="5"/>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EBA7C-46A6-4A2E-83F4-284489497BE9}">
  <dimension ref="A1:L15"/>
  <sheetViews>
    <sheetView tabSelected="1" workbookViewId="0">
      <selection activeCell="D11" sqref="D11"/>
    </sheetView>
  </sheetViews>
  <sheetFormatPr baseColWidth="10" defaultRowHeight="15" x14ac:dyDescent="0.25"/>
  <cols>
    <col min="12" max="12" width="14" bestFit="1" customWidth="1"/>
  </cols>
  <sheetData>
    <row r="1" spans="1:12" x14ac:dyDescent="0.25">
      <c r="A1" s="9" t="s">
        <v>55</v>
      </c>
      <c r="B1" s="35" t="s">
        <v>56</v>
      </c>
      <c r="C1" s="37"/>
      <c r="E1" s="9" t="s">
        <v>55</v>
      </c>
      <c r="F1" s="29">
        <f>COUNTIF(A2:A14,E2)</f>
        <v>2</v>
      </c>
      <c r="H1" s="12" t="s">
        <v>68</v>
      </c>
      <c r="I1" s="12" t="s">
        <v>69</v>
      </c>
      <c r="K1" s="12" t="s">
        <v>83</v>
      </c>
      <c r="L1" s="12" t="s">
        <v>84</v>
      </c>
    </row>
    <row r="2" spans="1:12" x14ac:dyDescent="0.25">
      <c r="A2" s="1" t="s">
        <v>57</v>
      </c>
      <c r="B2" s="36" t="s">
        <v>61</v>
      </c>
      <c r="C2" s="38"/>
      <c r="E2" s="1" t="s">
        <v>60</v>
      </c>
      <c r="F2" s="29"/>
      <c r="H2" s="1" t="s">
        <v>70</v>
      </c>
      <c r="I2" s="13">
        <v>4</v>
      </c>
      <c r="K2" s="14">
        <f>COUNTIF(I2:I14,"&gt;=5")</f>
        <v>9</v>
      </c>
      <c r="L2" s="14">
        <f>COUNTIF(I2:I14,"&lt;5")</f>
        <v>4</v>
      </c>
    </row>
    <row r="3" spans="1:12" x14ac:dyDescent="0.25">
      <c r="A3" s="1" t="s">
        <v>57</v>
      </c>
      <c r="B3" s="36" t="s">
        <v>62</v>
      </c>
      <c r="C3" s="38"/>
      <c r="H3" s="1" t="s">
        <v>71</v>
      </c>
      <c r="I3" s="13">
        <v>2</v>
      </c>
    </row>
    <row r="4" spans="1:12" x14ac:dyDescent="0.25">
      <c r="A4" s="1" t="s">
        <v>58</v>
      </c>
      <c r="B4" s="36" t="s">
        <v>63</v>
      </c>
      <c r="C4" s="38"/>
      <c r="E4" s="9" t="s">
        <v>56</v>
      </c>
      <c r="F4" s="30">
        <f>COUNTIF(B2:B14,E5)</f>
        <v>2</v>
      </c>
      <c r="H4" s="1" t="s">
        <v>72</v>
      </c>
      <c r="I4" s="13">
        <v>7</v>
      </c>
      <c r="K4" s="10" t="s">
        <v>69</v>
      </c>
      <c r="L4" s="10" t="s">
        <v>85</v>
      </c>
    </row>
    <row r="5" spans="1:12" x14ac:dyDescent="0.25">
      <c r="A5" s="1" t="s">
        <v>58</v>
      </c>
      <c r="B5" s="36" t="s">
        <v>64</v>
      </c>
      <c r="C5" s="38"/>
      <c r="E5" s="1" t="s">
        <v>63</v>
      </c>
      <c r="F5" s="31"/>
      <c r="H5" s="1" t="s">
        <v>73</v>
      </c>
      <c r="I5" s="13">
        <v>7</v>
      </c>
      <c r="K5" s="1">
        <v>0</v>
      </c>
      <c r="L5" s="1">
        <f>COUNTIF($I$2:$I$14,K5)</f>
        <v>0</v>
      </c>
    </row>
    <row r="6" spans="1:12" x14ac:dyDescent="0.25">
      <c r="A6" s="1" t="s">
        <v>57</v>
      </c>
      <c r="B6" s="36" t="s">
        <v>61</v>
      </c>
      <c r="C6" s="38"/>
      <c r="H6" s="1" t="s">
        <v>74</v>
      </c>
      <c r="I6" s="13">
        <v>3</v>
      </c>
      <c r="K6" s="1">
        <v>1</v>
      </c>
      <c r="L6" s="1">
        <f t="shared" ref="L6:L15" si="0">COUNTIF($I$2:$I$14,K6)</f>
        <v>0</v>
      </c>
    </row>
    <row r="7" spans="1:12" x14ac:dyDescent="0.25">
      <c r="A7" s="1" t="s">
        <v>59</v>
      </c>
      <c r="B7" s="36" t="s">
        <v>65</v>
      </c>
      <c r="C7" s="38"/>
      <c r="H7" s="1" t="s">
        <v>75</v>
      </c>
      <c r="I7" s="13">
        <v>5</v>
      </c>
      <c r="K7" s="1">
        <v>2</v>
      </c>
      <c r="L7" s="1">
        <f t="shared" si="0"/>
        <v>2</v>
      </c>
    </row>
    <row r="8" spans="1:12" x14ac:dyDescent="0.25">
      <c r="A8" s="1" t="s">
        <v>57</v>
      </c>
      <c r="B8" s="36" t="s">
        <v>62</v>
      </c>
      <c r="C8" s="38"/>
      <c r="H8" s="1" t="s">
        <v>76</v>
      </c>
      <c r="I8" s="13">
        <v>9</v>
      </c>
      <c r="K8" s="1">
        <v>3</v>
      </c>
      <c r="L8" s="1">
        <f t="shared" si="0"/>
        <v>1</v>
      </c>
    </row>
    <row r="9" spans="1:12" x14ac:dyDescent="0.25">
      <c r="A9" s="1" t="s">
        <v>58</v>
      </c>
      <c r="B9" s="36" t="s">
        <v>63</v>
      </c>
      <c r="C9" s="38"/>
      <c r="H9" s="1" t="s">
        <v>77</v>
      </c>
      <c r="I9" s="13">
        <v>6</v>
      </c>
      <c r="K9" s="1">
        <v>4</v>
      </c>
      <c r="L9" s="1">
        <f t="shared" si="0"/>
        <v>1</v>
      </c>
    </row>
    <row r="10" spans="1:12" x14ac:dyDescent="0.25">
      <c r="A10" s="1" t="s">
        <v>60</v>
      </c>
      <c r="B10" s="36" t="s">
        <v>66</v>
      </c>
      <c r="C10" s="38"/>
      <c r="H10" s="1" t="s">
        <v>78</v>
      </c>
      <c r="I10" s="13">
        <v>9</v>
      </c>
      <c r="K10" s="1">
        <v>5</v>
      </c>
      <c r="L10" s="1">
        <f t="shared" si="0"/>
        <v>2</v>
      </c>
    </row>
    <row r="11" spans="1:12" x14ac:dyDescent="0.25">
      <c r="A11" s="1" t="s">
        <v>57</v>
      </c>
      <c r="B11" s="36" t="s">
        <v>61</v>
      </c>
      <c r="C11" s="38"/>
      <c r="H11" s="1" t="s">
        <v>79</v>
      </c>
      <c r="I11" s="13">
        <v>2</v>
      </c>
      <c r="K11" s="1">
        <v>6</v>
      </c>
      <c r="L11" s="1">
        <f t="shared" si="0"/>
        <v>2</v>
      </c>
    </row>
    <row r="12" spans="1:12" x14ac:dyDescent="0.25">
      <c r="A12" s="1" t="s">
        <v>60</v>
      </c>
      <c r="B12" s="36" t="s">
        <v>66</v>
      </c>
      <c r="C12" s="38"/>
      <c r="H12" s="1" t="s">
        <v>80</v>
      </c>
      <c r="I12" s="13">
        <v>6</v>
      </c>
      <c r="K12" s="1">
        <v>7</v>
      </c>
      <c r="L12" s="1">
        <f t="shared" si="0"/>
        <v>2</v>
      </c>
    </row>
    <row r="13" spans="1:12" x14ac:dyDescent="0.25">
      <c r="A13" s="1" t="s">
        <v>59</v>
      </c>
      <c r="B13" s="36" t="s">
        <v>67</v>
      </c>
      <c r="C13" s="38"/>
      <c r="H13" s="1" t="s">
        <v>81</v>
      </c>
      <c r="I13" s="13">
        <v>5</v>
      </c>
      <c r="K13" s="1">
        <v>8</v>
      </c>
      <c r="L13" s="1">
        <f t="shared" si="0"/>
        <v>0</v>
      </c>
    </row>
    <row r="14" spans="1:12" x14ac:dyDescent="0.25">
      <c r="A14" s="1" t="s">
        <v>59</v>
      </c>
      <c r="B14" s="36" t="s">
        <v>67</v>
      </c>
      <c r="C14" s="38"/>
      <c r="H14" s="1" t="s">
        <v>82</v>
      </c>
      <c r="I14" s="13">
        <v>9</v>
      </c>
      <c r="K14" s="1">
        <v>9</v>
      </c>
      <c r="L14" s="1">
        <f t="shared" si="0"/>
        <v>3</v>
      </c>
    </row>
    <row r="15" spans="1:12" x14ac:dyDescent="0.25">
      <c r="K15" s="1">
        <v>10</v>
      </c>
      <c r="L15" s="1">
        <f t="shared" si="0"/>
        <v>0</v>
      </c>
    </row>
  </sheetData>
  <mergeCells count="2">
    <mergeCell ref="F1:F2"/>
    <mergeCell ref="F4:F5"/>
  </mergeCells>
  <phoneticPr fontId="6" type="noConversion"/>
  <dataValidations count="2">
    <dataValidation type="list" allowBlank="1" showInputMessage="1" showErrorMessage="1" sqref="E2" xr:uid="{8534A8AD-30C4-41D0-A1F5-7F947761A505}">
      <formula1>$A$2:$A$14</formula1>
    </dataValidation>
    <dataValidation type="list" allowBlank="1" showInputMessage="1" showErrorMessage="1" sqref="E5" xr:uid="{B8401AFD-29DC-4CFD-9506-A66F820C3608}">
      <formula1>$B$2:$B$14</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459FB-4909-42E8-9908-5820ED60D664}">
  <dimension ref="A1:K20"/>
  <sheetViews>
    <sheetView topLeftCell="A4" workbookViewId="0">
      <selection activeCell="D11" sqref="D11"/>
    </sheetView>
  </sheetViews>
  <sheetFormatPr baseColWidth="10" defaultRowHeight="15" x14ac:dyDescent="0.25"/>
  <cols>
    <col min="2" max="2" width="11.7109375" bestFit="1" customWidth="1"/>
    <col min="7" max="7" width="28" bestFit="1" customWidth="1"/>
    <col min="9" max="9" width="11.7109375" bestFit="1" customWidth="1"/>
    <col min="10" max="10" width="15.5703125" bestFit="1" customWidth="1"/>
    <col min="11" max="11" width="17.7109375" bestFit="1" customWidth="1"/>
  </cols>
  <sheetData>
    <row r="1" spans="1:11" x14ac:dyDescent="0.25">
      <c r="A1" t="s">
        <v>180</v>
      </c>
      <c r="B1" t="str">
        <f>CHAR(65)</f>
        <v>A</v>
      </c>
      <c r="E1" t="s">
        <v>137</v>
      </c>
      <c r="G1" s="19" t="s">
        <v>143</v>
      </c>
      <c r="H1" s="19" t="s">
        <v>144</v>
      </c>
      <c r="I1" s="19" t="s">
        <v>145</v>
      </c>
      <c r="K1" s="19" t="s">
        <v>149</v>
      </c>
    </row>
    <row r="2" spans="1:11" x14ac:dyDescent="0.25">
      <c r="A2" t="s">
        <v>183</v>
      </c>
      <c r="B2" t="e" cm="1">
        <f t="array" ref="B2">CODE(M)</f>
        <v>#NAME?</v>
      </c>
      <c r="E2" t="s">
        <v>124</v>
      </c>
      <c r="G2" s="20" t="s">
        <v>146</v>
      </c>
      <c r="H2" s="20" t="s">
        <v>147</v>
      </c>
      <c r="I2" s="20" t="s">
        <v>148</v>
      </c>
      <c r="K2" s="1" t="str">
        <f>_xlfn.CONCAT(G2," ",H2)</f>
        <v>Aitor  Gallego</v>
      </c>
    </row>
    <row r="3" spans="1:11" x14ac:dyDescent="0.25">
      <c r="A3" t="s">
        <v>136</v>
      </c>
      <c r="B3" t="str">
        <f>_xlfn.CONCAT(E1,E2,E3,,,,,,E8)</f>
        <v>Malaga JaenAlmeria Madrid</v>
      </c>
      <c r="E3" t="s">
        <v>138</v>
      </c>
      <c r="G3" s="1" t="s">
        <v>150</v>
      </c>
      <c r="H3" s="1" t="s">
        <v>154</v>
      </c>
      <c r="I3" s="1" t="s">
        <v>148</v>
      </c>
      <c r="K3" s="1" t="str">
        <f t="shared" ref="K3:K8" si="0">_xlfn.CONCAT(G3," ",H3)</f>
        <v>Luis Jimenez</v>
      </c>
    </row>
    <row r="4" spans="1:11" x14ac:dyDescent="0.25">
      <c r="A4" t="s">
        <v>160</v>
      </c>
      <c r="B4" t="str">
        <f>RIGHT("Hola chicos", 2)</f>
        <v>os</v>
      </c>
      <c r="E4" t="s">
        <v>139</v>
      </c>
      <c r="G4" s="1" t="s">
        <v>151</v>
      </c>
      <c r="H4" s="1" t="s">
        <v>155</v>
      </c>
      <c r="I4" s="1" t="s">
        <v>148</v>
      </c>
      <c r="K4" s="1" t="str">
        <f t="shared" si="0"/>
        <v>Ivan Chicote</v>
      </c>
    </row>
    <row r="5" spans="1:11" x14ac:dyDescent="0.25">
      <c r="A5" t="s">
        <v>184</v>
      </c>
      <c r="E5" t="s">
        <v>140</v>
      </c>
      <c r="G5" s="1" t="s">
        <v>150</v>
      </c>
      <c r="H5" s="1" t="s">
        <v>156</v>
      </c>
      <c r="I5" s="1" t="s">
        <v>148</v>
      </c>
      <c r="K5" s="1" t="str">
        <f t="shared" si="0"/>
        <v>Luis Ramos</v>
      </c>
    </row>
    <row r="6" spans="1:11" x14ac:dyDescent="0.25">
      <c r="A6" t="s">
        <v>161</v>
      </c>
      <c r="B6">
        <f>FIND("M","MAÑANA ES VIERNES, Y EMPIEZA EL FIN DE SEMANA",5)</f>
        <v>23</v>
      </c>
      <c r="E6" t="s">
        <v>129</v>
      </c>
      <c r="G6" s="1" t="s">
        <v>152</v>
      </c>
      <c r="H6" s="1" t="s">
        <v>157</v>
      </c>
      <c r="I6" s="1" t="s">
        <v>148</v>
      </c>
      <c r="K6" s="1" t="str">
        <f t="shared" si="0"/>
        <v>Mateo Marín</v>
      </c>
    </row>
    <row r="7" spans="1:11" x14ac:dyDescent="0.25">
      <c r="A7" t="s">
        <v>162</v>
      </c>
      <c r="B7">
        <f>SEARCH("m","Mañana es viernes")</f>
        <v>1</v>
      </c>
      <c r="E7" t="s">
        <v>141</v>
      </c>
      <c r="G7" s="1" t="s">
        <v>151</v>
      </c>
      <c r="H7" s="1" t="s">
        <v>158</v>
      </c>
      <c r="I7" s="1" t="s">
        <v>148</v>
      </c>
      <c r="K7" s="1" t="str">
        <f t="shared" si="0"/>
        <v>Ivan Sanchez</v>
      </c>
    </row>
    <row r="8" spans="1:11" x14ac:dyDescent="0.25">
      <c r="A8" t="s">
        <v>172</v>
      </c>
      <c r="B8">
        <f>LEN("Alicante")</f>
        <v>8</v>
      </c>
      <c r="E8" t="s">
        <v>142</v>
      </c>
      <c r="G8" s="1" t="s">
        <v>153</v>
      </c>
      <c r="H8" s="1" t="s">
        <v>159</v>
      </c>
      <c r="I8" s="1" t="s">
        <v>148</v>
      </c>
      <c r="K8" s="1" t="str">
        <f t="shared" si="0"/>
        <v>Diego Ramon</v>
      </c>
    </row>
    <row r="9" spans="1:11" x14ac:dyDescent="0.25">
      <c r="A9" t="s">
        <v>185</v>
      </c>
      <c r="B9" t="str">
        <f>MID("hoy es viernes y mañana sabado",8,7)</f>
        <v>viernes</v>
      </c>
    </row>
    <row r="10" spans="1:11" x14ac:dyDescent="0.25">
      <c r="A10" t="s">
        <v>173</v>
      </c>
      <c r="B10" t="str">
        <f>TRIM(D10)</f>
        <v>Ayer por la tarde hizo un poco de frio</v>
      </c>
      <c r="D10" t="s">
        <v>174</v>
      </c>
    </row>
    <row r="11" spans="1:11" x14ac:dyDescent="0.25">
      <c r="A11" t="s">
        <v>175</v>
      </c>
      <c r="B11" t="b">
        <f>EXACT(8,8)</f>
        <v>1</v>
      </c>
      <c r="C11" t="b">
        <f>EXACT(14,7)</f>
        <v>0</v>
      </c>
    </row>
    <row r="12" spans="1:11" x14ac:dyDescent="0.25">
      <c r="A12" t="s">
        <v>176</v>
      </c>
      <c r="B12" t="str">
        <f>UPPER("CARLOS RUBIO")</f>
        <v>CARLOS RUBIO</v>
      </c>
    </row>
    <row r="13" spans="1:11" x14ac:dyDescent="0.25">
      <c r="A13" t="s">
        <v>177</v>
      </c>
      <c r="B13" t="str">
        <f>LOWER("carlos rubio")</f>
        <v>carlos rubio</v>
      </c>
      <c r="I13" s="16" t="s">
        <v>143</v>
      </c>
      <c r="J13" s="16" t="s">
        <v>170</v>
      </c>
      <c r="K13" s="16" t="s">
        <v>171</v>
      </c>
    </row>
    <row r="14" spans="1:11" x14ac:dyDescent="0.25">
      <c r="A14" t="s">
        <v>178</v>
      </c>
      <c r="B14" t="str">
        <f>REPLACE("Estan cantando canciones en en el salon de actos",7,8,"Berreando")</f>
        <v>Estan Berreando canciones en en el salon de actos</v>
      </c>
      <c r="G14" s="10" t="s">
        <v>163</v>
      </c>
      <c r="I14" s="1" t="str">
        <f>RIGHT(G14,LEN(G14)-(SEARCH(",",G14)+1))</f>
        <v>Aitor</v>
      </c>
      <c r="J14" s="1" t="str">
        <f>LEFT(G14,SEARCH(" ",G14))</f>
        <v xml:space="preserve">Gallego-Casilda </v>
      </c>
      <c r="K14" s="1" t="str">
        <f>MID(G14,SEARCH(" ",G14)+1,SEARCH(",",G14)-SEARCH(" ",G14)-1)</f>
        <v>Romero</v>
      </c>
    </row>
    <row r="15" spans="1:11" x14ac:dyDescent="0.25">
      <c r="A15" t="s">
        <v>181</v>
      </c>
      <c r="B15" t="str">
        <f>SUBSTITUTE("Mañana es viernes y es fin de semana","viernes","sabado",1)</f>
        <v>Mañana es sabado y es fin de semana</v>
      </c>
      <c r="G15" s="10" t="s">
        <v>164</v>
      </c>
      <c r="I15" s="1" t="str">
        <f t="shared" ref="I15:I20" si="1">RIGHT(G15,LEN(G15)-(SEARCH(",",G15)+1))</f>
        <v>Luis</v>
      </c>
      <c r="J15" s="1" t="str">
        <f>LEFT(G15,SEARCH(" ",G15))</f>
        <v xml:space="preserve">Jimenez </v>
      </c>
      <c r="K15" s="1" t="str">
        <f t="shared" ref="K15:K20" si="2">MID(G15,SEARCH(" ",G15)+1,SEARCH(",",G15)-SEARCH(" ",G15)-1)</f>
        <v>Onsurbe</v>
      </c>
    </row>
    <row r="16" spans="1:11" x14ac:dyDescent="0.25">
      <c r="A16" t="s">
        <v>182</v>
      </c>
      <c r="B16" t="str">
        <f>_xlfn.UNICHAR(238)</f>
        <v>î</v>
      </c>
      <c r="G16" s="10" t="s">
        <v>165</v>
      </c>
      <c r="I16" s="1" t="str">
        <f t="shared" si="1"/>
        <v>Ivan</v>
      </c>
      <c r="J16" s="1" t="str">
        <f t="shared" ref="J16:J20" si="3">LEFT(G16,SEARCH(" ",G16))</f>
        <v xml:space="preserve">Chicote </v>
      </c>
      <c r="K16" s="1" t="str">
        <f t="shared" si="2"/>
        <v>Alcolea</v>
      </c>
    </row>
    <row r="17" spans="1:11" x14ac:dyDescent="0.25">
      <c r="A17" t="s">
        <v>186</v>
      </c>
      <c r="B17">
        <f>_xlfn.UNICODE("Ñ")</f>
        <v>209</v>
      </c>
      <c r="G17" s="10" t="s">
        <v>166</v>
      </c>
      <c r="I17" s="1" t="str">
        <f t="shared" si="1"/>
        <v>Luis</v>
      </c>
      <c r="J17" s="1" t="str">
        <f t="shared" si="3"/>
        <v xml:space="preserve">Ramos </v>
      </c>
      <c r="K17" s="1" t="str">
        <f t="shared" si="2"/>
        <v>Villegas</v>
      </c>
    </row>
    <row r="18" spans="1:11" x14ac:dyDescent="0.25">
      <c r="G18" s="10" t="s">
        <v>167</v>
      </c>
      <c r="I18" s="1" t="str">
        <f t="shared" si="1"/>
        <v>Mateo</v>
      </c>
      <c r="J18" s="1" t="str">
        <f t="shared" si="3"/>
        <v xml:space="preserve">Marin </v>
      </c>
      <c r="K18" s="1" t="str">
        <f t="shared" si="2"/>
        <v>Muñoz</v>
      </c>
    </row>
    <row r="19" spans="1:11" x14ac:dyDescent="0.25">
      <c r="G19" s="10" t="s">
        <v>168</v>
      </c>
      <c r="I19" s="1" t="str">
        <f t="shared" si="1"/>
        <v>Ivan</v>
      </c>
      <c r="J19" s="1" t="str">
        <f t="shared" si="3"/>
        <v xml:space="preserve">Sanchez </v>
      </c>
      <c r="K19" s="1" t="str">
        <f t="shared" si="2"/>
        <v>Miguel</v>
      </c>
    </row>
    <row r="20" spans="1:11" x14ac:dyDescent="0.25">
      <c r="G20" s="10" t="s">
        <v>169</v>
      </c>
      <c r="I20" s="1" t="str">
        <f t="shared" si="1"/>
        <v xml:space="preserve">Diego </v>
      </c>
      <c r="J20" s="1" t="str">
        <f t="shared" si="3"/>
        <v xml:space="preserve">Román </v>
      </c>
      <c r="K20" s="1" t="str">
        <f t="shared" si="2"/>
        <v>Higuera</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1F3D-AF7C-4438-B81A-912FF268A21B}">
  <dimension ref="A1:Q257"/>
  <sheetViews>
    <sheetView workbookViewId="0">
      <selection activeCell="S51" sqref="S51"/>
    </sheetView>
  </sheetViews>
  <sheetFormatPr baseColWidth="10" defaultRowHeight="15" x14ac:dyDescent="0.25"/>
  <cols>
    <col min="1" max="1" width="8.140625" bestFit="1" customWidth="1"/>
    <col min="2" max="2" width="9.140625" bestFit="1" customWidth="1"/>
    <col min="3" max="3" width="2.28515625" customWidth="1"/>
    <col min="6" max="6" width="3.7109375" customWidth="1"/>
    <col min="9" max="9" width="4" customWidth="1"/>
    <col min="12" max="12" width="4.5703125" customWidth="1"/>
  </cols>
  <sheetData>
    <row r="1" spans="1:17" x14ac:dyDescent="0.25">
      <c r="A1" s="1" t="s">
        <v>134</v>
      </c>
      <c r="B1" s="1" t="s">
        <v>135</v>
      </c>
      <c r="D1" s="1" t="s">
        <v>134</v>
      </c>
      <c r="E1" s="1" t="s">
        <v>135</v>
      </c>
      <c r="G1" s="1" t="s">
        <v>134</v>
      </c>
      <c r="H1" s="1" t="s">
        <v>135</v>
      </c>
      <c r="J1" s="1" t="s">
        <v>134</v>
      </c>
      <c r="K1" s="1" t="s">
        <v>135</v>
      </c>
      <c r="M1" s="1" t="s">
        <v>134</v>
      </c>
      <c r="N1" s="1" t="s">
        <v>135</v>
      </c>
      <c r="P1" s="1" t="s">
        <v>134</v>
      </c>
      <c r="Q1" s="1" t="s">
        <v>135</v>
      </c>
    </row>
    <row r="2" spans="1:17" hidden="1" x14ac:dyDescent="0.25">
      <c r="A2" s="1">
        <v>0</v>
      </c>
      <c r="B2" s="1" t="e">
        <f>CHAR(A2)</f>
        <v>#VALUE!</v>
      </c>
      <c r="D2" s="1"/>
      <c r="E2" s="1"/>
      <c r="G2" s="1"/>
      <c r="H2" s="1"/>
      <c r="J2" s="1"/>
      <c r="K2" s="1"/>
      <c r="M2" s="1"/>
      <c r="N2" s="1"/>
      <c r="P2" s="1"/>
      <c r="Q2" s="1"/>
    </row>
    <row r="3" spans="1:17" hidden="1" x14ac:dyDescent="0.25">
      <c r="A3" s="1">
        <v>1</v>
      </c>
      <c r="B3" s="1" t="str">
        <f t="shared" ref="B3:B66" si="0">CHAR(A3)</f>
        <v>_x0001_</v>
      </c>
      <c r="D3" s="1"/>
      <c r="E3" s="1"/>
      <c r="G3" s="1"/>
      <c r="H3" s="1"/>
      <c r="J3" s="1"/>
      <c r="K3" s="1"/>
      <c r="M3" s="1"/>
      <c r="N3" s="1"/>
      <c r="P3" s="1"/>
      <c r="Q3" s="1"/>
    </row>
    <row r="4" spans="1:17" hidden="1" x14ac:dyDescent="0.25">
      <c r="A4" s="1">
        <v>2</v>
      </c>
      <c r="B4" s="1" t="str">
        <f t="shared" si="0"/>
        <v>_x0002_</v>
      </c>
      <c r="D4" s="1"/>
      <c r="E4" s="1"/>
      <c r="G4" s="1"/>
      <c r="H4" s="1"/>
      <c r="J4" s="1"/>
      <c r="K4" s="1"/>
      <c r="M4" s="1"/>
      <c r="N4" s="1"/>
      <c r="P4" s="1"/>
      <c r="Q4" s="1"/>
    </row>
    <row r="5" spans="1:17" hidden="1" x14ac:dyDescent="0.25">
      <c r="A5" s="1">
        <v>3</v>
      </c>
      <c r="B5" s="1" t="str">
        <f t="shared" si="0"/>
        <v>_x0003_</v>
      </c>
      <c r="D5" s="1"/>
      <c r="E5" s="1"/>
      <c r="G5" s="1"/>
      <c r="H5" s="1"/>
      <c r="J5" s="1"/>
      <c r="K5" s="1"/>
      <c r="M5" s="1"/>
      <c r="N5" s="1"/>
      <c r="P5" s="1"/>
      <c r="Q5" s="1"/>
    </row>
    <row r="6" spans="1:17" hidden="1" x14ac:dyDescent="0.25">
      <c r="A6" s="1">
        <v>4</v>
      </c>
      <c r="B6" s="1" t="str">
        <f t="shared" si="0"/>
        <v>_x0004_</v>
      </c>
      <c r="D6" s="1"/>
      <c r="E6" s="1"/>
      <c r="G6" s="1"/>
      <c r="H6" s="1"/>
      <c r="J6" s="1"/>
      <c r="K6" s="1"/>
      <c r="M6" s="1"/>
      <c r="N6" s="1"/>
      <c r="P6" s="1"/>
      <c r="Q6" s="1"/>
    </row>
    <row r="7" spans="1:17" hidden="1" x14ac:dyDescent="0.25">
      <c r="A7" s="1">
        <v>5</v>
      </c>
      <c r="B7" s="1" t="str">
        <f t="shared" si="0"/>
        <v>_x0005_</v>
      </c>
      <c r="D7" s="1"/>
      <c r="E7" s="1"/>
      <c r="G7" s="1"/>
      <c r="H7" s="1"/>
      <c r="J7" s="1"/>
      <c r="K7" s="1"/>
      <c r="M7" s="1"/>
      <c r="N7" s="1"/>
      <c r="P7" s="1"/>
      <c r="Q7" s="1"/>
    </row>
    <row r="8" spans="1:17" hidden="1" x14ac:dyDescent="0.25">
      <c r="A8" s="1">
        <v>6</v>
      </c>
      <c r="B8" s="1" t="str">
        <f t="shared" si="0"/>
        <v>_x0006_</v>
      </c>
      <c r="D8" s="1"/>
      <c r="E8" s="1"/>
      <c r="G8" s="1"/>
      <c r="H8" s="1"/>
      <c r="J8" s="1"/>
      <c r="K8" s="1"/>
      <c r="M8" s="1"/>
      <c r="N8" s="1"/>
      <c r="P8" s="1"/>
      <c r="Q8" s="1"/>
    </row>
    <row r="9" spans="1:17" hidden="1" x14ac:dyDescent="0.25">
      <c r="A9" s="1">
        <v>7</v>
      </c>
      <c r="B9" s="1" t="str">
        <f t="shared" si="0"/>
        <v>_x0007_</v>
      </c>
      <c r="D9" s="1"/>
      <c r="E9" s="1"/>
      <c r="G9" s="1"/>
      <c r="H9" s="1"/>
      <c r="J9" s="1"/>
      <c r="K9" s="1"/>
      <c r="M9" s="1"/>
      <c r="N9" s="1"/>
      <c r="P9" s="1"/>
      <c r="Q9" s="1"/>
    </row>
    <row r="10" spans="1:17" hidden="1" x14ac:dyDescent="0.25">
      <c r="A10" s="1">
        <v>8</v>
      </c>
      <c r="B10" s="1" t="str">
        <f t="shared" si="0"/>
        <v>_x0008_</v>
      </c>
      <c r="D10" s="1"/>
      <c r="E10" s="1"/>
      <c r="G10" s="1"/>
      <c r="H10" s="1"/>
      <c r="J10" s="1"/>
      <c r="K10" s="1"/>
      <c r="M10" s="1"/>
      <c r="N10" s="1"/>
      <c r="P10" s="1"/>
      <c r="Q10" s="1"/>
    </row>
    <row r="11" spans="1:17" hidden="1" x14ac:dyDescent="0.25">
      <c r="A11" s="1">
        <v>9</v>
      </c>
      <c r="B11" s="1" t="str">
        <f t="shared" si="0"/>
        <v xml:space="preserve">	</v>
      </c>
      <c r="D11" s="1"/>
      <c r="E11" s="1"/>
      <c r="G11" s="1"/>
      <c r="H11" s="1"/>
      <c r="J11" s="1"/>
      <c r="K11" s="1"/>
      <c r="M11" s="1"/>
      <c r="N11" s="1"/>
      <c r="P11" s="1"/>
      <c r="Q11" s="1"/>
    </row>
    <row r="12" spans="1:17" hidden="1" x14ac:dyDescent="0.25">
      <c r="A12" s="1">
        <v>10</v>
      </c>
      <c r="B12" s="1" t="str">
        <f t="shared" si="0"/>
        <v xml:space="preserve">
</v>
      </c>
      <c r="D12" s="1"/>
      <c r="E12" s="1"/>
      <c r="G12" s="1"/>
      <c r="H12" s="1"/>
      <c r="J12" s="1"/>
      <c r="K12" s="1"/>
      <c r="M12" s="1"/>
      <c r="N12" s="1"/>
      <c r="P12" s="1"/>
      <c r="Q12" s="1"/>
    </row>
    <row r="13" spans="1:17" hidden="1" x14ac:dyDescent="0.25">
      <c r="A13" s="1">
        <v>11</v>
      </c>
      <c r="B13" s="1" t="str">
        <f t="shared" si="0"/>
        <v>_x000B_</v>
      </c>
      <c r="D13" s="1"/>
      <c r="E13" s="1"/>
      <c r="G13" s="1"/>
      <c r="H13" s="1"/>
      <c r="J13" s="1"/>
      <c r="K13" s="1"/>
      <c r="M13" s="1"/>
      <c r="N13" s="1"/>
      <c r="P13" s="1"/>
      <c r="Q13" s="1"/>
    </row>
    <row r="14" spans="1:17" hidden="1" x14ac:dyDescent="0.25">
      <c r="A14" s="1">
        <v>12</v>
      </c>
      <c r="B14" s="1" t="str">
        <f t="shared" si="0"/>
        <v>_x000C_</v>
      </c>
      <c r="D14" s="1"/>
      <c r="E14" s="1"/>
      <c r="G14" s="1"/>
      <c r="H14" s="1"/>
      <c r="J14" s="1"/>
      <c r="K14" s="1"/>
      <c r="M14" s="1"/>
      <c r="N14" s="1"/>
      <c r="P14" s="1"/>
      <c r="Q14" s="1"/>
    </row>
    <row r="15" spans="1:17" hidden="1" x14ac:dyDescent="0.25">
      <c r="A15" s="1">
        <v>13</v>
      </c>
      <c r="B15" s="1" t="str">
        <f t="shared" si="0"/>
        <v>_x000D_</v>
      </c>
      <c r="D15" s="1"/>
      <c r="E15" s="1"/>
      <c r="G15" s="1"/>
      <c r="H15" s="1"/>
      <c r="J15" s="1"/>
      <c r="K15" s="1"/>
      <c r="M15" s="1"/>
      <c r="N15" s="1"/>
      <c r="P15" s="1"/>
      <c r="Q15" s="1"/>
    </row>
    <row r="16" spans="1:17" hidden="1" x14ac:dyDescent="0.25">
      <c r="A16" s="1">
        <v>14</v>
      </c>
      <c r="B16" s="1" t="str">
        <f t="shared" si="0"/>
        <v>_x000E_</v>
      </c>
      <c r="D16" s="1"/>
      <c r="E16" s="1"/>
      <c r="G16" s="1"/>
      <c r="H16" s="1"/>
      <c r="J16" s="1"/>
      <c r="K16" s="1"/>
      <c r="M16" s="1"/>
      <c r="N16" s="1"/>
      <c r="P16" s="1"/>
      <c r="Q16" s="1"/>
    </row>
    <row r="17" spans="1:17" hidden="1" x14ac:dyDescent="0.25">
      <c r="A17" s="1">
        <v>15</v>
      </c>
      <c r="B17" s="1" t="str">
        <f t="shared" si="0"/>
        <v>_x000F_</v>
      </c>
      <c r="D17" s="1"/>
      <c r="E17" s="1"/>
      <c r="G17" s="1"/>
      <c r="H17" s="1"/>
      <c r="J17" s="1"/>
      <c r="K17" s="1"/>
      <c r="M17" s="1"/>
      <c r="N17" s="1"/>
      <c r="P17" s="1"/>
      <c r="Q17" s="1"/>
    </row>
    <row r="18" spans="1:17" hidden="1" x14ac:dyDescent="0.25">
      <c r="A18" s="1">
        <v>16</v>
      </c>
      <c r="B18" s="1" t="str">
        <f t="shared" si="0"/>
        <v>_x0010_</v>
      </c>
      <c r="D18" s="1"/>
      <c r="E18" s="1"/>
      <c r="G18" s="1"/>
      <c r="H18" s="1"/>
      <c r="J18" s="1"/>
      <c r="K18" s="1"/>
      <c r="M18" s="1"/>
      <c r="N18" s="1"/>
      <c r="P18" s="1"/>
      <c r="Q18" s="1"/>
    </row>
    <row r="19" spans="1:17" hidden="1" x14ac:dyDescent="0.25">
      <c r="A19" s="1">
        <v>17</v>
      </c>
      <c r="B19" s="1" t="str">
        <f t="shared" si="0"/>
        <v>_x0011_</v>
      </c>
      <c r="D19" s="1"/>
      <c r="E19" s="1"/>
      <c r="G19" s="1"/>
      <c r="H19" s="1"/>
      <c r="J19" s="1"/>
      <c r="K19" s="1"/>
      <c r="M19" s="1"/>
      <c r="N19" s="1"/>
      <c r="P19" s="1"/>
      <c r="Q19" s="1"/>
    </row>
    <row r="20" spans="1:17" hidden="1" x14ac:dyDescent="0.25">
      <c r="A20" s="1">
        <v>18</v>
      </c>
      <c r="B20" s="1" t="str">
        <f t="shared" si="0"/>
        <v>_x0012_</v>
      </c>
      <c r="D20" s="1"/>
      <c r="E20" s="1"/>
      <c r="G20" s="1"/>
      <c r="H20" s="1"/>
      <c r="J20" s="1"/>
      <c r="K20" s="1"/>
      <c r="M20" s="1"/>
      <c r="N20" s="1"/>
      <c r="P20" s="1"/>
      <c r="Q20" s="1"/>
    </row>
    <row r="21" spans="1:17" hidden="1" x14ac:dyDescent="0.25">
      <c r="A21" s="1">
        <v>19</v>
      </c>
      <c r="B21" s="1" t="str">
        <f t="shared" si="0"/>
        <v>_x0013_</v>
      </c>
      <c r="D21" s="1"/>
      <c r="E21" s="1"/>
      <c r="G21" s="1"/>
      <c r="H21" s="1"/>
      <c r="J21" s="1"/>
      <c r="K21" s="1"/>
      <c r="M21" s="1"/>
      <c r="N21" s="1"/>
      <c r="P21" s="1"/>
      <c r="Q21" s="1"/>
    </row>
    <row r="22" spans="1:17" hidden="1" x14ac:dyDescent="0.25">
      <c r="A22" s="1">
        <v>20</v>
      </c>
      <c r="B22" s="1" t="str">
        <f t="shared" si="0"/>
        <v>_x0014_</v>
      </c>
      <c r="D22" s="1"/>
      <c r="E22" s="1"/>
      <c r="G22" s="1"/>
      <c r="H22" s="1"/>
      <c r="J22" s="1"/>
      <c r="K22" s="1"/>
      <c r="M22" s="1"/>
      <c r="N22" s="1"/>
      <c r="P22" s="1"/>
      <c r="Q22" s="1"/>
    </row>
    <row r="23" spans="1:17" hidden="1" x14ac:dyDescent="0.25">
      <c r="A23" s="1">
        <v>21</v>
      </c>
      <c r="B23" s="1" t="str">
        <f t="shared" si="0"/>
        <v>_x0015_</v>
      </c>
      <c r="D23" s="1"/>
      <c r="E23" s="1"/>
      <c r="G23" s="1"/>
      <c r="H23" s="1"/>
      <c r="J23" s="1"/>
      <c r="K23" s="1"/>
      <c r="M23" s="1"/>
      <c r="N23" s="1"/>
      <c r="P23" s="1"/>
      <c r="Q23" s="1"/>
    </row>
    <row r="24" spans="1:17" hidden="1" x14ac:dyDescent="0.25">
      <c r="A24" s="1">
        <v>22</v>
      </c>
      <c r="B24" s="1" t="str">
        <f t="shared" si="0"/>
        <v>_x0016_</v>
      </c>
      <c r="D24" s="1"/>
      <c r="E24" s="1"/>
      <c r="G24" s="1"/>
      <c r="H24" s="1"/>
      <c r="J24" s="1"/>
      <c r="K24" s="1"/>
      <c r="M24" s="1"/>
      <c r="N24" s="1"/>
      <c r="P24" s="1"/>
      <c r="Q24" s="1"/>
    </row>
    <row r="25" spans="1:17" hidden="1" x14ac:dyDescent="0.25">
      <c r="A25" s="1">
        <v>23</v>
      </c>
      <c r="B25" s="1" t="str">
        <f t="shared" si="0"/>
        <v>_x0017_</v>
      </c>
      <c r="D25" s="1"/>
      <c r="E25" s="1"/>
      <c r="G25" s="1"/>
      <c r="H25" s="1"/>
      <c r="J25" s="1"/>
      <c r="K25" s="1"/>
      <c r="M25" s="1"/>
      <c r="N25" s="1"/>
      <c r="P25" s="1"/>
      <c r="Q25" s="1"/>
    </row>
    <row r="26" spans="1:17" hidden="1" x14ac:dyDescent="0.25">
      <c r="A26" s="1">
        <v>24</v>
      </c>
      <c r="B26" s="1" t="str">
        <f t="shared" si="0"/>
        <v>_x0018_</v>
      </c>
      <c r="D26" s="1"/>
      <c r="E26" s="1"/>
      <c r="G26" s="1"/>
      <c r="H26" s="1"/>
      <c r="J26" s="1"/>
      <c r="K26" s="1"/>
      <c r="M26" s="1"/>
      <c r="N26" s="1"/>
      <c r="P26" s="1"/>
      <c r="Q26" s="1"/>
    </row>
    <row r="27" spans="1:17" hidden="1" x14ac:dyDescent="0.25">
      <c r="A27" s="1">
        <v>25</v>
      </c>
      <c r="B27" s="1" t="str">
        <f t="shared" si="0"/>
        <v>_x0019_</v>
      </c>
      <c r="D27" s="1"/>
      <c r="E27" s="1"/>
      <c r="G27" s="1"/>
      <c r="H27" s="1"/>
      <c r="J27" s="1"/>
      <c r="K27" s="1"/>
      <c r="M27" s="1"/>
      <c r="N27" s="1"/>
      <c r="P27" s="1"/>
      <c r="Q27" s="1"/>
    </row>
    <row r="28" spans="1:17" hidden="1" x14ac:dyDescent="0.25">
      <c r="A28" s="1">
        <v>26</v>
      </c>
      <c r="B28" s="1" t="str">
        <f t="shared" si="0"/>
        <v>_x001A_</v>
      </c>
      <c r="D28" s="1"/>
      <c r="E28" s="1"/>
      <c r="G28" s="1"/>
      <c r="H28" s="1"/>
      <c r="J28" s="1"/>
      <c r="K28" s="1"/>
      <c r="M28" s="1"/>
      <c r="N28" s="1"/>
      <c r="P28" s="1"/>
      <c r="Q28" s="1"/>
    </row>
    <row r="29" spans="1:17" hidden="1" x14ac:dyDescent="0.25">
      <c r="A29" s="1">
        <v>27</v>
      </c>
      <c r="B29" s="1" t="str">
        <f t="shared" si="0"/>
        <v>_x001B_</v>
      </c>
      <c r="D29" s="1"/>
      <c r="E29" s="1"/>
      <c r="G29" s="1"/>
      <c r="H29" s="1"/>
      <c r="J29" s="1"/>
      <c r="K29" s="1"/>
      <c r="M29" s="1"/>
      <c r="N29" s="1"/>
      <c r="P29" s="1"/>
      <c r="Q29" s="1"/>
    </row>
    <row r="30" spans="1:17" hidden="1" x14ac:dyDescent="0.25">
      <c r="A30" s="1">
        <v>28</v>
      </c>
      <c r="B30" s="1" t="str">
        <f t="shared" si="0"/>
        <v>_x001C_</v>
      </c>
      <c r="D30" s="1"/>
      <c r="E30" s="1"/>
      <c r="G30" s="1"/>
      <c r="H30" s="1"/>
      <c r="J30" s="1"/>
      <c r="K30" s="1"/>
      <c r="M30" s="1"/>
      <c r="N30" s="1"/>
      <c r="P30" s="1"/>
      <c r="Q30" s="1"/>
    </row>
    <row r="31" spans="1:17" hidden="1" x14ac:dyDescent="0.25">
      <c r="A31" s="1">
        <v>29</v>
      </c>
      <c r="B31" s="1" t="str">
        <f t="shared" si="0"/>
        <v>_x001D_</v>
      </c>
      <c r="D31" s="1"/>
      <c r="E31" s="1"/>
      <c r="G31" s="1"/>
      <c r="H31" s="1"/>
      <c r="J31" s="1"/>
      <c r="K31" s="1"/>
      <c r="M31" s="1"/>
      <c r="N31" s="1"/>
      <c r="P31" s="1"/>
      <c r="Q31" s="1"/>
    </row>
    <row r="32" spans="1:17" hidden="1" x14ac:dyDescent="0.25">
      <c r="A32" s="1">
        <v>30</v>
      </c>
      <c r="B32" s="1" t="str">
        <f t="shared" si="0"/>
        <v>_x001E_</v>
      </c>
      <c r="D32" s="1"/>
      <c r="E32" s="1"/>
      <c r="G32" s="1"/>
      <c r="H32" s="1"/>
      <c r="J32" s="1"/>
      <c r="K32" s="1"/>
      <c r="M32" s="1"/>
      <c r="N32" s="1"/>
      <c r="P32" s="1"/>
      <c r="Q32" s="1"/>
    </row>
    <row r="33" spans="1:17" hidden="1" x14ac:dyDescent="0.25">
      <c r="A33" s="1">
        <v>31</v>
      </c>
      <c r="B33" s="1" t="str">
        <f t="shared" si="0"/>
        <v>_x001F_</v>
      </c>
      <c r="D33" s="1"/>
      <c r="E33" s="1"/>
      <c r="G33" s="1"/>
      <c r="H33" s="1"/>
      <c r="J33" s="1"/>
      <c r="K33" s="1"/>
      <c r="M33" s="1"/>
      <c r="N33" s="1"/>
      <c r="P33" s="1"/>
      <c r="Q33" s="1"/>
    </row>
    <row r="34" spans="1:17" x14ac:dyDescent="0.25">
      <c r="A34" s="1">
        <v>32</v>
      </c>
      <c r="B34" s="1" t="str">
        <f t="shared" si="0"/>
        <v xml:space="preserve"> </v>
      </c>
      <c r="D34" s="1">
        <v>53</v>
      </c>
      <c r="E34" s="1" t="str">
        <f t="shared" ref="E34:E54" si="1">CHAR(D34)</f>
        <v>5</v>
      </c>
      <c r="G34" s="1">
        <v>74</v>
      </c>
      <c r="H34" s="1" t="str">
        <f t="shared" ref="H34:H54" si="2">CHAR(G34)</f>
        <v>J</v>
      </c>
      <c r="J34" s="1">
        <v>95</v>
      </c>
      <c r="K34" s="1" t="str">
        <f t="shared" ref="K34:K54" si="3">CHAR(J34)</f>
        <v>_</v>
      </c>
      <c r="M34" s="1">
        <v>116</v>
      </c>
      <c r="N34" s="1" t="str">
        <f t="shared" ref="N34:N54" si="4">CHAR(M34)</f>
        <v>t</v>
      </c>
      <c r="P34" s="1">
        <v>137</v>
      </c>
      <c r="Q34" s="1" t="str">
        <f t="shared" ref="Q34:Q54" si="5">CHAR(P34)</f>
        <v>‰</v>
      </c>
    </row>
    <row r="35" spans="1:17" x14ac:dyDescent="0.25">
      <c r="A35" s="1">
        <v>33</v>
      </c>
      <c r="B35" s="1" t="str">
        <f t="shared" si="0"/>
        <v>!</v>
      </c>
      <c r="D35" s="1">
        <v>54</v>
      </c>
      <c r="E35" s="1" t="str">
        <f t="shared" si="1"/>
        <v>6</v>
      </c>
      <c r="G35" s="1">
        <v>75</v>
      </c>
      <c r="H35" s="1" t="str">
        <f t="shared" si="2"/>
        <v>K</v>
      </c>
      <c r="J35" s="1">
        <v>96</v>
      </c>
      <c r="K35" s="1" t="str">
        <f t="shared" si="3"/>
        <v>`</v>
      </c>
      <c r="M35" s="1">
        <v>117</v>
      </c>
      <c r="N35" s="1" t="str">
        <f t="shared" si="4"/>
        <v>u</v>
      </c>
      <c r="P35" s="1">
        <v>138</v>
      </c>
      <c r="Q35" s="1" t="str">
        <f t="shared" si="5"/>
        <v>Š</v>
      </c>
    </row>
    <row r="36" spans="1:17" x14ac:dyDescent="0.25">
      <c r="A36" s="1">
        <v>34</v>
      </c>
      <c r="B36" s="1" t="str">
        <f t="shared" si="0"/>
        <v>"</v>
      </c>
      <c r="D36" s="1">
        <v>55</v>
      </c>
      <c r="E36" s="1" t="str">
        <f t="shared" si="1"/>
        <v>7</v>
      </c>
      <c r="G36" s="1">
        <v>76</v>
      </c>
      <c r="H36" s="1" t="str">
        <f t="shared" si="2"/>
        <v>L</v>
      </c>
      <c r="J36" s="1">
        <v>97</v>
      </c>
      <c r="K36" s="1" t="str">
        <f t="shared" si="3"/>
        <v>a</v>
      </c>
      <c r="M36" s="1">
        <v>118</v>
      </c>
      <c r="N36" s="1" t="str">
        <f t="shared" si="4"/>
        <v>v</v>
      </c>
      <c r="P36" s="1">
        <v>139</v>
      </c>
      <c r="Q36" s="1" t="str">
        <f t="shared" si="5"/>
        <v>‹</v>
      </c>
    </row>
    <row r="37" spans="1:17" x14ac:dyDescent="0.25">
      <c r="A37" s="1">
        <v>35</v>
      </c>
      <c r="B37" s="1" t="str">
        <f t="shared" si="0"/>
        <v>#</v>
      </c>
      <c r="D37" s="1">
        <v>56</v>
      </c>
      <c r="E37" s="1" t="str">
        <f t="shared" si="1"/>
        <v>8</v>
      </c>
      <c r="G37" s="1">
        <v>77</v>
      </c>
      <c r="H37" s="1" t="str">
        <f t="shared" si="2"/>
        <v>M</v>
      </c>
      <c r="J37" s="1">
        <v>98</v>
      </c>
      <c r="K37" s="1" t="str">
        <f t="shared" si="3"/>
        <v>b</v>
      </c>
      <c r="M37" s="1">
        <v>119</v>
      </c>
      <c r="N37" s="1" t="str">
        <f t="shared" si="4"/>
        <v>w</v>
      </c>
      <c r="P37" s="1">
        <v>140</v>
      </c>
      <c r="Q37" s="1" t="str">
        <f t="shared" si="5"/>
        <v>Œ</v>
      </c>
    </row>
    <row r="38" spans="1:17" x14ac:dyDescent="0.25">
      <c r="A38" s="1">
        <v>36</v>
      </c>
      <c r="B38" s="1" t="str">
        <f t="shared" si="0"/>
        <v>$</v>
      </c>
      <c r="D38" s="1">
        <v>57</v>
      </c>
      <c r="E38" s="1" t="str">
        <f t="shared" si="1"/>
        <v>9</v>
      </c>
      <c r="G38" s="1">
        <v>78</v>
      </c>
      <c r="H38" s="1" t="str">
        <f t="shared" si="2"/>
        <v>N</v>
      </c>
      <c r="J38" s="1">
        <v>99</v>
      </c>
      <c r="K38" s="1" t="str">
        <f t="shared" si="3"/>
        <v>c</v>
      </c>
      <c r="M38" s="1">
        <v>120</v>
      </c>
      <c r="N38" s="1" t="str">
        <f t="shared" si="4"/>
        <v>x</v>
      </c>
      <c r="P38" s="1">
        <v>141</v>
      </c>
      <c r="Q38" s="1" t="str">
        <f t="shared" si="5"/>
        <v></v>
      </c>
    </row>
    <row r="39" spans="1:17" x14ac:dyDescent="0.25">
      <c r="A39" s="1">
        <v>37</v>
      </c>
      <c r="B39" s="1" t="str">
        <f t="shared" si="0"/>
        <v>%</v>
      </c>
      <c r="D39" s="1">
        <v>58</v>
      </c>
      <c r="E39" s="1" t="str">
        <f t="shared" si="1"/>
        <v>:</v>
      </c>
      <c r="G39" s="1">
        <v>79</v>
      </c>
      <c r="H39" s="1" t="str">
        <f t="shared" si="2"/>
        <v>O</v>
      </c>
      <c r="J39" s="1">
        <v>100</v>
      </c>
      <c r="K39" s="1" t="str">
        <f t="shared" si="3"/>
        <v>d</v>
      </c>
      <c r="M39" s="1">
        <v>121</v>
      </c>
      <c r="N39" s="1" t="str">
        <f t="shared" si="4"/>
        <v>y</v>
      </c>
      <c r="P39" s="1">
        <v>142</v>
      </c>
      <c r="Q39" s="1" t="str">
        <f t="shared" si="5"/>
        <v>Ž</v>
      </c>
    </row>
    <row r="40" spans="1:17" x14ac:dyDescent="0.25">
      <c r="A40" s="1">
        <v>38</v>
      </c>
      <c r="B40" s="1" t="str">
        <f t="shared" si="0"/>
        <v>&amp;</v>
      </c>
      <c r="D40" s="1">
        <v>59</v>
      </c>
      <c r="E40" s="1" t="str">
        <f t="shared" si="1"/>
        <v>;</v>
      </c>
      <c r="G40" s="1">
        <v>80</v>
      </c>
      <c r="H40" s="1" t="str">
        <f t="shared" si="2"/>
        <v>P</v>
      </c>
      <c r="J40" s="1">
        <v>101</v>
      </c>
      <c r="K40" s="1" t="str">
        <f t="shared" si="3"/>
        <v>e</v>
      </c>
      <c r="M40" s="1">
        <v>122</v>
      </c>
      <c r="N40" s="1" t="str">
        <f t="shared" si="4"/>
        <v>z</v>
      </c>
      <c r="P40" s="1">
        <v>143</v>
      </c>
      <c r="Q40" s="1" t="str">
        <f t="shared" si="5"/>
        <v></v>
      </c>
    </row>
    <row r="41" spans="1:17" x14ac:dyDescent="0.25">
      <c r="A41" s="1">
        <v>39</v>
      </c>
      <c r="B41" s="1" t="str">
        <f t="shared" si="0"/>
        <v>'</v>
      </c>
      <c r="D41" s="1">
        <v>60</v>
      </c>
      <c r="E41" s="1" t="str">
        <f t="shared" si="1"/>
        <v>&lt;</v>
      </c>
      <c r="G41" s="1">
        <v>81</v>
      </c>
      <c r="H41" s="1" t="str">
        <f t="shared" si="2"/>
        <v>Q</v>
      </c>
      <c r="J41" s="1">
        <v>102</v>
      </c>
      <c r="K41" s="1" t="str">
        <f t="shared" si="3"/>
        <v>f</v>
      </c>
      <c r="M41" s="1">
        <v>123</v>
      </c>
      <c r="N41" s="1" t="str">
        <f t="shared" si="4"/>
        <v>{</v>
      </c>
      <c r="P41" s="1">
        <v>144</v>
      </c>
      <c r="Q41" s="1" t="str">
        <f t="shared" si="5"/>
        <v></v>
      </c>
    </row>
    <row r="42" spans="1:17" x14ac:dyDescent="0.25">
      <c r="A42" s="1">
        <v>40</v>
      </c>
      <c r="B42" s="1" t="str">
        <f t="shared" si="0"/>
        <v>(</v>
      </c>
      <c r="D42" s="1">
        <v>61</v>
      </c>
      <c r="E42" s="1" t="str">
        <f t="shared" si="1"/>
        <v>=</v>
      </c>
      <c r="G42" s="1">
        <v>82</v>
      </c>
      <c r="H42" s="1" t="str">
        <f t="shared" si="2"/>
        <v>R</v>
      </c>
      <c r="J42" s="1">
        <v>103</v>
      </c>
      <c r="K42" s="1" t="str">
        <f t="shared" si="3"/>
        <v>g</v>
      </c>
      <c r="M42" s="1">
        <v>124</v>
      </c>
      <c r="N42" s="1" t="str">
        <f t="shared" si="4"/>
        <v>|</v>
      </c>
      <c r="P42" s="1">
        <v>145</v>
      </c>
      <c r="Q42" s="1" t="str">
        <f t="shared" si="5"/>
        <v>‘</v>
      </c>
    </row>
    <row r="43" spans="1:17" x14ac:dyDescent="0.25">
      <c r="A43" s="1">
        <v>41</v>
      </c>
      <c r="B43" s="1" t="str">
        <f t="shared" si="0"/>
        <v>)</v>
      </c>
      <c r="D43" s="1">
        <v>62</v>
      </c>
      <c r="E43" s="1" t="str">
        <f t="shared" si="1"/>
        <v>&gt;</v>
      </c>
      <c r="G43" s="1">
        <v>83</v>
      </c>
      <c r="H43" s="1" t="str">
        <f t="shared" si="2"/>
        <v>S</v>
      </c>
      <c r="J43" s="1">
        <v>104</v>
      </c>
      <c r="K43" s="1" t="str">
        <f t="shared" si="3"/>
        <v>h</v>
      </c>
      <c r="M43" s="1">
        <v>125</v>
      </c>
      <c r="N43" s="1" t="str">
        <f t="shared" si="4"/>
        <v>}</v>
      </c>
      <c r="P43" s="1">
        <v>146</v>
      </c>
      <c r="Q43" s="1" t="str">
        <f t="shared" si="5"/>
        <v>’</v>
      </c>
    </row>
    <row r="44" spans="1:17" x14ac:dyDescent="0.25">
      <c r="A44" s="1">
        <v>42</v>
      </c>
      <c r="B44" s="1" t="str">
        <f t="shared" si="0"/>
        <v>*</v>
      </c>
      <c r="D44" s="1">
        <v>63</v>
      </c>
      <c r="E44" s="1" t="str">
        <f t="shared" si="1"/>
        <v>?</v>
      </c>
      <c r="G44" s="1">
        <v>84</v>
      </c>
      <c r="H44" s="1" t="str">
        <f t="shared" si="2"/>
        <v>T</v>
      </c>
      <c r="J44" s="1">
        <v>105</v>
      </c>
      <c r="K44" s="1" t="str">
        <f t="shared" si="3"/>
        <v>i</v>
      </c>
      <c r="M44" s="1">
        <v>126</v>
      </c>
      <c r="N44" s="1" t="str">
        <f t="shared" si="4"/>
        <v>~</v>
      </c>
      <c r="P44" s="1">
        <v>147</v>
      </c>
      <c r="Q44" s="1" t="str">
        <f t="shared" si="5"/>
        <v>“</v>
      </c>
    </row>
    <row r="45" spans="1:17" x14ac:dyDescent="0.25">
      <c r="A45" s="1">
        <v>43</v>
      </c>
      <c r="B45" s="1" t="str">
        <f t="shared" si="0"/>
        <v>+</v>
      </c>
      <c r="D45" s="1">
        <v>64</v>
      </c>
      <c r="E45" s="1" t="str">
        <f t="shared" si="1"/>
        <v>@</v>
      </c>
      <c r="G45" s="1">
        <v>85</v>
      </c>
      <c r="H45" s="1" t="str">
        <f t="shared" si="2"/>
        <v>U</v>
      </c>
      <c r="J45" s="1">
        <v>106</v>
      </c>
      <c r="K45" s="1" t="str">
        <f t="shared" si="3"/>
        <v>j</v>
      </c>
      <c r="M45" s="1">
        <v>127</v>
      </c>
      <c r="N45" s="1" t="str">
        <f t="shared" si="4"/>
        <v></v>
      </c>
      <c r="P45" s="1">
        <v>148</v>
      </c>
      <c r="Q45" s="1" t="str">
        <f t="shared" si="5"/>
        <v>”</v>
      </c>
    </row>
    <row r="46" spans="1:17" x14ac:dyDescent="0.25">
      <c r="A46" s="1">
        <v>44</v>
      </c>
      <c r="B46" s="1" t="str">
        <f t="shared" si="0"/>
        <v>,</v>
      </c>
      <c r="D46" s="1">
        <v>65</v>
      </c>
      <c r="E46" s="1" t="str">
        <f t="shared" si="1"/>
        <v>A</v>
      </c>
      <c r="G46" s="1">
        <v>86</v>
      </c>
      <c r="H46" s="1" t="str">
        <f t="shared" si="2"/>
        <v>V</v>
      </c>
      <c r="J46" s="1">
        <v>107</v>
      </c>
      <c r="K46" s="1" t="str">
        <f t="shared" si="3"/>
        <v>k</v>
      </c>
      <c r="M46" s="1">
        <v>128</v>
      </c>
      <c r="N46" s="1" t="str">
        <f t="shared" si="4"/>
        <v>€</v>
      </c>
      <c r="P46" s="1">
        <v>149</v>
      </c>
      <c r="Q46" s="1" t="str">
        <f t="shared" si="5"/>
        <v>•</v>
      </c>
    </row>
    <row r="47" spans="1:17" x14ac:dyDescent="0.25">
      <c r="A47" s="1">
        <v>45</v>
      </c>
      <c r="B47" s="1" t="str">
        <f t="shared" si="0"/>
        <v>-</v>
      </c>
      <c r="D47" s="1">
        <v>66</v>
      </c>
      <c r="E47" s="1" t="str">
        <f t="shared" si="1"/>
        <v>B</v>
      </c>
      <c r="G47" s="1">
        <v>87</v>
      </c>
      <c r="H47" s="1" t="str">
        <f t="shared" si="2"/>
        <v>W</v>
      </c>
      <c r="J47" s="1">
        <v>108</v>
      </c>
      <c r="K47" s="1" t="str">
        <f t="shared" si="3"/>
        <v>l</v>
      </c>
      <c r="M47" s="1">
        <v>129</v>
      </c>
      <c r="N47" s="1" t="str">
        <f t="shared" si="4"/>
        <v></v>
      </c>
      <c r="P47" s="1">
        <v>150</v>
      </c>
      <c r="Q47" s="1" t="str">
        <f t="shared" si="5"/>
        <v>–</v>
      </c>
    </row>
    <row r="48" spans="1:17" x14ac:dyDescent="0.25">
      <c r="A48" s="1">
        <v>46</v>
      </c>
      <c r="B48" s="1" t="str">
        <f t="shared" si="0"/>
        <v>.</v>
      </c>
      <c r="D48" s="1">
        <v>67</v>
      </c>
      <c r="E48" s="1" t="str">
        <f t="shared" si="1"/>
        <v>C</v>
      </c>
      <c r="G48" s="1">
        <v>88</v>
      </c>
      <c r="H48" s="1" t="str">
        <f t="shared" si="2"/>
        <v>X</v>
      </c>
      <c r="J48" s="1">
        <v>109</v>
      </c>
      <c r="K48" s="1" t="str">
        <f t="shared" si="3"/>
        <v>m</v>
      </c>
      <c r="M48" s="1">
        <v>130</v>
      </c>
      <c r="N48" s="1" t="str">
        <f t="shared" si="4"/>
        <v>‚</v>
      </c>
      <c r="P48" s="1">
        <v>151</v>
      </c>
      <c r="Q48" s="1" t="str">
        <f t="shared" si="5"/>
        <v>—</v>
      </c>
    </row>
    <row r="49" spans="1:17" x14ac:dyDescent="0.25">
      <c r="A49" s="1">
        <v>47</v>
      </c>
      <c r="B49" s="1" t="str">
        <f t="shared" si="0"/>
        <v>/</v>
      </c>
      <c r="D49" s="1">
        <v>68</v>
      </c>
      <c r="E49" s="1" t="str">
        <f t="shared" si="1"/>
        <v>D</v>
      </c>
      <c r="G49" s="1">
        <v>89</v>
      </c>
      <c r="H49" s="1" t="str">
        <f t="shared" si="2"/>
        <v>Y</v>
      </c>
      <c r="J49" s="1">
        <v>110</v>
      </c>
      <c r="K49" s="1" t="str">
        <f t="shared" si="3"/>
        <v>n</v>
      </c>
      <c r="M49" s="1">
        <v>131</v>
      </c>
      <c r="N49" s="1" t="str">
        <f t="shared" si="4"/>
        <v>ƒ</v>
      </c>
      <c r="P49" s="1">
        <v>152</v>
      </c>
      <c r="Q49" s="1" t="str">
        <f t="shared" si="5"/>
        <v>˜</v>
      </c>
    </row>
    <row r="50" spans="1:17" x14ac:dyDescent="0.25">
      <c r="A50" s="1">
        <v>48</v>
      </c>
      <c r="B50" s="1" t="str">
        <f t="shared" si="0"/>
        <v>0</v>
      </c>
      <c r="D50" s="1">
        <v>69</v>
      </c>
      <c r="E50" s="1" t="str">
        <f t="shared" si="1"/>
        <v>E</v>
      </c>
      <c r="G50" s="1">
        <v>90</v>
      </c>
      <c r="H50" s="1" t="str">
        <f t="shared" si="2"/>
        <v>Z</v>
      </c>
      <c r="J50" s="1">
        <v>111</v>
      </c>
      <c r="K50" s="1" t="str">
        <f t="shared" si="3"/>
        <v>o</v>
      </c>
      <c r="M50" s="1">
        <v>132</v>
      </c>
      <c r="N50" s="1" t="str">
        <f t="shared" si="4"/>
        <v>„</v>
      </c>
      <c r="P50" s="1">
        <v>153</v>
      </c>
      <c r="Q50" s="1" t="str">
        <f t="shared" si="5"/>
        <v>™</v>
      </c>
    </row>
    <row r="51" spans="1:17" x14ac:dyDescent="0.25">
      <c r="A51" s="1">
        <v>49</v>
      </c>
      <c r="B51" s="1" t="str">
        <f t="shared" si="0"/>
        <v>1</v>
      </c>
      <c r="D51" s="1">
        <v>70</v>
      </c>
      <c r="E51" s="1" t="str">
        <f t="shared" si="1"/>
        <v>F</v>
      </c>
      <c r="G51" s="1">
        <v>91</v>
      </c>
      <c r="H51" s="1" t="str">
        <f t="shared" si="2"/>
        <v>[</v>
      </c>
      <c r="J51" s="1">
        <v>112</v>
      </c>
      <c r="K51" s="1" t="str">
        <f t="shared" si="3"/>
        <v>p</v>
      </c>
      <c r="M51" s="1">
        <v>133</v>
      </c>
      <c r="N51" s="1" t="str">
        <f t="shared" si="4"/>
        <v>…</v>
      </c>
      <c r="P51" s="1">
        <v>154</v>
      </c>
      <c r="Q51" s="1" t="str">
        <f t="shared" si="5"/>
        <v>š</v>
      </c>
    </row>
    <row r="52" spans="1:17" x14ac:dyDescent="0.25">
      <c r="A52" s="1">
        <v>50</v>
      </c>
      <c r="B52" s="1" t="str">
        <f t="shared" si="0"/>
        <v>2</v>
      </c>
      <c r="D52" s="1">
        <v>71</v>
      </c>
      <c r="E52" s="1" t="str">
        <f t="shared" si="1"/>
        <v>G</v>
      </c>
      <c r="G52" s="1">
        <v>92</v>
      </c>
      <c r="H52" s="1" t="str">
        <f t="shared" si="2"/>
        <v>\</v>
      </c>
      <c r="J52" s="1">
        <v>113</v>
      </c>
      <c r="K52" s="1" t="str">
        <f t="shared" si="3"/>
        <v>q</v>
      </c>
      <c r="M52" s="1">
        <v>134</v>
      </c>
      <c r="N52" s="1" t="str">
        <f t="shared" si="4"/>
        <v>†</v>
      </c>
      <c r="P52" s="1">
        <v>155</v>
      </c>
      <c r="Q52" s="1" t="str">
        <f t="shared" si="5"/>
        <v>›</v>
      </c>
    </row>
    <row r="53" spans="1:17" x14ac:dyDescent="0.25">
      <c r="A53" s="1">
        <v>51</v>
      </c>
      <c r="B53" s="1" t="str">
        <f t="shared" si="0"/>
        <v>3</v>
      </c>
      <c r="D53" s="1">
        <v>72</v>
      </c>
      <c r="E53" s="1" t="str">
        <f t="shared" si="1"/>
        <v>H</v>
      </c>
      <c r="G53" s="1">
        <v>93</v>
      </c>
      <c r="H53" s="1" t="str">
        <f t="shared" si="2"/>
        <v>]</v>
      </c>
      <c r="J53" s="1">
        <v>114</v>
      </c>
      <c r="K53" s="1" t="str">
        <f t="shared" si="3"/>
        <v>r</v>
      </c>
      <c r="M53" s="1">
        <v>135</v>
      </c>
      <c r="N53" s="1" t="str">
        <f t="shared" si="4"/>
        <v>‡</v>
      </c>
      <c r="P53" s="1">
        <v>156</v>
      </c>
      <c r="Q53" s="1" t="str">
        <f t="shared" si="5"/>
        <v>œ</v>
      </c>
    </row>
    <row r="54" spans="1:17" x14ac:dyDescent="0.25">
      <c r="A54" s="1">
        <v>52</v>
      </c>
      <c r="B54" s="1" t="str">
        <f t="shared" si="0"/>
        <v>4</v>
      </c>
      <c r="D54" s="1">
        <v>73</v>
      </c>
      <c r="E54" s="1" t="str">
        <f t="shared" si="1"/>
        <v>I</v>
      </c>
      <c r="G54" s="1">
        <v>94</v>
      </c>
      <c r="H54" s="1" t="str">
        <f t="shared" si="2"/>
        <v>^</v>
      </c>
      <c r="J54" s="1">
        <v>115</v>
      </c>
      <c r="K54" s="1" t="str">
        <f t="shared" si="3"/>
        <v>s</v>
      </c>
      <c r="M54" s="1">
        <v>136</v>
      </c>
      <c r="N54" s="1" t="str">
        <f t="shared" si="4"/>
        <v>ˆ</v>
      </c>
      <c r="P54" s="1">
        <v>157</v>
      </c>
      <c r="Q54" s="1" t="str">
        <f t="shared" si="5"/>
        <v></v>
      </c>
    </row>
    <row r="55" spans="1:17" x14ac:dyDescent="0.25">
      <c r="A55" s="1">
        <v>53</v>
      </c>
      <c r="B55" s="1" t="str">
        <f t="shared" si="0"/>
        <v>5</v>
      </c>
    </row>
    <row r="56" spans="1:17" x14ac:dyDescent="0.25">
      <c r="A56" s="1">
        <v>54</v>
      </c>
      <c r="B56" s="1" t="str">
        <f t="shared" si="0"/>
        <v>6</v>
      </c>
    </row>
    <row r="57" spans="1:17" x14ac:dyDescent="0.25">
      <c r="A57" s="1">
        <v>55</v>
      </c>
      <c r="B57" s="1" t="str">
        <f t="shared" si="0"/>
        <v>7</v>
      </c>
    </row>
    <row r="58" spans="1:17" x14ac:dyDescent="0.25">
      <c r="A58" s="1">
        <v>56</v>
      </c>
      <c r="B58" s="1" t="str">
        <f t="shared" si="0"/>
        <v>8</v>
      </c>
    </row>
    <row r="59" spans="1:17" x14ac:dyDescent="0.25">
      <c r="A59" s="1">
        <v>57</v>
      </c>
      <c r="B59" s="1" t="str">
        <f t="shared" si="0"/>
        <v>9</v>
      </c>
    </row>
    <row r="60" spans="1:17" x14ac:dyDescent="0.25">
      <c r="A60" s="1">
        <v>58</v>
      </c>
      <c r="B60" s="1" t="str">
        <f t="shared" si="0"/>
        <v>:</v>
      </c>
    </row>
    <row r="61" spans="1:17" x14ac:dyDescent="0.25">
      <c r="A61" s="1">
        <v>59</v>
      </c>
      <c r="B61" s="1" t="str">
        <f t="shared" si="0"/>
        <v>;</v>
      </c>
    </row>
    <row r="62" spans="1:17" x14ac:dyDescent="0.25">
      <c r="A62" s="1">
        <v>60</v>
      </c>
      <c r="B62" s="1" t="str">
        <f t="shared" si="0"/>
        <v>&lt;</v>
      </c>
    </row>
    <row r="63" spans="1:17" x14ac:dyDescent="0.25">
      <c r="A63" s="1">
        <v>61</v>
      </c>
      <c r="B63" s="1" t="str">
        <f t="shared" si="0"/>
        <v>=</v>
      </c>
    </row>
    <row r="64" spans="1:17" x14ac:dyDescent="0.25">
      <c r="A64" s="1">
        <v>62</v>
      </c>
      <c r="B64" s="1" t="str">
        <f t="shared" si="0"/>
        <v>&gt;</v>
      </c>
    </row>
    <row r="65" spans="1:2" x14ac:dyDescent="0.25">
      <c r="A65" s="1">
        <v>63</v>
      </c>
      <c r="B65" s="1" t="str">
        <f t="shared" si="0"/>
        <v>?</v>
      </c>
    </row>
    <row r="66" spans="1:2" x14ac:dyDescent="0.25">
      <c r="A66" s="1">
        <v>64</v>
      </c>
      <c r="B66" s="1" t="str">
        <f t="shared" si="0"/>
        <v>@</v>
      </c>
    </row>
    <row r="67" spans="1:2" x14ac:dyDescent="0.25">
      <c r="A67" s="1">
        <v>65</v>
      </c>
      <c r="B67" s="1" t="str">
        <f t="shared" ref="B67:B130" si="6">CHAR(A67)</f>
        <v>A</v>
      </c>
    </row>
    <row r="68" spans="1:2" x14ac:dyDescent="0.25">
      <c r="A68" s="1">
        <v>66</v>
      </c>
      <c r="B68" s="1" t="str">
        <f t="shared" si="6"/>
        <v>B</v>
      </c>
    </row>
    <row r="69" spans="1:2" x14ac:dyDescent="0.25">
      <c r="A69" s="1">
        <v>67</v>
      </c>
      <c r="B69" s="1" t="str">
        <f t="shared" si="6"/>
        <v>C</v>
      </c>
    </row>
    <row r="70" spans="1:2" x14ac:dyDescent="0.25">
      <c r="A70" s="1">
        <v>68</v>
      </c>
      <c r="B70" s="1" t="str">
        <f t="shared" si="6"/>
        <v>D</v>
      </c>
    </row>
    <row r="71" spans="1:2" x14ac:dyDescent="0.25">
      <c r="A71" s="1">
        <v>69</v>
      </c>
      <c r="B71" s="1" t="str">
        <f t="shared" si="6"/>
        <v>E</v>
      </c>
    </row>
    <row r="72" spans="1:2" x14ac:dyDescent="0.25">
      <c r="A72" s="1">
        <v>70</v>
      </c>
      <c r="B72" s="1" t="str">
        <f t="shared" si="6"/>
        <v>F</v>
      </c>
    </row>
    <row r="73" spans="1:2" x14ac:dyDescent="0.25">
      <c r="A73" s="1">
        <v>71</v>
      </c>
      <c r="B73" s="1" t="str">
        <f t="shared" si="6"/>
        <v>G</v>
      </c>
    </row>
    <row r="74" spans="1:2" x14ac:dyDescent="0.25">
      <c r="A74" s="1">
        <v>72</v>
      </c>
      <c r="B74" s="1" t="str">
        <f t="shared" si="6"/>
        <v>H</v>
      </c>
    </row>
    <row r="75" spans="1:2" x14ac:dyDescent="0.25">
      <c r="A75" s="1">
        <v>73</v>
      </c>
      <c r="B75" s="1" t="str">
        <f t="shared" si="6"/>
        <v>I</v>
      </c>
    </row>
    <row r="76" spans="1:2" x14ac:dyDescent="0.25">
      <c r="A76" s="1">
        <v>74</v>
      </c>
      <c r="B76" s="1" t="str">
        <f t="shared" si="6"/>
        <v>J</v>
      </c>
    </row>
    <row r="77" spans="1:2" x14ac:dyDescent="0.25">
      <c r="A77" s="1">
        <v>75</v>
      </c>
      <c r="B77" s="1" t="str">
        <f t="shared" si="6"/>
        <v>K</v>
      </c>
    </row>
    <row r="78" spans="1:2" x14ac:dyDescent="0.25">
      <c r="A78" s="1">
        <v>76</v>
      </c>
      <c r="B78" s="1" t="str">
        <f t="shared" si="6"/>
        <v>L</v>
      </c>
    </row>
    <row r="79" spans="1:2" x14ac:dyDescent="0.25">
      <c r="A79" s="1">
        <v>77</v>
      </c>
      <c r="B79" s="1" t="str">
        <f t="shared" si="6"/>
        <v>M</v>
      </c>
    </row>
    <row r="80" spans="1:2" x14ac:dyDescent="0.25">
      <c r="A80" s="1">
        <v>78</v>
      </c>
      <c r="B80" s="1" t="str">
        <f t="shared" si="6"/>
        <v>N</v>
      </c>
    </row>
    <row r="81" spans="1:2" x14ac:dyDescent="0.25">
      <c r="A81" s="1">
        <v>79</v>
      </c>
      <c r="B81" s="1" t="str">
        <f t="shared" si="6"/>
        <v>O</v>
      </c>
    </row>
    <row r="82" spans="1:2" x14ac:dyDescent="0.25">
      <c r="A82" s="1">
        <v>80</v>
      </c>
      <c r="B82" s="1" t="str">
        <f t="shared" si="6"/>
        <v>P</v>
      </c>
    </row>
    <row r="83" spans="1:2" x14ac:dyDescent="0.25">
      <c r="A83" s="1">
        <v>81</v>
      </c>
      <c r="B83" s="1" t="str">
        <f t="shared" si="6"/>
        <v>Q</v>
      </c>
    </row>
    <row r="84" spans="1:2" x14ac:dyDescent="0.25">
      <c r="A84" s="1">
        <v>82</v>
      </c>
      <c r="B84" s="1" t="str">
        <f t="shared" si="6"/>
        <v>R</v>
      </c>
    </row>
    <row r="85" spans="1:2" x14ac:dyDescent="0.25">
      <c r="A85" s="1">
        <v>83</v>
      </c>
      <c r="B85" s="1" t="str">
        <f t="shared" si="6"/>
        <v>S</v>
      </c>
    </row>
    <row r="86" spans="1:2" x14ac:dyDescent="0.25">
      <c r="A86" s="1">
        <v>84</v>
      </c>
      <c r="B86" s="1" t="str">
        <f t="shared" si="6"/>
        <v>T</v>
      </c>
    </row>
    <row r="87" spans="1:2" x14ac:dyDescent="0.25">
      <c r="A87" s="1">
        <v>85</v>
      </c>
      <c r="B87" s="1" t="str">
        <f t="shared" si="6"/>
        <v>U</v>
      </c>
    </row>
    <row r="88" spans="1:2" x14ac:dyDescent="0.25">
      <c r="A88" s="1">
        <v>86</v>
      </c>
      <c r="B88" s="1" t="str">
        <f t="shared" si="6"/>
        <v>V</v>
      </c>
    </row>
    <row r="89" spans="1:2" x14ac:dyDescent="0.25">
      <c r="A89" s="1">
        <v>87</v>
      </c>
      <c r="B89" s="1" t="str">
        <f t="shared" si="6"/>
        <v>W</v>
      </c>
    </row>
    <row r="90" spans="1:2" x14ac:dyDescent="0.25">
      <c r="A90" s="1">
        <v>88</v>
      </c>
      <c r="B90" s="1" t="str">
        <f t="shared" si="6"/>
        <v>X</v>
      </c>
    </row>
    <row r="91" spans="1:2" x14ac:dyDescent="0.25">
      <c r="A91" s="1">
        <v>89</v>
      </c>
      <c r="B91" s="1" t="str">
        <f t="shared" si="6"/>
        <v>Y</v>
      </c>
    </row>
    <row r="92" spans="1:2" x14ac:dyDescent="0.25">
      <c r="A92" s="1">
        <v>90</v>
      </c>
      <c r="B92" s="1" t="str">
        <f t="shared" si="6"/>
        <v>Z</v>
      </c>
    </row>
    <row r="93" spans="1:2" x14ac:dyDescent="0.25">
      <c r="A93" s="1">
        <v>91</v>
      </c>
      <c r="B93" s="1" t="str">
        <f t="shared" si="6"/>
        <v>[</v>
      </c>
    </row>
    <row r="94" spans="1:2" x14ac:dyDescent="0.25">
      <c r="A94" s="1">
        <v>92</v>
      </c>
      <c r="B94" s="1" t="str">
        <f t="shared" si="6"/>
        <v>\</v>
      </c>
    </row>
    <row r="95" spans="1:2" x14ac:dyDescent="0.25">
      <c r="A95" s="1">
        <v>93</v>
      </c>
      <c r="B95" s="1" t="str">
        <f t="shared" si="6"/>
        <v>]</v>
      </c>
    </row>
    <row r="96" spans="1:2" x14ac:dyDescent="0.25">
      <c r="A96" s="1">
        <v>94</v>
      </c>
      <c r="B96" s="1" t="str">
        <f t="shared" si="6"/>
        <v>^</v>
      </c>
    </row>
    <row r="97" spans="1:2" x14ac:dyDescent="0.25">
      <c r="A97" s="1">
        <v>95</v>
      </c>
      <c r="B97" s="1" t="str">
        <f t="shared" si="6"/>
        <v>_</v>
      </c>
    </row>
    <row r="98" spans="1:2" x14ac:dyDescent="0.25">
      <c r="A98" s="1">
        <v>96</v>
      </c>
      <c r="B98" s="1" t="str">
        <f t="shared" si="6"/>
        <v>`</v>
      </c>
    </row>
    <row r="99" spans="1:2" x14ac:dyDescent="0.25">
      <c r="A99" s="1">
        <v>97</v>
      </c>
      <c r="B99" s="1" t="str">
        <f t="shared" si="6"/>
        <v>a</v>
      </c>
    </row>
    <row r="100" spans="1:2" x14ac:dyDescent="0.25">
      <c r="A100" s="1">
        <v>98</v>
      </c>
      <c r="B100" s="1" t="str">
        <f t="shared" si="6"/>
        <v>b</v>
      </c>
    </row>
    <row r="101" spans="1:2" x14ac:dyDescent="0.25">
      <c r="A101" s="1">
        <v>99</v>
      </c>
      <c r="B101" s="1" t="str">
        <f t="shared" si="6"/>
        <v>c</v>
      </c>
    </row>
    <row r="102" spans="1:2" x14ac:dyDescent="0.25">
      <c r="A102" s="1">
        <v>100</v>
      </c>
      <c r="B102" s="1" t="str">
        <f t="shared" si="6"/>
        <v>d</v>
      </c>
    </row>
    <row r="103" spans="1:2" x14ac:dyDescent="0.25">
      <c r="A103" s="1">
        <v>101</v>
      </c>
      <c r="B103" s="1" t="str">
        <f t="shared" si="6"/>
        <v>e</v>
      </c>
    </row>
    <row r="104" spans="1:2" x14ac:dyDescent="0.25">
      <c r="A104" s="1">
        <v>102</v>
      </c>
      <c r="B104" s="1" t="str">
        <f t="shared" si="6"/>
        <v>f</v>
      </c>
    </row>
    <row r="105" spans="1:2" x14ac:dyDescent="0.25">
      <c r="A105" s="1">
        <v>103</v>
      </c>
      <c r="B105" s="1" t="str">
        <f t="shared" si="6"/>
        <v>g</v>
      </c>
    </row>
    <row r="106" spans="1:2" x14ac:dyDescent="0.25">
      <c r="A106" s="1">
        <v>104</v>
      </c>
      <c r="B106" s="1" t="str">
        <f t="shared" si="6"/>
        <v>h</v>
      </c>
    </row>
    <row r="107" spans="1:2" x14ac:dyDescent="0.25">
      <c r="A107" s="1">
        <v>105</v>
      </c>
      <c r="B107" s="1" t="str">
        <f t="shared" si="6"/>
        <v>i</v>
      </c>
    </row>
    <row r="108" spans="1:2" x14ac:dyDescent="0.25">
      <c r="A108" s="1">
        <v>106</v>
      </c>
      <c r="B108" s="1" t="str">
        <f t="shared" si="6"/>
        <v>j</v>
      </c>
    </row>
    <row r="109" spans="1:2" x14ac:dyDescent="0.25">
      <c r="A109" s="1">
        <v>107</v>
      </c>
      <c r="B109" s="1" t="str">
        <f t="shared" si="6"/>
        <v>k</v>
      </c>
    </row>
    <row r="110" spans="1:2" x14ac:dyDescent="0.25">
      <c r="A110" s="1">
        <v>108</v>
      </c>
      <c r="B110" s="1" t="str">
        <f t="shared" si="6"/>
        <v>l</v>
      </c>
    </row>
    <row r="111" spans="1:2" x14ac:dyDescent="0.25">
      <c r="A111" s="1">
        <v>109</v>
      </c>
      <c r="B111" s="1" t="str">
        <f t="shared" si="6"/>
        <v>m</v>
      </c>
    </row>
    <row r="112" spans="1:2" x14ac:dyDescent="0.25">
      <c r="A112" s="1">
        <v>110</v>
      </c>
      <c r="B112" s="1" t="str">
        <f t="shared" si="6"/>
        <v>n</v>
      </c>
    </row>
    <row r="113" spans="1:2" x14ac:dyDescent="0.25">
      <c r="A113" s="1">
        <v>111</v>
      </c>
      <c r="B113" s="1" t="str">
        <f t="shared" si="6"/>
        <v>o</v>
      </c>
    </row>
    <row r="114" spans="1:2" x14ac:dyDescent="0.25">
      <c r="A114" s="1">
        <v>112</v>
      </c>
      <c r="B114" s="1" t="str">
        <f t="shared" si="6"/>
        <v>p</v>
      </c>
    </row>
    <row r="115" spans="1:2" x14ac:dyDescent="0.25">
      <c r="A115" s="1">
        <v>113</v>
      </c>
      <c r="B115" s="1" t="str">
        <f t="shared" si="6"/>
        <v>q</v>
      </c>
    </row>
    <row r="116" spans="1:2" x14ac:dyDescent="0.25">
      <c r="A116" s="1">
        <v>114</v>
      </c>
      <c r="B116" s="1" t="str">
        <f t="shared" si="6"/>
        <v>r</v>
      </c>
    </row>
    <row r="117" spans="1:2" x14ac:dyDescent="0.25">
      <c r="A117" s="1">
        <v>115</v>
      </c>
      <c r="B117" s="1" t="str">
        <f t="shared" si="6"/>
        <v>s</v>
      </c>
    </row>
    <row r="118" spans="1:2" x14ac:dyDescent="0.25">
      <c r="A118" s="1">
        <v>116</v>
      </c>
      <c r="B118" s="1" t="str">
        <f t="shared" si="6"/>
        <v>t</v>
      </c>
    </row>
    <row r="119" spans="1:2" x14ac:dyDescent="0.25">
      <c r="A119" s="1">
        <v>117</v>
      </c>
      <c r="B119" s="1" t="str">
        <f t="shared" si="6"/>
        <v>u</v>
      </c>
    </row>
    <row r="120" spans="1:2" x14ac:dyDescent="0.25">
      <c r="A120" s="1">
        <v>118</v>
      </c>
      <c r="B120" s="1" t="str">
        <f t="shared" si="6"/>
        <v>v</v>
      </c>
    </row>
    <row r="121" spans="1:2" x14ac:dyDescent="0.25">
      <c r="A121" s="1">
        <v>119</v>
      </c>
      <c r="B121" s="1" t="str">
        <f t="shared" si="6"/>
        <v>w</v>
      </c>
    </row>
    <row r="122" spans="1:2" x14ac:dyDescent="0.25">
      <c r="A122" s="1">
        <v>120</v>
      </c>
      <c r="B122" s="1" t="str">
        <f t="shared" si="6"/>
        <v>x</v>
      </c>
    </row>
    <row r="123" spans="1:2" x14ac:dyDescent="0.25">
      <c r="A123" s="1">
        <v>121</v>
      </c>
      <c r="B123" s="1" t="str">
        <f t="shared" si="6"/>
        <v>y</v>
      </c>
    </row>
    <row r="124" spans="1:2" x14ac:dyDescent="0.25">
      <c r="A124" s="1">
        <v>122</v>
      </c>
      <c r="B124" s="1" t="str">
        <f t="shared" si="6"/>
        <v>z</v>
      </c>
    </row>
    <row r="125" spans="1:2" x14ac:dyDescent="0.25">
      <c r="A125" s="1">
        <v>123</v>
      </c>
      <c r="B125" s="1" t="str">
        <f t="shared" si="6"/>
        <v>{</v>
      </c>
    </row>
    <row r="126" spans="1:2" x14ac:dyDescent="0.25">
      <c r="A126" s="1">
        <v>124</v>
      </c>
      <c r="B126" s="1" t="str">
        <f t="shared" si="6"/>
        <v>|</v>
      </c>
    </row>
    <row r="127" spans="1:2" x14ac:dyDescent="0.25">
      <c r="A127" s="1">
        <v>125</v>
      </c>
      <c r="B127" s="1" t="str">
        <f t="shared" si="6"/>
        <v>}</v>
      </c>
    </row>
    <row r="128" spans="1:2" x14ac:dyDescent="0.25">
      <c r="A128" s="1">
        <v>126</v>
      </c>
      <c r="B128" s="1" t="str">
        <f t="shared" si="6"/>
        <v>~</v>
      </c>
    </row>
    <row r="129" spans="1:2" x14ac:dyDescent="0.25">
      <c r="A129" s="1">
        <v>127</v>
      </c>
      <c r="B129" s="1" t="str">
        <f t="shared" si="6"/>
        <v></v>
      </c>
    </row>
    <row r="130" spans="1:2" x14ac:dyDescent="0.25">
      <c r="A130" s="1">
        <v>128</v>
      </c>
      <c r="B130" s="1" t="str">
        <f t="shared" si="6"/>
        <v>€</v>
      </c>
    </row>
    <row r="131" spans="1:2" x14ac:dyDescent="0.25">
      <c r="A131" s="1">
        <v>129</v>
      </c>
      <c r="B131" s="1" t="str">
        <f t="shared" ref="B131:B194" si="7">CHAR(A131)</f>
        <v></v>
      </c>
    </row>
    <row r="132" spans="1:2" x14ac:dyDescent="0.25">
      <c r="A132" s="1">
        <v>130</v>
      </c>
      <c r="B132" s="1" t="str">
        <f t="shared" si="7"/>
        <v>‚</v>
      </c>
    </row>
    <row r="133" spans="1:2" x14ac:dyDescent="0.25">
      <c r="A133" s="1">
        <v>131</v>
      </c>
      <c r="B133" s="1" t="str">
        <f t="shared" si="7"/>
        <v>ƒ</v>
      </c>
    </row>
    <row r="134" spans="1:2" x14ac:dyDescent="0.25">
      <c r="A134" s="1">
        <v>132</v>
      </c>
      <c r="B134" s="1" t="str">
        <f t="shared" si="7"/>
        <v>„</v>
      </c>
    </row>
    <row r="135" spans="1:2" x14ac:dyDescent="0.25">
      <c r="A135" s="1">
        <v>133</v>
      </c>
      <c r="B135" s="1" t="str">
        <f t="shared" si="7"/>
        <v>…</v>
      </c>
    </row>
    <row r="136" spans="1:2" x14ac:dyDescent="0.25">
      <c r="A136" s="1">
        <v>134</v>
      </c>
      <c r="B136" s="1" t="str">
        <f t="shared" si="7"/>
        <v>†</v>
      </c>
    </row>
    <row r="137" spans="1:2" x14ac:dyDescent="0.25">
      <c r="A137" s="1">
        <v>135</v>
      </c>
      <c r="B137" s="1" t="str">
        <f t="shared" si="7"/>
        <v>‡</v>
      </c>
    </row>
    <row r="138" spans="1:2" x14ac:dyDescent="0.25">
      <c r="A138" s="1">
        <v>136</v>
      </c>
      <c r="B138" s="1" t="str">
        <f t="shared" si="7"/>
        <v>ˆ</v>
      </c>
    </row>
    <row r="139" spans="1:2" x14ac:dyDescent="0.25">
      <c r="A139" s="1">
        <v>137</v>
      </c>
      <c r="B139" s="1" t="str">
        <f t="shared" si="7"/>
        <v>‰</v>
      </c>
    </row>
    <row r="140" spans="1:2" x14ac:dyDescent="0.25">
      <c r="A140" s="1">
        <v>138</v>
      </c>
      <c r="B140" s="1" t="str">
        <f t="shared" si="7"/>
        <v>Š</v>
      </c>
    </row>
    <row r="141" spans="1:2" x14ac:dyDescent="0.25">
      <c r="A141" s="1">
        <v>139</v>
      </c>
      <c r="B141" s="1" t="str">
        <f t="shared" si="7"/>
        <v>‹</v>
      </c>
    </row>
    <row r="142" spans="1:2" x14ac:dyDescent="0.25">
      <c r="A142" s="1">
        <v>140</v>
      </c>
      <c r="B142" s="1" t="str">
        <f t="shared" si="7"/>
        <v>Œ</v>
      </c>
    </row>
    <row r="143" spans="1:2" x14ac:dyDescent="0.25">
      <c r="A143" s="1">
        <v>141</v>
      </c>
      <c r="B143" s="1" t="str">
        <f t="shared" si="7"/>
        <v></v>
      </c>
    </row>
    <row r="144" spans="1:2" x14ac:dyDescent="0.25">
      <c r="A144" s="1">
        <v>142</v>
      </c>
      <c r="B144" s="1" t="str">
        <f t="shared" si="7"/>
        <v>Ž</v>
      </c>
    </row>
    <row r="145" spans="1:2" x14ac:dyDescent="0.25">
      <c r="A145" s="1">
        <v>143</v>
      </c>
      <c r="B145" s="1" t="str">
        <f t="shared" si="7"/>
        <v></v>
      </c>
    </row>
    <row r="146" spans="1:2" x14ac:dyDescent="0.25">
      <c r="A146" s="1">
        <v>144</v>
      </c>
      <c r="B146" s="1" t="str">
        <f t="shared" si="7"/>
        <v></v>
      </c>
    </row>
    <row r="147" spans="1:2" x14ac:dyDescent="0.25">
      <c r="A147" s="1">
        <v>145</v>
      </c>
      <c r="B147" s="1" t="str">
        <f t="shared" si="7"/>
        <v>‘</v>
      </c>
    </row>
    <row r="148" spans="1:2" x14ac:dyDescent="0.25">
      <c r="A148" s="1">
        <v>146</v>
      </c>
      <c r="B148" s="1" t="str">
        <f t="shared" si="7"/>
        <v>’</v>
      </c>
    </row>
    <row r="149" spans="1:2" x14ac:dyDescent="0.25">
      <c r="A149" s="1">
        <v>147</v>
      </c>
      <c r="B149" s="1" t="str">
        <f t="shared" si="7"/>
        <v>“</v>
      </c>
    </row>
    <row r="150" spans="1:2" x14ac:dyDescent="0.25">
      <c r="A150" s="1">
        <v>148</v>
      </c>
      <c r="B150" s="1" t="str">
        <f t="shared" si="7"/>
        <v>”</v>
      </c>
    </row>
    <row r="151" spans="1:2" x14ac:dyDescent="0.25">
      <c r="A151" s="1">
        <v>149</v>
      </c>
      <c r="B151" s="1" t="str">
        <f t="shared" si="7"/>
        <v>•</v>
      </c>
    </row>
    <row r="152" spans="1:2" x14ac:dyDescent="0.25">
      <c r="A152" s="1">
        <v>150</v>
      </c>
      <c r="B152" s="1" t="str">
        <f t="shared" si="7"/>
        <v>–</v>
      </c>
    </row>
    <row r="153" spans="1:2" x14ac:dyDescent="0.25">
      <c r="A153" s="1">
        <v>151</v>
      </c>
      <c r="B153" s="1" t="str">
        <f t="shared" si="7"/>
        <v>—</v>
      </c>
    </row>
    <row r="154" spans="1:2" x14ac:dyDescent="0.25">
      <c r="A154" s="1">
        <v>152</v>
      </c>
      <c r="B154" s="1" t="str">
        <f t="shared" si="7"/>
        <v>˜</v>
      </c>
    </row>
    <row r="155" spans="1:2" x14ac:dyDescent="0.25">
      <c r="A155" s="1">
        <v>153</v>
      </c>
      <c r="B155" s="1" t="str">
        <f t="shared" si="7"/>
        <v>™</v>
      </c>
    </row>
    <row r="156" spans="1:2" x14ac:dyDescent="0.25">
      <c r="A156" s="1">
        <v>154</v>
      </c>
      <c r="B156" s="1" t="str">
        <f t="shared" si="7"/>
        <v>š</v>
      </c>
    </row>
    <row r="157" spans="1:2" x14ac:dyDescent="0.25">
      <c r="A157" s="1">
        <v>155</v>
      </c>
      <c r="B157" s="1" t="str">
        <f t="shared" si="7"/>
        <v>›</v>
      </c>
    </row>
    <row r="158" spans="1:2" x14ac:dyDescent="0.25">
      <c r="A158" s="1">
        <v>156</v>
      </c>
      <c r="B158" s="1" t="str">
        <f t="shared" si="7"/>
        <v>œ</v>
      </c>
    </row>
    <row r="159" spans="1:2" x14ac:dyDescent="0.25">
      <c r="A159" s="1">
        <v>157</v>
      </c>
      <c r="B159" s="1" t="str">
        <f t="shared" si="7"/>
        <v></v>
      </c>
    </row>
    <row r="160" spans="1:2" x14ac:dyDescent="0.25">
      <c r="A160" s="1">
        <v>158</v>
      </c>
      <c r="B160" s="1" t="str">
        <f t="shared" si="7"/>
        <v>ž</v>
      </c>
    </row>
    <row r="161" spans="1:2" x14ac:dyDescent="0.25">
      <c r="A161" s="1">
        <v>159</v>
      </c>
      <c r="B161" s="1" t="str">
        <f t="shared" si="7"/>
        <v>Ÿ</v>
      </c>
    </row>
    <row r="162" spans="1:2" x14ac:dyDescent="0.25">
      <c r="A162" s="1">
        <v>160</v>
      </c>
      <c r="B162" s="1" t="str">
        <f t="shared" si="7"/>
        <v> </v>
      </c>
    </row>
    <row r="163" spans="1:2" x14ac:dyDescent="0.25">
      <c r="A163" s="1">
        <v>161</v>
      </c>
      <c r="B163" s="1" t="str">
        <f t="shared" si="7"/>
        <v>¡</v>
      </c>
    </row>
    <row r="164" spans="1:2" x14ac:dyDescent="0.25">
      <c r="A164" s="1">
        <v>162</v>
      </c>
      <c r="B164" s="1" t="str">
        <f t="shared" si="7"/>
        <v>¢</v>
      </c>
    </row>
    <row r="165" spans="1:2" x14ac:dyDescent="0.25">
      <c r="A165" s="1">
        <v>163</v>
      </c>
      <c r="B165" s="1" t="str">
        <f t="shared" si="7"/>
        <v>£</v>
      </c>
    </row>
    <row r="166" spans="1:2" x14ac:dyDescent="0.25">
      <c r="A166" s="1">
        <v>164</v>
      </c>
      <c r="B166" s="1" t="str">
        <f t="shared" si="7"/>
        <v>¤</v>
      </c>
    </row>
    <row r="167" spans="1:2" x14ac:dyDescent="0.25">
      <c r="A167" s="1">
        <v>165</v>
      </c>
      <c r="B167" s="1" t="str">
        <f t="shared" si="7"/>
        <v>¥</v>
      </c>
    </row>
    <row r="168" spans="1:2" x14ac:dyDescent="0.25">
      <c r="A168" s="1">
        <v>166</v>
      </c>
      <c r="B168" s="1" t="str">
        <f t="shared" si="7"/>
        <v>¦</v>
      </c>
    </row>
    <row r="169" spans="1:2" x14ac:dyDescent="0.25">
      <c r="A169" s="1">
        <v>167</v>
      </c>
      <c r="B169" s="1" t="str">
        <f t="shared" si="7"/>
        <v>§</v>
      </c>
    </row>
    <row r="170" spans="1:2" x14ac:dyDescent="0.25">
      <c r="A170" s="1">
        <v>168</v>
      </c>
      <c r="B170" s="1" t="str">
        <f t="shared" si="7"/>
        <v>¨</v>
      </c>
    </row>
    <row r="171" spans="1:2" x14ac:dyDescent="0.25">
      <c r="A171" s="1">
        <v>169</v>
      </c>
      <c r="B171" s="1" t="str">
        <f t="shared" si="7"/>
        <v>©</v>
      </c>
    </row>
    <row r="172" spans="1:2" x14ac:dyDescent="0.25">
      <c r="A172" s="1">
        <v>170</v>
      </c>
      <c r="B172" s="1" t="str">
        <f t="shared" si="7"/>
        <v>ª</v>
      </c>
    </row>
    <row r="173" spans="1:2" x14ac:dyDescent="0.25">
      <c r="A173" s="1">
        <v>171</v>
      </c>
      <c r="B173" s="1" t="str">
        <f t="shared" si="7"/>
        <v>«</v>
      </c>
    </row>
    <row r="174" spans="1:2" x14ac:dyDescent="0.25">
      <c r="A174" s="1">
        <v>172</v>
      </c>
      <c r="B174" s="1" t="str">
        <f t="shared" si="7"/>
        <v>¬</v>
      </c>
    </row>
    <row r="175" spans="1:2" x14ac:dyDescent="0.25">
      <c r="A175" s="1">
        <v>173</v>
      </c>
      <c r="B175" s="1" t="str">
        <f t="shared" si="7"/>
        <v>­</v>
      </c>
    </row>
    <row r="176" spans="1:2" x14ac:dyDescent="0.25">
      <c r="A176" s="1">
        <v>174</v>
      </c>
      <c r="B176" s="1" t="str">
        <f t="shared" si="7"/>
        <v>®</v>
      </c>
    </row>
    <row r="177" spans="1:2" x14ac:dyDescent="0.25">
      <c r="A177" s="1">
        <v>175</v>
      </c>
      <c r="B177" s="1" t="str">
        <f t="shared" si="7"/>
        <v>¯</v>
      </c>
    </row>
    <row r="178" spans="1:2" x14ac:dyDescent="0.25">
      <c r="A178" s="1">
        <v>176</v>
      </c>
      <c r="B178" s="1" t="str">
        <f t="shared" si="7"/>
        <v>°</v>
      </c>
    </row>
    <row r="179" spans="1:2" x14ac:dyDescent="0.25">
      <c r="A179" s="1">
        <v>177</v>
      </c>
      <c r="B179" s="1" t="str">
        <f t="shared" si="7"/>
        <v>±</v>
      </c>
    </row>
    <row r="180" spans="1:2" x14ac:dyDescent="0.25">
      <c r="A180" s="1">
        <v>178</v>
      </c>
      <c r="B180" s="1" t="str">
        <f t="shared" si="7"/>
        <v>²</v>
      </c>
    </row>
    <row r="181" spans="1:2" x14ac:dyDescent="0.25">
      <c r="A181" s="1">
        <v>179</v>
      </c>
      <c r="B181" s="1" t="str">
        <f t="shared" si="7"/>
        <v>³</v>
      </c>
    </row>
    <row r="182" spans="1:2" x14ac:dyDescent="0.25">
      <c r="A182" s="1">
        <v>180</v>
      </c>
      <c r="B182" s="1" t="str">
        <f t="shared" si="7"/>
        <v>´</v>
      </c>
    </row>
    <row r="183" spans="1:2" x14ac:dyDescent="0.25">
      <c r="A183" s="1">
        <v>181</v>
      </c>
      <c r="B183" s="1" t="str">
        <f t="shared" si="7"/>
        <v>µ</v>
      </c>
    </row>
    <row r="184" spans="1:2" x14ac:dyDescent="0.25">
      <c r="A184" s="1">
        <v>182</v>
      </c>
      <c r="B184" s="1" t="str">
        <f t="shared" si="7"/>
        <v>¶</v>
      </c>
    </row>
    <row r="185" spans="1:2" x14ac:dyDescent="0.25">
      <c r="A185" s="1">
        <v>183</v>
      </c>
      <c r="B185" s="1" t="str">
        <f t="shared" si="7"/>
        <v>·</v>
      </c>
    </row>
    <row r="186" spans="1:2" x14ac:dyDescent="0.25">
      <c r="A186" s="1">
        <v>184</v>
      </c>
      <c r="B186" s="1" t="str">
        <f t="shared" si="7"/>
        <v>¸</v>
      </c>
    </row>
    <row r="187" spans="1:2" x14ac:dyDescent="0.25">
      <c r="A187" s="1">
        <v>185</v>
      </c>
      <c r="B187" s="1" t="str">
        <f t="shared" si="7"/>
        <v>¹</v>
      </c>
    </row>
    <row r="188" spans="1:2" x14ac:dyDescent="0.25">
      <c r="A188" s="1">
        <v>186</v>
      </c>
      <c r="B188" s="1" t="str">
        <f t="shared" si="7"/>
        <v>º</v>
      </c>
    </row>
    <row r="189" spans="1:2" x14ac:dyDescent="0.25">
      <c r="A189" s="1">
        <v>187</v>
      </c>
      <c r="B189" s="1" t="str">
        <f t="shared" si="7"/>
        <v>»</v>
      </c>
    </row>
    <row r="190" spans="1:2" x14ac:dyDescent="0.25">
      <c r="A190" s="1">
        <v>188</v>
      </c>
      <c r="B190" s="1" t="str">
        <f t="shared" si="7"/>
        <v>¼</v>
      </c>
    </row>
    <row r="191" spans="1:2" x14ac:dyDescent="0.25">
      <c r="A191" s="1">
        <v>189</v>
      </c>
      <c r="B191" s="1" t="str">
        <f t="shared" si="7"/>
        <v>½</v>
      </c>
    </row>
    <row r="192" spans="1:2" x14ac:dyDescent="0.25">
      <c r="A192" s="1">
        <v>190</v>
      </c>
      <c r="B192" s="1" t="str">
        <f t="shared" si="7"/>
        <v>¾</v>
      </c>
    </row>
    <row r="193" spans="1:2" x14ac:dyDescent="0.25">
      <c r="A193" s="1">
        <v>191</v>
      </c>
      <c r="B193" s="1" t="str">
        <f t="shared" si="7"/>
        <v>¿</v>
      </c>
    </row>
    <row r="194" spans="1:2" x14ac:dyDescent="0.25">
      <c r="A194" s="1">
        <v>192</v>
      </c>
      <c r="B194" s="1" t="str">
        <f t="shared" si="7"/>
        <v>À</v>
      </c>
    </row>
    <row r="195" spans="1:2" x14ac:dyDescent="0.25">
      <c r="A195" s="1">
        <v>193</v>
      </c>
      <c r="B195" s="1" t="str">
        <f t="shared" ref="B195:B257" si="8">CHAR(A195)</f>
        <v>Á</v>
      </c>
    </row>
    <row r="196" spans="1:2" x14ac:dyDescent="0.25">
      <c r="A196" s="1">
        <v>194</v>
      </c>
      <c r="B196" s="1" t="str">
        <f t="shared" si="8"/>
        <v>Â</v>
      </c>
    </row>
    <row r="197" spans="1:2" x14ac:dyDescent="0.25">
      <c r="A197" s="1">
        <v>195</v>
      </c>
      <c r="B197" s="1" t="str">
        <f t="shared" si="8"/>
        <v>Ã</v>
      </c>
    </row>
    <row r="198" spans="1:2" x14ac:dyDescent="0.25">
      <c r="A198" s="1">
        <v>196</v>
      </c>
      <c r="B198" s="1" t="str">
        <f t="shared" si="8"/>
        <v>Ä</v>
      </c>
    </row>
    <row r="199" spans="1:2" x14ac:dyDescent="0.25">
      <c r="A199" s="1">
        <v>197</v>
      </c>
      <c r="B199" s="1" t="str">
        <f t="shared" si="8"/>
        <v>Å</v>
      </c>
    </row>
    <row r="200" spans="1:2" x14ac:dyDescent="0.25">
      <c r="A200" s="1">
        <v>198</v>
      </c>
      <c r="B200" s="1" t="str">
        <f t="shared" si="8"/>
        <v>Æ</v>
      </c>
    </row>
    <row r="201" spans="1:2" x14ac:dyDescent="0.25">
      <c r="A201" s="1">
        <v>199</v>
      </c>
      <c r="B201" s="1" t="str">
        <f t="shared" si="8"/>
        <v>Ç</v>
      </c>
    </row>
    <row r="202" spans="1:2" x14ac:dyDescent="0.25">
      <c r="A202" s="1">
        <v>200</v>
      </c>
      <c r="B202" s="1" t="str">
        <f t="shared" si="8"/>
        <v>È</v>
      </c>
    </row>
    <row r="203" spans="1:2" x14ac:dyDescent="0.25">
      <c r="A203" s="1">
        <v>201</v>
      </c>
      <c r="B203" s="1" t="str">
        <f t="shared" si="8"/>
        <v>É</v>
      </c>
    </row>
    <row r="204" spans="1:2" x14ac:dyDescent="0.25">
      <c r="A204" s="1">
        <v>202</v>
      </c>
      <c r="B204" s="1" t="str">
        <f t="shared" si="8"/>
        <v>Ê</v>
      </c>
    </row>
    <row r="205" spans="1:2" x14ac:dyDescent="0.25">
      <c r="A205" s="1">
        <v>203</v>
      </c>
      <c r="B205" s="1" t="str">
        <f t="shared" si="8"/>
        <v>Ë</v>
      </c>
    </row>
    <row r="206" spans="1:2" x14ac:dyDescent="0.25">
      <c r="A206" s="1">
        <v>204</v>
      </c>
      <c r="B206" s="1" t="str">
        <f t="shared" si="8"/>
        <v>Ì</v>
      </c>
    </row>
    <row r="207" spans="1:2" x14ac:dyDescent="0.25">
      <c r="A207" s="1">
        <v>205</v>
      </c>
      <c r="B207" s="1" t="str">
        <f t="shared" si="8"/>
        <v>Í</v>
      </c>
    </row>
    <row r="208" spans="1:2" x14ac:dyDescent="0.25">
      <c r="A208" s="1">
        <v>206</v>
      </c>
      <c r="B208" s="1" t="str">
        <f t="shared" si="8"/>
        <v>Î</v>
      </c>
    </row>
    <row r="209" spans="1:2" x14ac:dyDescent="0.25">
      <c r="A209" s="1">
        <v>207</v>
      </c>
      <c r="B209" s="1" t="str">
        <f t="shared" si="8"/>
        <v>Ï</v>
      </c>
    </row>
    <row r="210" spans="1:2" x14ac:dyDescent="0.25">
      <c r="A210" s="1">
        <v>208</v>
      </c>
      <c r="B210" s="1" t="str">
        <f t="shared" si="8"/>
        <v>Ð</v>
      </c>
    </row>
    <row r="211" spans="1:2" x14ac:dyDescent="0.25">
      <c r="A211" s="1">
        <v>209</v>
      </c>
      <c r="B211" s="1" t="str">
        <f t="shared" si="8"/>
        <v>Ñ</v>
      </c>
    </row>
    <row r="212" spans="1:2" x14ac:dyDescent="0.25">
      <c r="A212" s="1">
        <v>210</v>
      </c>
      <c r="B212" s="1" t="str">
        <f t="shared" si="8"/>
        <v>Ò</v>
      </c>
    </row>
    <row r="213" spans="1:2" x14ac:dyDescent="0.25">
      <c r="A213" s="1">
        <v>211</v>
      </c>
      <c r="B213" s="1" t="str">
        <f t="shared" si="8"/>
        <v>Ó</v>
      </c>
    </row>
    <row r="214" spans="1:2" x14ac:dyDescent="0.25">
      <c r="A214" s="1">
        <v>212</v>
      </c>
      <c r="B214" s="1" t="str">
        <f t="shared" si="8"/>
        <v>Ô</v>
      </c>
    </row>
    <row r="215" spans="1:2" x14ac:dyDescent="0.25">
      <c r="A215" s="1">
        <v>213</v>
      </c>
      <c r="B215" s="1" t="str">
        <f t="shared" si="8"/>
        <v>Õ</v>
      </c>
    </row>
    <row r="216" spans="1:2" x14ac:dyDescent="0.25">
      <c r="A216" s="1">
        <v>214</v>
      </c>
      <c r="B216" s="1" t="str">
        <f t="shared" si="8"/>
        <v>Ö</v>
      </c>
    </row>
    <row r="217" spans="1:2" x14ac:dyDescent="0.25">
      <c r="A217" s="1">
        <v>215</v>
      </c>
      <c r="B217" s="1" t="str">
        <f t="shared" si="8"/>
        <v>×</v>
      </c>
    </row>
    <row r="218" spans="1:2" x14ac:dyDescent="0.25">
      <c r="A218" s="1">
        <v>216</v>
      </c>
      <c r="B218" s="1" t="str">
        <f t="shared" si="8"/>
        <v>Ø</v>
      </c>
    </row>
    <row r="219" spans="1:2" x14ac:dyDescent="0.25">
      <c r="A219" s="1">
        <v>217</v>
      </c>
      <c r="B219" s="1" t="str">
        <f t="shared" si="8"/>
        <v>Ù</v>
      </c>
    </row>
    <row r="220" spans="1:2" x14ac:dyDescent="0.25">
      <c r="A220" s="1">
        <v>218</v>
      </c>
      <c r="B220" s="1" t="str">
        <f t="shared" si="8"/>
        <v>Ú</v>
      </c>
    </row>
    <row r="221" spans="1:2" x14ac:dyDescent="0.25">
      <c r="A221" s="1">
        <v>219</v>
      </c>
      <c r="B221" s="1" t="str">
        <f t="shared" si="8"/>
        <v>Û</v>
      </c>
    </row>
    <row r="222" spans="1:2" x14ac:dyDescent="0.25">
      <c r="A222" s="1">
        <v>220</v>
      </c>
      <c r="B222" s="1" t="str">
        <f t="shared" si="8"/>
        <v>Ü</v>
      </c>
    </row>
    <row r="223" spans="1:2" x14ac:dyDescent="0.25">
      <c r="A223" s="1">
        <v>221</v>
      </c>
      <c r="B223" s="1" t="str">
        <f t="shared" si="8"/>
        <v>Ý</v>
      </c>
    </row>
    <row r="224" spans="1:2" x14ac:dyDescent="0.25">
      <c r="A224" s="1">
        <v>222</v>
      </c>
      <c r="B224" s="1" t="str">
        <f t="shared" si="8"/>
        <v>Þ</v>
      </c>
    </row>
    <row r="225" spans="1:2" x14ac:dyDescent="0.25">
      <c r="A225" s="1">
        <v>223</v>
      </c>
      <c r="B225" s="1" t="str">
        <f t="shared" si="8"/>
        <v>ß</v>
      </c>
    </row>
    <row r="226" spans="1:2" x14ac:dyDescent="0.25">
      <c r="A226" s="1">
        <v>224</v>
      </c>
      <c r="B226" s="1" t="str">
        <f t="shared" si="8"/>
        <v>à</v>
      </c>
    </row>
    <row r="227" spans="1:2" x14ac:dyDescent="0.25">
      <c r="A227" s="1">
        <v>225</v>
      </c>
      <c r="B227" s="1" t="str">
        <f t="shared" si="8"/>
        <v>á</v>
      </c>
    </row>
    <row r="228" spans="1:2" x14ac:dyDescent="0.25">
      <c r="A228" s="1">
        <v>226</v>
      </c>
      <c r="B228" s="1" t="str">
        <f t="shared" si="8"/>
        <v>â</v>
      </c>
    </row>
    <row r="229" spans="1:2" x14ac:dyDescent="0.25">
      <c r="A229" s="1">
        <v>227</v>
      </c>
      <c r="B229" s="1" t="str">
        <f t="shared" si="8"/>
        <v>ã</v>
      </c>
    </row>
    <row r="230" spans="1:2" x14ac:dyDescent="0.25">
      <c r="A230" s="1">
        <v>228</v>
      </c>
      <c r="B230" s="1" t="str">
        <f t="shared" si="8"/>
        <v>ä</v>
      </c>
    </row>
    <row r="231" spans="1:2" x14ac:dyDescent="0.25">
      <c r="A231" s="1">
        <v>229</v>
      </c>
      <c r="B231" s="1" t="str">
        <f t="shared" si="8"/>
        <v>å</v>
      </c>
    </row>
    <row r="232" spans="1:2" x14ac:dyDescent="0.25">
      <c r="A232" s="1">
        <v>230</v>
      </c>
      <c r="B232" s="1" t="str">
        <f t="shared" si="8"/>
        <v>æ</v>
      </c>
    </row>
    <row r="233" spans="1:2" x14ac:dyDescent="0.25">
      <c r="A233" s="1">
        <v>231</v>
      </c>
      <c r="B233" s="1" t="str">
        <f t="shared" si="8"/>
        <v>ç</v>
      </c>
    </row>
    <row r="234" spans="1:2" x14ac:dyDescent="0.25">
      <c r="A234" s="1">
        <v>232</v>
      </c>
      <c r="B234" s="1" t="str">
        <f t="shared" si="8"/>
        <v>è</v>
      </c>
    </row>
    <row r="235" spans="1:2" x14ac:dyDescent="0.25">
      <c r="A235" s="1">
        <v>233</v>
      </c>
      <c r="B235" s="1" t="str">
        <f t="shared" si="8"/>
        <v>é</v>
      </c>
    </row>
    <row r="236" spans="1:2" x14ac:dyDescent="0.25">
      <c r="A236" s="1">
        <v>234</v>
      </c>
      <c r="B236" s="1" t="str">
        <f t="shared" si="8"/>
        <v>ê</v>
      </c>
    </row>
    <row r="237" spans="1:2" x14ac:dyDescent="0.25">
      <c r="A237" s="1">
        <v>235</v>
      </c>
      <c r="B237" s="1" t="str">
        <f t="shared" si="8"/>
        <v>ë</v>
      </c>
    </row>
    <row r="238" spans="1:2" x14ac:dyDescent="0.25">
      <c r="A238" s="1">
        <v>236</v>
      </c>
      <c r="B238" s="1" t="str">
        <f t="shared" si="8"/>
        <v>ì</v>
      </c>
    </row>
    <row r="239" spans="1:2" x14ac:dyDescent="0.25">
      <c r="A239" s="1">
        <v>237</v>
      </c>
      <c r="B239" s="1" t="str">
        <f t="shared" si="8"/>
        <v>í</v>
      </c>
    </row>
    <row r="240" spans="1:2" x14ac:dyDescent="0.25">
      <c r="A240" s="1">
        <v>238</v>
      </c>
      <c r="B240" s="1" t="str">
        <f t="shared" si="8"/>
        <v>î</v>
      </c>
    </row>
    <row r="241" spans="1:2" x14ac:dyDescent="0.25">
      <c r="A241" s="1">
        <v>239</v>
      </c>
      <c r="B241" s="1" t="str">
        <f t="shared" si="8"/>
        <v>ï</v>
      </c>
    </row>
    <row r="242" spans="1:2" x14ac:dyDescent="0.25">
      <c r="A242" s="1">
        <v>240</v>
      </c>
      <c r="B242" s="1" t="str">
        <f t="shared" si="8"/>
        <v>ð</v>
      </c>
    </row>
    <row r="243" spans="1:2" x14ac:dyDescent="0.25">
      <c r="A243" s="1">
        <v>241</v>
      </c>
      <c r="B243" s="1" t="str">
        <f t="shared" si="8"/>
        <v>ñ</v>
      </c>
    </row>
    <row r="244" spans="1:2" x14ac:dyDescent="0.25">
      <c r="A244" s="1">
        <v>242</v>
      </c>
      <c r="B244" s="1" t="str">
        <f t="shared" si="8"/>
        <v>ò</v>
      </c>
    </row>
    <row r="245" spans="1:2" x14ac:dyDescent="0.25">
      <c r="A245" s="1">
        <v>243</v>
      </c>
      <c r="B245" s="1" t="str">
        <f t="shared" si="8"/>
        <v>ó</v>
      </c>
    </row>
    <row r="246" spans="1:2" x14ac:dyDescent="0.25">
      <c r="A246" s="1">
        <v>244</v>
      </c>
      <c r="B246" s="1" t="str">
        <f t="shared" si="8"/>
        <v>ô</v>
      </c>
    </row>
    <row r="247" spans="1:2" x14ac:dyDescent="0.25">
      <c r="A247" s="1">
        <v>245</v>
      </c>
      <c r="B247" s="1" t="str">
        <f t="shared" si="8"/>
        <v>õ</v>
      </c>
    </row>
    <row r="248" spans="1:2" x14ac:dyDescent="0.25">
      <c r="A248" s="1">
        <v>246</v>
      </c>
      <c r="B248" s="1" t="str">
        <f t="shared" si="8"/>
        <v>ö</v>
      </c>
    </row>
    <row r="249" spans="1:2" x14ac:dyDescent="0.25">
      <c r="A249" s="1">
        <v>247</v>
      </c>
      <c r="B249" s="1" t="str">
        <f t="shared" si="8"/>
        <v>÷</v>
      </c>
    </row>
    <row r="250" spans="1:2" x14ac:dyDescent="0.25">
      <c r="A250" s="1">
        <v>248</v>
      </c>
      <c r="B250" s="1" t="str">
        <f t="shared" si="8"/>
        <v>ø</v>
      </c>
    </row>
    <row r="251" spans="1:2" x14ac:dyDescent="0.25">
      <c r="A251" s="1">
        <v>249</v>
      </c>
      <c r="B251" s="1" t="str">
        <f t="shared" si="8"/>
        <v>ù</v>
      </c>
    </row>
    <row r="252" spans="1:2" x14ac:dyDescent="0.25">
      <c r="A252" s="1">
        <v>250</v>
      </c>
      <c r="B252" s="1" t="str">
        <f t="shared" si="8"/>
        <v>ú</v>
      </c>
    </row>
    <row r="253" spans="1:2" x14ac:dyDescent="0.25">
      <c r="A253" s="1">
        <v>251</v>
      </c>
      <c r="B253" s="1" t="str">
        <f t="shared" si="8"/>
        <v>û</v>
      </c>
    </row>
    <row r="254" spans="1:2" x14ac:dyDescent="0.25">
      <c r="A254" s="1">
        <v>252</v>
      </c>
      <c r="B254" s="1" t="str">
        <f t="shared" si="8"/>
        <v>ü</v>
      </c>
    </row>
    <row r="255" spans="1:2" x14ac:dyDescent="0.25">
      <c r="A255" s="1">
        <v>253</v>
      </c>
      <c r="B255" s="1" t="str">
        <f t="shared" si="8"/>
        <v>ý</v>
      </c>
    </row>
    <row r="256" spans="1:2" x14ac:dyDescent="0.25">
      <c r="A256" s="1">
        <v>254</v>
      </c>
      <c r="B256" s="1" t="str">
        <f t="shared" si="8"/>
        <v>þ</v>
      </c>
    </row>
    <row r="257" spans="1:2" x14ac:dyDescent="0.25">
      <c r="A257" s="1">
        <v>255</v>
      </c>
      <c r="B257" s="1" t="str">
        <f t="shared" si="8"/>
        <v>ÿ</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A40C7-7CFF-4ECD-89EF-F4C0B8D067B4}">
  <dimension ref="A1:Q3"/>
  <sheetViews>
    <sheetView zoomScale="80" zoomScaleNormal="80" workbookViewId="0">
      <selection activeCell="D2" sqref="D2"/>
    </sheetView>
  </sheetViews>
  <sheetFormatPr baseColWidth="10" defaultRowHeight="15" x14ac:dyDescent="0.25"/>
  <sheetData>
    <row r="1" spans="1:17" x14ac:dyDescent="0.25">
      <c r="A1" t="s">
        <v>179</v>
      </c>
      <c r="B1" t="s">
        <v>180</v>
      </c>
      <c r="D1" t="s">
        <v>179</v>
      </c>
      <c r="E1" t="s">
        <v>180</v>
      </c>
      <c r="G1" t="s">
        <v>179</v>
      </c>
      <c r="H1" t="s">
        <v>180</v>
      </c>
      <c r="J1" t="s">
        <v>179</v>
      </c>
      <c r="K1" t="s">
        <v>180</v>
      </c>
      <c r="M1" t="s">
        <v>179</v>
      </c>
      <c r="N1" t="s">
        <v>180</v>
      </c>
      <c r="P1" t="s">
        <v>179</v>
      </c>
      <c r="Q1" t="s">
        <v>180</v>
      </c>
    </row>
    <row r="2" spans="1:17" x14ac:dyDescent="0.25">
      <c r="A2">
        <v>32</v>
      </c>
      <c r="B2" t="str">
        <f>_xlfn.UNICHAR(A2)</f>
        <v xml:space="preserve"> </v>
      </c>
      <c r="D2">
        <v>132</v>
      </c>
      <c r="E2" t="str">
        <f>_xlfn.UNICHAR(D2)</f>
        <v></v>
      </c>
      <c r="G2">
        <v>132</v>
      </c>
      <c r="H2" t="str">
        <f>_xlfn.UNICHAR(G2)</f>
        <v></v>
      </c>
      <c r="J2">
        <v>132</v>
      </c>
      <c r="K2" t="str">
        <f>_xlfn.UNICHAR(J2)</f>
        <v></v>
      </c>
      <c r="M2">
        <v>132</v>
      </c>
      <c r="N2" t="str">
        <f>_xlfn.UNICHAR(M2)</f>
        <v></v>
      </c>
      <c r="P2">
        <v>132</v>
      </c>
      <c r="Q2" t="str">
        <f>_xlfn.UNICHAR(P2)</f>
        <v></v>
      </c>
    </row>
    <row r="3" spans="1:17" x14ac:dyDescent="0.25">
      <c r="A3">
        <v>33</v>
      </c>
      <c r="B3" t="str">
        <f>_xlfn.UNICHAR(A3)</f>
        <v>!</v>
      </c>
      <c r="D3">
        <v>133</v>
      </c>
      <c r="E3" t="str">
        <f>_xlfn.UNICHAR(D3)</f>
        <v></v>
      </c>
      <c r="G3">
        <v>133</v>
      </c>
      <c r="H3" t="str">
        <f>_xlfn.UNICHAR(G3)</f>
        <v></v>
      </c>
      <c r="J3">
        <v>133</v>
      </c>
      <c r="K3" t="str">
        <f>_xlfn.UNICHAR(J3)</f>
        <v></v>
      </c>
      <c r="M3">
        <v>133</v>
      </c>
      <c r="N3" t="str">
        <f>_xlfn.UNICHAR(M3)</f>
        <v></v>
      </c>
      <c r="P3">
        <v>133</v>
      </c>
      <c r="Q3" t="str">
        <f>_xlfn.UNICHAR(P3)</f>
        <v>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B805F-2259-4FEC-91B3-B6208440C2BB}">
  <dimension ref="A1:H19"/>
  <sheetViews>
    <sheetView workbookViewId="0">
      <selection activeCell="B8" sqref="B8"/>
    </sheetView>
  </sheetViews>
  <sheetFormatPr baseColWidth="10" defaultRowHeight="15" x14ac:dyDescent="0.25"/>
  <cols>
    <col min="2" max="2" width="11.7109375" bestFit="1" customWidth="1"/>
  </cols>
  <sheetData>
    <row r="1" spans="1:8" x14ac:dyDescent="0.25">
      <c r="A1" t="b">
        <v>0</v>
      </c>
      <c r="B1" t="b">
        <f>FALSE</f>
        <v>0</v>
      </c>
      <c r="E1" s="25" t="s">
        <v>198</v>
      </c>
      <c r="F1" s="25" t="s">
        <v>199</v>
      </c>
      <c r="H1" t="str">
        <f>IFERROR(5/0,"")</f>
        <v/>
      </c>
    </row>
    <row r="2" spans="1:8" x14ac:dyDescent="0.25">
      <c r="A2" t="b">
        <v>1</v>
      </c>
      <c r="B2" t="b">
        <f>TRUE</f>
        <v>1</v>
      </c>
      <c r="E2" s="2">
        <v>12</v>
      </c>
      <c r="F2" s="2" t="str">
        <f>IF(E2&gt;=17,"MAYOR","menor")</f>
        <v>menor</v>
      </c>
    </row>
    <row r="3" spans="1:8" x14ac:dyDescent="0.25">
      <c r="A3" t="s">
        <v>187</v>
      </c>
      <c r="B3" t="b">
        <f>NOT(EXACT(3,8))</f>
        <v>1</v>
      </c>
      <c r="E3" s="2">
        <v>23</v>
      </c>
      <c r="F3" s="2" t="str">
        <f t="shared" ref="F3:F9" si="0">IF(E3&gt;=17,"MAYOR","menor")</f>
        <v>MAYOR</v>
      </c>
    </row>
    <row r="4" spans="1:8" x14ac:dyDescent="0.25">
      <c r="A4" t="s">
        <v>188</v>
      </c>
      <c r="B4" t="b">
        <f>OR(EXACT("Hola","hola"),EXACT(4,4))</f>
        <v>1</v>
      </c>
      <c r="E4" s="2">
        <v>55</v>
      </c>
      <c r="F4" s="2" t="str">
        <f t="shared" si="0"/>
        <v>MAYOR</v>
      </c>
    </row>
    <row r="5" spans="1:8" x14ac:dyDescent="0.25">
      <c r="A5" t="s">
        <v>189</v>
      </c>
      <c r="B5" t="b">
        <f>AND(TRUE,TRUE,TRUE)</f>
        <v>1</v>
      </c>
      <c r="E5" s="2">
        <v>16</v>
      </c>
      <c r="F5" s="2" t="str">
        <f t="shared" si="0"/>
        <v>menor</v>
      </c>
    </row>
    <row r="6" spans="1:8" x14ac:dyDescent="0.25">
      <c r="A6" t="s">
        <v>197</v>
      </c>
      <c r="E6" s="2">
        <v>45</v>
      </c>
      <c r="F6" s="2" t="str">
        <f t="shared" si="0"/>
        <v>MAYOR</v>
      </c>
    </row>
    <row r="7" spans="1:8" x14ac:dyDescent="0.25">
      <c r="A7" t="s">
        <v>202</v>
      </c>
      <c r="B7">
        <f>IFERROR(SUM(4,6),"Has cometido un error")</f>
        <v>10</v>
      </c>
      <c r="E7" s="2">
        <v>98</v>
      </c>
      <c r="F7" s="2" t="str">
        <f t="shared" si="0"/>
        <v>MAYOR</v>
      </c>
    </row>
    <row r="8" spans="1:8" x14ac:dyDescent="0.25">
      <c r="E8" s="2">
        <v>76</v>
      </c>
      <c r="F8" s="2" t="str">
        <f t="shared" si="0"/>
        <v>MAYOR</v>
      </c>
    </row>
    <row r="9" spans="1:8" x14ac:dyDescent="0.25">
      <c r="E9" s="2">
        <v>10</v>
      </c>
      <c r="F9" s="2" t="str">
        <f t="shared" si="0"/>
        <v>menor</v>
      </c>
    </row>
    <row r="11" spans="1:8" x14ac:dyDescent="0.25">
      <c r="E11" s="33"/>
      <c r="F11" s="34"/>
      <c r="G11" s="34"/>
    </row>
    <row r="12" spans="1:8" x14ac:dyDescent="0.25">
      <c r="E12" s="33"/>
      <c r="F12" s="34"/>
      <c r="G12" s="34"/>
    </row>
    <row r="13" spans="1:8" x14ac:dyDescent="0.25">
      <c r="E13" s="33"/>
      <c r="F13" s="34"/>
      <c r="G13" s="34"/>
    </row>
    <row r="14" spans="1:8" x14ac:dyDescent="0.25">
      <c r="E14" s="33"/>
      <c r="F14" s="34"/>
      <c r="G14" s="34"/>
    </row>
    <row r="15" spans="1:8" x14ac:dyDescent="0.25">
      <c r="E15" s="33"/>
      <c r="F15" s="34"/>
      <c r="G15" s="34"/>
    </row>
    <row r="16" spans="1:8" x14ac:dyDescent="0.25">
      <c r="E16" s="33"/>
      <c r="F16" s="34"/>
      <c r="G16" s="34"/>
    </row>
    <row r="17" spans="5:7" x14ac:dyDescent="0.25">
      <c r="E17" s="33"/>
      <c r="F17" s="34"/>
      <c r="G17" s="34"/>
    </row>
    <row r="18" spans="5:7" x14ac:dyDescent="0.25">
      <c r="E18" s="33"/>
      <c r="F18" s="34"/>
      <c r="G18" s="34"/>
    </row>
    <row r="19" spans="5:7" x14ac:dyDescent="0.25">
      <c r="E19" s="33"/>
      <c r="F19" s="34"/>
      <c r="G19" s="34"/>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ED240-DB2C-4BDB-8DDD-15949DE8A8E6}">
  <dimension ref="A1:L101"/>
  <sheetViews>
    <sheetView workbookViewId="0">
      <selection activeCell="G2" sqref="G2"/>
    </sheetView>
  </sheetViews>
  <sheetFormatPr baseColWidth="10" defaultRowHeight="15" x14ac:dyDescent="0.25"/>
  <cols>
    <col min="1" max="1" width="4.140625" customWidth="1"/>
    <col min="2" max="2" width="12.5703125" customWidth="1"/>
    <col min="3" max="4" width="12" customWidth="1"/>
    <col min="5" max="5" width="2.85546875" customWidth="1"/>
    <col min="6" max="7" width="16" customWidth="1"/>
    <col min="8" max="8" width="17.85546875" customWidth="1"/>
    <col min="9" max="9" width="18.140625" customWidth="1"/>
    <col min="10" max="10" width="3.5703125" customWidth="1"/>
    <col min="11" max="11" width="18.42578125" customWidth="1"/>
    <col min="12" max="12" width="6.7109375" customWidth="1"/>
  </cols>
  <sheetData>
    <row r="1" spans="1:12" x14ac:dyDescent="0.25">
      <c r="A1" s="1"/>
      <c r="B1" s="21" t="s">
        <v>190</v>
      </c>
      <c r="C1" s="21" t="s">
        <v>191</v>
      </c>
      <c r="D1" s="21" t="s">
        <v>192</v>
      </c>
      <c r="E1" s="1"/>
      <c r="F1" s="22" t="s">
        <v>193</v>
      </c>
      <c r="G1" s="22" t="s">
        <v>194</v>
      </c>
      <c r="H1" s="22" t="s">
        <v>195</v>
      </c>
      <c r="I1" s="22" t="s">
        <v>196</v>
      </c>
      <c r="K1" s="24" t="s">
        <v>193</v>
      </c>
      <c r="L1" s="2">
        <f>COUNTIF(F2:F101,TRUE)</f>
        <v>16</v>
      </c>
    </row>
    <row r="2" spans="1:12" x14ac:dyDescent="0.25">
      <c r="A2" s="23">
        <v>1</v>
      </c>
      <c r="B2" s="1">
        <f>MOD(A2,2)</f>
        <v>1</v>
      </c>
      <c r="C2" s="1">
        <f>MOD(A2,3)</f>
        <v>1</v>
      </c>
      <c r="D2" s="1">
        <f>MOD(A2,5)</f>
        <v>1</v>
      </c>
      <c r="E2" s="1"/>
      <c r="F2" s="1" t="b">
        <f>AND(EXACT(B2,0),EXACT(C2,0))</f>
        <v>0</v>
      </c>
      <c r="G2" s="1" t="b">
        <f>OR(EXACT(B2,0),EXACT(C2,0))</f>
        <v>0</v>
      </c>
      <c r="H2" s="1" t="b">
        <f>AND(EXACT(B2,0),EXACT(C2,0),EXACT(D2,0))</f>
        <v>0</v>
      </c>
      <c r="I2" s="1" t="b">
        <f>OR(EXACT(B2,0),EXACT(C2,0),EXACT(D2,0))</f>
        <v>0</v>
      </c>
      <c r="K2" s="24" t="s">
        <v>194</v>
      </c>
      <c r="L2" s="2">
        <f>COUNTIF(G2:G101,TRUE)</f>
        <v>67</v>
      </c>
    </row>
    <row r="3" spans="1:12" x14ac:dyDescent="0.25">
      <c r="A3" s="23">
        <v>2</v>
      </c>
      <c r="B3" s="1">
        <f t="shared" ref="B3:B66" si="0">MOD(A3,2)</f>
        <v>0</v>
      </c>
      <c r="C3" s="1">
        <f t="shared" ref="C3:C8" si="1">MOD(A3,3)</f>
        <v>2</v>
      </c>
      <c r="D3" s="1">
        <f t="shared" ref="D3:D8" si="2">MOD(A3,5)</f>
        <v>2</v>
      </c>
      <c r="E3" s="1"/>
      <c r="F3" s="1" t="b">
        <f t="shared" ref="F3:F66" si="3">AND(EXACT(B3,0),EXACT(C3,0))</f>
        <v>0</v>
      </c>
      <c r="G3" s="1" t="b">
        <f t="shared" ref="G3:G66" si="4">OR(EXACT(B3,0),EXACT(C3,0))</f>
        <v>1</v>
      </c>
      <c r="H3" s="1" t="b">
        <f t="shared" ref="H3:H66" si="5">AND(EXACT(B3,0),EXACT(C3,0),EXACT(D3,0))</f>
        <v>0</v>
      </c>
      <c r="I3" s="1" t="b">
        <f t="shared" ref="I3:I66" si="6">OR(EXACT(B3,0),EXACT(C3,0),EXACT(D3,0))</f>
        <v>1</v>
      </c>
      <c r="K3" s="24" t="s">
        <v>195</v>
      </c>
      <c r="L3" s="2">
        <f>COUNTIF(H2:H101,TRUE)</f>
        <v>3</v>
      </c>
    </row>
    <row r="4" spans="1:12" x14ac:dyDescent="0.25">
      <c r="A4" s="23">
        <v>3</v>
      </c>
      <c r="B4" s="1">
        <f t="shared" si="0"/>
        <v>1</v>
      </c>
      <c r="C4" s="1">
        <f t="shared" si="1"/>
        <v>0</v>
      </c>
      <c r="D4" s="1">
        <f t="shared" si="2"/>
        <v>3</v>
      </c>
      <c r="E4" s="1"/>
      <c r="F4" s="1" t="b">
        <f t="shared" si="3"/>
        <v>0</v>
      </c>
      <c r="G4" s="1" t="b">
        <f t="shared" si="4"/>
        <v>1</v>
      </c>
      <c r="H4" s="1" t="b">
        <f t="shared" si="5"/>
        <v>0</v>
      </c>
      <c r="I4" s="1" t="b">
        <f t="shared" si="6"/>
        <v>1</v>
      </c>
      <c r="K4" s="24" t="s">
        <v>196</v>
      </c>
      <c r="L4" s="2">
        <f>COUNTIF(I2:I101,TRUE)</f>
        <v>74</v>
      </c>
    </row>
    <row r="5" spans="1:12" x14ac:dyDescent="0.25">
      <c r="A5" s="23">
        <v>4</v>
      </c>
      <c r="B5" s="1">
        <f t="shared" si="0"/>
        <v>0</v>
      </c>
      <c r="C5" s="1">
        <f t="shared" si="1"/>
        <v>1</v>
      </c>
      <c r="D5" s="1">
        <f t="shared" si="2"/>
        <v>4</v>
      </c>
      <c r="E5" s="1"/>
      <c r="F5" s="1" t="b">
        <f t="shared" si="3"/>
        <v>0</v>
      </c>
      <c r="G5" s="1" t="b">
        <f t="shared" si="4"/>
        <v>1</v>
      </c>
      <c r="H5" s="1" t="b">
        <f t="shared" si="5"/>
        <v>0</v>
      </c>
      <c r="I5" s="1" t="b">
        <f t="shared" si="6"/>
        <v>1</v>
      </c>
    </row>
    <row r="6" spans="1:12" x14ac:dyDescent="0.25">
      <c r="A6" s="23">
        <v>5</v>
      </c>
      <c r="B6" s="1">
        <f t="shared" si="0"/>
        <v>1</v>
      </c>
      <c r="C6" s="1">
        <f t="shared" si="1"/>
        <v>2</v>
      </c>
      <c r="D6" s="1">
        <f t="shared" si="2"/>
        <v>0</v>
      </c>
      <c r="E6" s="1"/>
      <c r="F6" s="1" t="b">
        <f t="shared" si="3"/>
        <v>0</v>
      </c>
      <c r="G6" s="1" t="b">
        <f t="shared" si="4"/>
        <v>0</v>
      </c>
      <c r="H6" s="1" t="b">
        <f t="shared" si="5"/>
        <v>0</v>
      </c>
      <c r="I6" s="1" t="b">
        <f t="shared" si="6"/>
        <v>1</v>
      </c>
    </row>
    <row r="7" spans="1:12" x14ac:dyDescent="0.25">
      <c r="A7" s="23">
        <v>6</v>
      </c>
      <c r="B7" s="1">
        <f t="shared" si="0"/>
        <v>0</v>
      </c>
      <c r="C7" s="1">
        <f t="shared" si="1"/>
        <v>0</v>
      </c>
      <c r="D7" s="1">
        <f t="shared" si="2"/>
        <v>1</v>
      </c>
      <c r="E7" s="1"/>
      <c r="F7" s="1" t="b">
        <f t="shared" si="3"/>
        <v>1</v>
      </c>
      <c r="G7" s="1" t="b">
        <f t="shared" si="4"/>
        <v>1</v>
      </c>
      <c r="H7" s="1" t="b">
        <f t="shared" si="5"/>
        <v>0</v>
      </c>
      <c r="I7" s="1" t="b">
        <f t="shared" si="6"/>
        <v>1</v>
      </c>
    </row>
    <row r="8" spans="1:12" x14ac:dyDescent="0.25">
      <c r="A8" s="23">
        <v>7</v>
      </c>
      <c r="B8" s="1">
        <f t="shared" si="0"/>
        <v>1</v>
      </c>
      <c r="C8" s="1">
        <f t="shared" si="1"/>
        <v>1</v>
      </c>
      <c r="D8" s="1">
        <f t="shared" si="2"/>
        <v>2</v>
      </c>
      <c r="E8" s="1"/>
      <c r="F8" s="1" t="b">
        <f t="shared" si="3"/>
        <v>0</v>
      </c>
      <c r="G8" s="1" t="b">
        <f t="shared" si="4"/>
        <v>0</v>
      </c>
      <c r="H8" s="1" t="b">
        <f t="shared" si="5"/>
        <v>0</v>
      </c>
      <c r="I8" s="1" t="b">
        <f t="shared" si="6"/>
        <v>0</v>
      </c>
    </row>
    <row r="9" spans="1:12" x14ac:dyDescent="0.25">
      <c r="A9" s="23">
        <v>8</v>
      </c>
      <c r="B9" s="1">
        <f t="shared" si="0"/>
        <v>0</v>
      </c>
      <c r="C9" s="1">
        <f t="shared" ref="C9:C72" si="7">MOD(A9,3)</f>
        <v>2</v>
      </c>
      <c r="D9" s="1">
        <f t="shared" ref="D9:D72" si="8">MOD(A9,5)</f>
        <v>3</v>
      </c>
      <c r="E9" s="1"/>
      <c r="F9" s="1" t="b">
        <f t="shared" si="3"/>
        <v>0</v>
      </c>
      <c r="G9" s="1" t="b">
        <f t="shared" si="4"/>
        <v>1</v>
      </c>
      <c r="H9" s="1" t="b">
        <f t="shared" si="5"/>
        <v>0</v>
      </c>
      <c r="I9" s="1" t="b">
        <f t="shared" si="6"/>
        <v>1</v>
      </c>
    </row>
    <row r="10" spans="1:12" x14ac:dyDescent="0.25">
      <c r="A10" s="23">
        <v>9</v>
      </c>
      <c r="B10" s="1">
        <f t="shared" si="0"/>
        <v>1</v>
      </c>
      <c r="C10" s="1">
        <f t="shared" si="7"/>
        <v>0</v>
      </c>
      <c r="D10" s="1">
        <f t="shared" si="8"/>
        <v>4</v>
      </c>
      <c r="E10" s="1"/>
      <c r="F10" s="1" t="b">
        <f t="shared" si="3"/>
        <v>0</v>
      </c>
      <c r="G10" s="1" t="b">
        <f t="shared" si="4"/>
        <v>1</v>
      </c>
      <c r="H10" s="1" t="b">
        <f t="shared" si="5"/>
        <v>0</v>
      </c>
      <c r="I10" s="1" t="b">
        <f t="shared" si="6"/>
        <v>1</v>
      </c>
    </row>
    <row r="11" spans="1:12" x14ac:dyDescent="0.25">
      <c r="A11" s="23">
        <v>10</v>
      </c>
      <c r="B11" s="1">
        <f t="shared" si="0"/>
        <v>0</v>
      </c>
      <c r="C11" s="1">
        <f t="shared" si="7"/>
        <v>1</v>
      </c>
      <c r="D11" s="1">
        <f t="shared" si="8"/>
        <v>0</v>
      </c>
      <c r="E11" s="1"/>
      <c r="F11" s="1" t="b">
        <f t="shared" si="3"/>
        <v>0</v>
      </c>
      <c r="G11" s="1" t="b">
        <f t="shared" si="4"/>
        <v>1</v>
      </c>
      <c r="H11" s="1" t="b">
        <f t="shared" si="5"/>
        <v>0</v>
      </c>
      <c r="I11" s="1" t="b">
        <f t="shared" si="6"/>
        <v>1</v>
      </c>
    </row>
    <row r="12" spans="1:12" x14ac:dyDescent="0.25">
      <c r="A12" s="23">
        <v>11</v>
      </c>
      <c r="B12" s="1">
        <f t="shared" si="0"/>
        <v>1</v>
      </c>
      <c r="C12" s="1">
        <f t="shared" si="7"/>
        <v>2</v>
      </c>
      <c r="D12" s="1">
        <f t="shared" si="8"/>
        <v>1</v>
      </c>
      <c r="E12" s="1"/>
      <c r="F12" s="1" t="b">
        <f t="shared" si="3"/>
        <v>0</v>
      </c>
      <c r="G12" s="1" t="b">
        <f t="shared" si="4"/>
        <v>0</v>
      </c>
      <c r="H12" s="1" t="b">
        <f t="shared" si="5"/>
        <v>0</v>
      </c>
      <c r="I12" s="1" t="b">
        <f t="shared" si="6"/>
        <v>0</v>
      </c>
    </row>
    <row r="13" spans="1:12" x14ac:dyDescent="0.25">
      <c r="A13" s="23">
        <v>12</v>
      </c>
      <c r="B13" s="1">
        <f t="shared" si="0"/>
        <v>0</v>
      </c>
      <c r="C13" s="1">
        <f t="shared" si="7"/>
        <v>0</v>
      </c>
      <c r="D13" s="1">
        <f t="shared" si="8"/>
        <v>2</v>
      </c>
      <c r="E13" s="1"/>
      <c r="F13" s="1" t="b">
        <f t="shared" si="3"/>
        <v>1</v>
      </c>
      <c r="G13" s="1" t="b">
        <f t="shared" si="4"/>
        <v>1</v>
      </c>
      <c r="H13" s="1" t="b">
        <f t="shared" si="5"/>
        <v>0</v>
      </c>
      <c r="I13" s="1" t="b">
        <f t="shared" si="6"/>
        <v>1</v>
      </c>
    </row>
    <row r="14" spans="1:12" x14ac:dyDescent="0.25">
      <c r="A14" s="23">
        <v>13</v>
      </c>
      <c r="B14" s="1">
        <f t="shared" si="0"/>
        <v>1</v>
      </c>
      <c r="C14" s="1">
        <f t="shared" si="7"/>
        <v>1</v>
      </c>
      <c r="D14" s="1">
        <f t="shared" si="8"/>
        <v>3</v>
      </c>
      <c r="E14" s="1"/>
      <c r="F14" s="1" t="b">
        <f t="shared" si="3"/>
        <v>0</v>
      </c>
      <c r="G14" s="1" t="b">
        <f t="shared" si="4"/>
        <v>0</v>
      </c>
      <c r="H14" s="1" t="b">
        <f t="shared" si="5"/>
        <v>0</v>
      </c>
      <c r="I14" s="1" t="b">
        <f t="shared" si="6"/>
        <v>0</v>
      </c>
    </row>
    <row r="15" spans="1:12" x14ac:dyDescent="0.25">
      <c r="A15" s="23">
        <v>14</v>
      </c>
      <c r="B15" s="1">
        <f t="shared" si="0"/>
        <v>0</v>
      </c>
      <c r="C15" s="1">
        <f t="shared" si="7"/>
        <v>2</v>
      </c>
      <c r="D15" s="1">
        <f t="shared" si="8"/>
        <v>4</v>
      </c>
      <c r="E15" s="1"/>
      <c r="F15" s="1" t="b">
        <f t="shared" si="3"/>
        <v>0</v>
      </c>
      <c r="G15" s="1" t="b">
        <f t="shared" si="4"/>
        <v>1</v>
      </c>
      <c r="H15" s="1" t="b">
        <f t="shared" si="5"/>
        <v>0</v>
      </c>
      <c r="I15" s="1" t="b">
        <f t="shared" si="6"/>
        <v>1</v>
      </c>
    </row>
    <row r="16" spans="1:12" x14ac:dyDescent="0.25">
      <c r="A16" s="23">
        <v>15</v>
      </c>
      <c r="B16" s="1">
        <f t="shared" si="0"/>
        <v>1</v>
      </c>
      <c r="C16" s="1">
        <f t="shared" si="7"/>
        <v>0</v>
      </c>
      <c r="D16" s="1">
        <f t="shared" si="8"/>
        <v>0</v>
      </c>
      <c r="E16" s="1"/>
      <c r="F16" s="1" t="b">
        <f t="shared" si="3"/>
        <v>0</v>
      </c>
      <c r="G16" s="1" t="b">
        <f t="shared" si="4"/>
        <v>1</v>
      </c>
      <c r="H16" s="1" t="b">
        <f t="shared" si="5"/>
        <v>0</v>
      </c>
      <c r="I16" s="1" t="b">
        <f t="shared" si="6"/>
        <v>1</v>
      </c>
    </row>
    <row r="17" spans="1:9" x14ac:dyDescent="0.25">
      <c r="A17" s="23">
        <v>16</v>
      </c>
      <c r="B17" s="1">
        <f t="shared" si="0"/>
        <v>0</v>
      </c>
      <c r="C17" s="1">
        <f t="shared" si="7"/>
        <v>1</v>
      </c>
      <c r="D17" s="1">
        <f t="shared" si="8"/>
        <v>1</v>
      </c>
      <c r="E17" s="1"/>
      <c r="F17" s="1" t="b">
        <f t="shared" si="3"/>
        <v>0</v>
      </c>
      <c r="G17" s="1" t="b">
        <f t="shared" si="4"/>
        <v>1</v>
      </c>
      <c r="H17" s="1" t="b">
        <f t="shared" si="5"/>
        <v>0</v>
      </c>
      <c r="I17" s="1" t="b">
        <f t="shared" si="6"/>
        <v>1</v>
      </c>
    </row>
    <row r="18" spans="1:9" x14ac:dyDescent="0.25">
      <c r="A18" s="23">
        <v>17</v>
      </c>
      <c r="B18" s="1">
        <f t="shared" si="0"/>
        <v>1</v>
      </c>
      <c r="C18" s="1">
        <f t="shared" si="7"/>
        <v>2</v>
      </c>
      <c r="D18" s="1">
        <f t="shared" si="8"/>
        <v>2</v>
      </c>
      <c r="E18" s="1"/>
      <c r="F18" s="1" t="b">
        <f t="shared" si="3"/>
        <v>0</v>
      </c>
      <c r="G18" s="1" t="b">
        <f t="shared" si="4"/>
        <v>0</v>
      </c>
      <c r="H18" s="1" t="b">
        <f t="shared" si="5"/>
        <v>0</v>
      </c>
      <c r="I18" s="1" t="b">
        <f t="shared" si="6"/>
        <v>0</v>
      </c>
    </row>
    <row r="19" spans="1:9" x14ac:dyDescent="0.25">
      <c r="A19" s="23">
        <v>18</v>
      </c>
      <c r="B19" s="1">
        <f t="shared" si="0"/>
        <v>0</v>
      </c>
      <c r="C19" s="1">
        <f t="shared" si="7"/>
        <v>0</v>
      </c>
      <c r="D19" s="1">
        <f t="shared" si="8"/>
        <v>3</v>
      </c>
      <c r="E19" s="1"/>
      <c r="F19" s="1" t="b">
        <f t="shared" si="3"/>
        <v>1</v>
      </c>
      <c r="G19" s="1" t="b">
        <f t="shared" si="4"/>
        <v>1</v>
      </c>
      <c r="H19" s="1" t="b">
        <f t="shared" si="5"/>
        <v>0</v>
      </c>
      <c r="I19" s="1" t="b">
        <f t="shared" si="6"/>
        <v>1</v>
      </c>
    </row>
    <row r="20" spans="1:9" x14ac:dyDescent="0.25">
      <c r="A20" s="23">
        <v>19</v>
      </c>
      <c r="B20" s="1">
        <f t="shared" si="0"/>
        <v>1</v>
      </c>
      <c r="C20" s="1">
        <f t="shared" si="7"/>
        <v>1</v>
      </c>
      <c r="D20" s="1">
        <f t="shared" si="8"/>
        <v>4</v>
      </c>
      <c r="E20" s="1"/>
      <c r="F20" s="1" t="b">
        <f t="shared" si="3"/>
        <v>0</v>
      </c>
      <c r="G20" s="1" t="b">
        <f t="shared" si="4"/>
        <v>0</v>
      </c>
      <c r="H20" s="1" t="b">
        <f t="shared" si="5"/>
        <v>0</v>
      </c>
      <c r="I20" s="1" t="b">
        <f t="shared" si="6"/>
        <v>0</v>
      </c>
    </row>
    <row r="21" spans="1:9" x14ac:dyDescent="0.25">
      <c r="A21" s="23">
        <v>20</v>
      </c>
      <c r="B21" s="1">
        <f t="shared" si="0"/>
        <v>0</v>
      </c>
      <c r="C21" s="1">
        <f t="shared" si="7"/>
        <v>2</v>
      </c>
      <c r="D21" s="1">
        <f t="shared" si="8"/>
        <v>0</v>
      </c>
      <c r="E21" s="1"/>
      <c r="F21" s="1" t="b">
        <f t="shared" si="3"/>
        <v>0</v>
      </c>
      <c r="G21" s="1" t="b">
        <f t="shared" si="4"/>
        <v>1</v>
      </c>
      <c r="H21" s="1" t="b">
        <f t="shared" si="5"/>
        <v>0</v>
      </c>
      <c r="I21" s="1" t="b">
        <f t="shared" si="6"/>
        <v>1</v>
      </c>
    </row>
    <row r="22" spans="1:9" x14ac:dyDescent="0.25">
      <c r="A22" s="23">
        <v>21</v>
      </c>
      <c r="B22" s="1">
        <f t="shared" si="0"/>
        <v>1</v>
      </c>
      <c r="C22" s="1">
        <f t="shared" si="7"/>
        <v>0</v>
      </c>
      <c r="D22" s="1">
        <f t="shared" si="8"/>
        <v>1</v>
      </c>
      <c r="E22" s="1"/>
      <c r="F22" s="1" t="b">
        <f t="shared" si="3"/>
        <v>0</v>
      </c>
      <c r="G22" s="1" t="b">
        <f t="shared" si="4"/>
        <v>1</v>
      </c>
      <c r="H22" s="1" t="b">
        <f t="shared" si="5"/>
        <v>0</v>
      </c>
      <c r="I22" s="1" t="b">
        <f t="shared" si="6"/>
        <v>1</v>
      </c>
    </row>
    <row r="23" spans="1:9" x14ac:dyDescent="0.25">
      <c r="A23" s="23">
        <v>22</v>
      </c>
      <c r="B23" s="1">
        <f t="shared" si="0"/>
        <v>0</v>
      </c>
      <c r="C23" s="1">
        <f t="shared" si="7"/>
        <v>1</v>
      </c>
      <c r="D23" s="1">
        <f t="shared" si="8"/>
        <v>2</v>
      </c>
      <c r="E23" s="1"/>
      <c r="F23" s="1" t="b">
        <f t="shared" si="3"/>
        <v>0</v>
      </c>
      <c r="G23" s="1" t="b">
        <f t="shared" si="4"/>
        <v>1</v>
      </c>
      <c r="H23" s="1" t="b">
        <f t="shared" si="5"/>
        <v>0</v>
      </c>
      <c r="I23" s="1" t="b">
        <f t="shared" si="6"/>
        <v>1</v>
      </c>
    </row>
    <row r="24" spans="1:9" x14ac:dyDescent="0.25">
      <c r="A24" s="23">
        <v>23</v>
      </c>
      <c r="B24" s="1">
        <f t="shared" si="0"/>
        <v>1</v>
      </c>
      <c r="C24" s="1">
        <f t="shared" si="7"/>
        <v>2</v>
      </c>
      <c r="D24" s="1">
        <f t="shared" si="8"/>
        <v>3</v>
      </c>
      <c r="E24" s="1"/>
      <c r="F24" s="1" t="b">
        <f t="shared" si="3"/>
        <v>0</v>
      </c>
      <c r="G24" s="1" t="b">
        <f t="shared" si="4"/>
        <v>0</v>
      </c>
      <c r="H24" s="1" t="b">
        <f t="shared" si="5"/>
        <v>0</v>
      </c>
      <c r="I24" s="1" t="b">
        <f t="shared" si="6"/>
        <v>0</v>
      </c>
    </row>
    <row r="25" spans="1:9" x14ac:dyDescent="0.25">
      <c r="A25" s="23">
        <v>24</v>
      </c>
      <c r="B25" s="1">
        <f t="shared" si="0"/>
        <v>0</v>
      </c>
      <c r="C25" s="1">
        <f t="shared" si="7"/>
        <v>0</v>
      </c>
      <c r="D25" s="1">
        <f t="shared" si="8"/>
        <v>4</v>
      </c>
      <c r="E25" s="1"/>
      <c r="F25" s="1" t="b">
        <f t="shared" si="3"/>
        <v>1</v>
      </c>
      <c r="G25" s="1" t="b">
        <f t="shared" si="4"/>
        <v>1</v>
      </c>
      <c r="H25" s="1" t="b">
        <f t="shared" si="5"/>
        <v>0</v>
      </c>
      <c r="I25" s="1" t="b">
        <f t="shared" si="6"/>
        <v>1</v>
      </c>
    </row>
    <row r="26" spans="1:9" x14ac:dyDescent="0.25">
      <c r="A26" s="23">
        <v>25</v>
      </c>
      <c r="B26" s="1">
        <f t="shared" si="0"/>
        <v>1</v>
      </c>
      <c r="C26" s="1">
        <f t="shared" si="7"/>
        <v>1</v>
      </c>
      <c r="D26" s="1">
        <f t="shared" si="8"/>
        <v>0</v>
      </c>
      <c r="E26" s="1"/>
      <c r="F26" s="1" t="b">
        <f t="shared" si="3"/>
        <v>0</v>
      </c>
      <c r="G26" s="1" t="b">
        <f t="shared" si="4"/>
        <v>0</v>
      </c>
      <c r="H26" s="1" t="b">
        <f t="shared" si="5"/>
        <v>0</v>
      </c>
      <c r="I26" s="1" t="b">
        <f t="shared" si="6"/>
        <v>1</v>
      </c>
    </row>
    <row r="27" spans="1:9" x14ac:dyDescent="0.25">
      <c r="A27" s="23">
        <v>26</v>
      </c>
      <c r="B27" s="1">
        <f t="shared" si="0"/>
        <v>0</v>
      </c>
      <c r="C27" s="1">
        <f t="shared" si="7"/>
        <v>2</v>
      </c>
      <c r="D27" s="1">
        <f t="shared" si="8"/>
        <v>1</v>
      </c>
      <c r="E27" s="1"/>
      <c r="F27" s="1" t="b">
        <f t="shared" si="3"/>
        <v>0</v>
      </c>
      <c r="G27" s="1" t="b">
        <f t="shared" si="4"/>
        <v>1</v>
      </c>
      <c r="H27" s="1" t="b">
        <f t="shared" si="5"/>
        <v>0</v>
      </c>
      <c r="I27" s="1" t="b">
        <f t="shared" si="6"/>
        <v>1</v>
      </c>
    </row>
    <row r="28" spans="1:9" x14ac:dyDescent="0.25">
      <c r="A28" s="23">
        <v>27</v>
      </c>
      <c r="B28" s="1">
        <f t="shared" si="0"/>
        <v>1</v>
      </c>
      <c r="C28" s="1">
        <f t="shared" si="7"/>
        <v>0</v>
      </c>
      <c r="D28" s="1">
        <f t="shared" si="8"/>
        <v>2</v>
      </c>
      <c r="E28" s="1"/>
      <c r="F28" s="1" t="b">
        <f t="shared" si="3"/>
        <v>0</v>
      </c>
      <c r="G28" s="1" t="b">
        <f t="shared" si="4"/>
        <v>1</v>
      </c>
      <c r="H28" s="1" t="b">
        <f t="shared" si="5"/>
        <v>0</v>
      </c>
      <c r="I28" s="1" t="b">
        <f t="shared" si="6"/>
        <v>1</v>
      </c>
    </row>
    <row r="29" spans="1:9" x14ac:dyDescent="0.25">
      <c r="A29" s="23">
        <v>28</v>
      </c>
      <c r="B29" s="1">
        <f t="shared" si="0"/>
        <v>0</v>
      </c>
      <c r="C29" s="1">
        <f t="shared" si="7"/>
        <v>1</v>
      </c>
      <c r="D29" s="1">
        <f t="shared" si="8"/>
        <v>3</v>
      </c>
      <c r="E29" s="1"/>
      <c r="F29" s="1" t="b">
        <f t="shared" si="3"/>
        <v>0</v>
      </c>
      <c r="G29" s="1" t="b">
        <f t="shared" si="4"/>
        <v>1</v>
      </c>
      <c r="H29" s="1" t="b">
        <f t="shared" si="5"/>
        <v>0</v>
      </c>
      <c r="I29" s="1" t="b">
        <f t="shared" si="6"/>
        <v>1</v>
      </c>
    </row>
    <row r="30" spans="1:9" x14ac:dyDescent="0.25">
      <c r="A30" s="23">
        <v>29</v>
      </c>
      <c r="B30" s="1">
        <f t="shared" si="0"/>
        <v>1</v>
      </c>
      <c r="C30" s="1">
        <f t="shared" si="7"/>
        <v>2</v>
      </c>
      <c r="D30" s="1">
        <f t="shared" si="8"/>
        <v>4</v>
      </c>
      <c r="E30" s="1"/>
      <c r="F30" s="1" t="b">
        <f t="shared" si="3"/>
        <v>0</v>
      </c>
      <c r="G30" s="1" t="b">
        <f t="shared" si="4"/>
        <v>0</v>
      </c>
      <c r="H30" s="1" t="b">
        <f t="shared" si="5"/>
        <v>0</v>
      </c>
      <c r="I30" s="1" t="b">
        <f t="shared" si="6"/>
        <v>0</v>
      </c>
    </row>
    <row r="31" spans="1:9" x14ac:dyDescent="0.25">
      <c r="A31" s="23">
        <v>30</v>
      </c>
      <c r="B31" s="1">
        <f t="shared" si="0"/>
        <v>0</v>
      </c>
      <c r="C31" s="1">
        <f t="shared" si="7"/>
        <v>0</v>
      </c>
      <c r="D31" s="1">
        <f t="shared" si="8"/>
        <v>0</v>
      </c>
      <c r="E31" s="1"/>
      <c r="F31" s="1" t="b">
        <f t="shared" si="3"/>
        <v>1</v>
      </c>
      <c r="G31" s="1" t="b">
        <f t="shared" si="4"/>
        <v>1</v>
      </c>
      <c r="H31" s="1" t="b">
        <f t="shared" si="5"/>
        <v>1</v>
      </c>
      <c r="I31" s="1" t="b">
        <f t="shared" si="6"/>
        <v>1</v>
      </c>
    </row>
    <row r="32" spans="1:9" x14ac:dyDescent="0.25">
      <c r="A32" s="23">
        <v>31</v>
      </c>
      <c r="B32" s="1">
        <f t="shared" si="0"/>
        <v>1</v>
      </c>
      <c r="C32" s="1">
        <f t="shared" si="7"/>
        <v>1</v>
      </c>
      <c r="D32" s="1">
        <f t="shared" si="8"/>
        <v>1</v>
      </c>
      <c r="E32" s="1"/>
      <c r="F32" s="1" t="b">
        <f t="shared" si="3"/>
        <v>0</v>
      </c>
      <c r="G32" s="1" t="b">
        <f t="shared" si="4"/>
        <v>0</v>
      </c>
      <c r="H32" s="1" t="b">
        <f t="shared" si="5"/>
        <v>0</v>
      </c>
      <c r="I32" s="1" t="b">
        <f t="shared" si="6"/>
        <v>0</v>
      </c>
    </row>
    <row r="33" spans="1:9" x14ac:dyDescent="0.25">
      <c r="A33" s="23">
        <v>32</v>
      </c>
      <c r="B33" s="1">
        <f t="shared" si="0"/>
        <v>0</v>
      </c>
      <c r="C33" s="1">
        <f t="shared" si="7"/>
        <v>2</v>
      </c>
      <c r="D33" s="1">
        <f t="shared" si="8"/>
        <v>2</v>
      </c>
      <c r="E33" s="1"/>
      <c r="F33" s="1" t="b">
        <f t="shared" si="3"/>
        <v>0</v>
      </c>
      <c r="G33" s="1" t="b">
        <f t="shared" si="4"/>
        <v>1</v>
      </c>
      <c r="H33" s="1" t="b">
        <f t="shared" si="5"/>
        <v>0</v>
      </c>
      <c r="I33" s="1" t="b">
        <f t="shared" si="6"/>
        <v>1</v>
      </c>
    </row>
    <row r="34" spans="1:9" x14ac:dyDescent="0.25">
      <c r="A34" s="23">
        <v>33</v>
      </c>
      <c r="B34" s="1">
        <f t="shared" si="0"/>
        <v>1</v>
      </c>
      <c r="C34" s="1">
        <f t="shared" si="7"/>
        <v>0</v>
      </c>
      <c r="D34" s="1">
        <f t="shared" si="8"/>
        <v>3</v>
      </c>
      <c r="E34" s="1"/>
      <c r="F34" s="1" t="b">
        <f t="shared" si="3"/>
        <v>0</v>
      </c>
      <c r="G34" s="1" t="b">
        <f t="shared" si="4"/>
        <v>1</v>
      </c>
      <c r="H34" s="1" t="b">
        <f t="shared" si="5"/>
        <v>0</v>
      </c>
      <c r="I34" s="1" t="b">
        <f t="shared" si="6"/>
        <v>1</v>
      </c>
    </row>
    <row r="35" spans="1:9" x14ac:dyDescent="0.25">
      <c r="A35" s="23">
        <v>34</v>
      </c>
      <c r="B35" s="1">
        <f t="shared" si="0"/>
        <v>0</v>
      </c>
      <c r="C35" s="1">
        <f t="shared" si="7"/>
        <v>1</v>
      </c>
      <c r="D35" s="1">
        <f t="shared" si="8"/>
        <v>4</v>
      </c>
      <c r="E35" s="1"/>
      <c r="F35" s="1" t="b">
        <f t="shared" si="3"/>
        <v>0</v>
      </c>
      <c r="G35" s="1" t="b">
        <f t="shared" si="4"/>
        <v>1</v>
      </c>
      <c r="H35" s="1" t="b">
        <f t="shared" si="5"/>
        <v>0</v>
      </c>
      <c r="I35" s="1" t="b">
        <f t="shared" si="6"/>
        <v>1</v>
      </c>
    </row>
    <row r="36" spans="1:9" x14ac:dyDescent="0.25">
      <c r="A36" s="23">
        <v>35</v>
      </c>
      <c r="B36" s="1">
        <f t="shared" si="0"/>
        <v>1</v>
      </c>
      <c r="C36" s="1">
        <f t="shared" si="7"/>
        <v>2</v>
      </c>
      <c r="D36" s="1">
        <f t="shared" si="8"/>
        <v>0</v>
      </c>
      <c r="E36" s="1"/>
      <c r="F36" s="1" t="b">
        <f t="shared" si="3"/>
        <v>0</v>
      </c>
      <c r="G36" s="1" t="b">
        <f t="shared" si="4"/>
        <v>0</v>
      </c>
      <c r="H36" s="1" t="b">
        <f t="shared" si="5"/>
        <v>0</v>
      </c>
      <c r="I36" s="1" t="b">
        <f t="shared" si="6"/>
        <v>1</v>
      </c>
    </row>
    <row r="37" spans="1:9" x14ac:dyDescent="0.25">
      <c r="A37" s="23">
        <v>36</v>
      </c>
      <c r="B37" s="1">
        <f t="shared" si="0"/>
        <v>0</v>
      </c>
      <c r="C37" s="1">
        <f t="shared" si="7"/>
        <v>0</v>
      </c>
      <c r="D37" s="1">
        <f t="shared" si="8"/>
        <v>1</v>
      </c>
      <c r="E37" s="1"/>
      <c r="F37" s="1" t="b">
        <f t="shared" si="3"/>
        <v>1</v>
      </c>
      <c r="G37" s="1" t="b">
        <f t="shared" si="4"/>
        <v>1</v>
      </c>
      <c r="H37" s="1" t="b">
        <f t="shared" si="5"/>
        <v>0</v>
      </c>
      <c r="I37" s="1" t="b">
        <f t="shared" si="6"/>
        <v>1</v>
      </c>
    </row>
    <row r="38" spans="1:9" x14ac:dyDescent="0.25">
      <c r="A38" s="23">
        <v>37</v>
      </c>
      <c r="B38" s="1">
        <f t="shared" si="0"/>
        <v>1</v>
      </c>
      <c r="C38" s="1">
        <f t="shared" si="7"/>
        <v>1</v>
      </c>
      <c r="D38" s="1">
        <f t="shared" si="8"/>
        <v>2</v>
      </c>
      <c r="E38" s="1"/>
      <c r="F38" s="1" t="b">
        <f t="shared" si="3"/>
        <v>0</v>
      </c>
      <c r="G38" s="1" t="b">
        <f t="shared" si="4"/>
        <v>0</v>
      </c>
      <c r="H38" s="1" t="b">
        <f t="shared" si="5"/>
        <v>0</v>
      </c>
      <c r="I38" s="1" t="b">
        <f t="shared" si="6"/>
        <v>0</v>
      </c>
    </row>
    <row r="39" spans="1:9" x14ac:dyDescent="0.25">
      <c r="A39" s="23">
        <v>38</v>
      </c>
      <c r="B39" s="1">
        <f t="shared" si="0"/>
        <v>0</v>
      </c>
      <c r="C39" s="1">
        <f t="shared" si="7"/>
        <v>2</v>
      </c>
      <c r="D39" s="1">
        <f t="shared" si="8"/>
        <v>3</v>
      </c>
      <c r="E39" s="1"/>
      <c r="F39" s="1" t="b">
        <f t="shared" si="3"/>
        <v>0</v>
      </c>
      <c r="G39" s="1" t="b">
        <f t="shared" si="4"/>
        <v>1</v>
      </c>
      <c r="H39" s="1" t="b">
        <f t="shared" si="5"/>
        <v>0</v>
      </c>
      <c r="I39" s="1" t="b">
        <f t="shared" si="6"/>
        <v>1</v>
      </c>
    </row>
    <row r="40" spans="1:9" x14ac:dyDescent="0.25">
      <c r="A40" s="23">
        <v>39</v>
      </c>
      <c r="B40" s="1">
        <f t="shared" si="0"/>
        <v>1</v>
      </c>
      <c r="C40" s="1">
        <f t="shared" si="7"/>
        <v>0</v>
      </c>
      <c r="D40" s="1">
        <f t="shared" si="8"/>
        <v>4</v>
      </c>
      <c r="E40" s="1"/>
      <c r="F40" s="1" t="b">
        <f t="shared" si="3"/>
        <v>0</v>
      </c>
      <c r="G40" s="1" t="b">
        <f t="shared" si="4"/>
        <v>1</v>
      </c>
      <c r="H40" s="1" t="b">
        <f t="shared" si="5"/>
        <v>0</v>
      </c>
      <c r="I40" s="1" t="b">
        <f t="shared" si="6"/>
        <v>1</v>
      </c>
    </row>
    <row r="41" spans="1:9" x14ac:dyDescent="0.25">
      <c r="A41" s="23">
        <v>40</v>
      </c>
      <c r="B41" s="1">
        <f t="shared" si="0"/>
        <v>0</v>
      </c>
      <c r="C41" s="1">
        <f t="shared" si="7"/>
        <v>1</v>
      </c>
      <c r="D41" s="1">
        <f t="shared" si="8"/>
        <v>0</v>
      </c>
      <c r="E41" s="1"/>
      <c r="F41" s="1" t="b">
        <f t="shared" si="3"/>
        <v>0</v>
      </c>
      <c r="G41" s="1" t="b">
        <f t="shared" si="4"/>
        <v>1</v>
      </c>
      <c r="H41" s="1" t="b">
        <f t="shared" si="5"/>
        <v>0</v>
      </c>
      <c r="I41" s="1" t="b">
        <f t="shared" si="6"/>
        <v>1</v>
      </c>
    </row>
    <row r="42" spans="1:9" x14ac:dyDescent="0.25">
      <c r="A42" s="23">
        <v>41</v>
      </c>
      <c r="B42" s="1">
        <f t="shared" si="0"/>
        <v>1</v>
      </c>
      <c r="C42" s="1">
        <f t="shared" si="7"/>
        <v>2</v>
      </c>
      <c r="D42" s="1">
        <f t="shared" si="8"/>
        <v>1</v>
      </c>
      <c r="E42" s="1"/>
      <c r="F42" s="1" t="b">
        <f t="shared" si="3"/>
        <v>0</v>
      </c>
      <c r="G42" s="1" t="b">
        <f t="shared" si="4"/>
        <v>0</v>
      </c>
      <c r="H42" s="1" t="b">
        <f t="shared" si="5"/>
        <v>0</v>
      </c>
      <c r="I42" s="1" t="b">
        <f t="shared" si="6"/>
        <v>0</v>
      </c>
    </row>
    <row r="43" spans="1:9" x14ac:dyDescent="0.25">
      <c r="A43" s="23">
        <v>42</v>
      </c>
      <c r="B43" s="1">
        <f t="shared" si="0"/>
        <v>0</v>
      </c>
      <c r="C43" s="1">
        <f t="shared" si="7"/>
        <v>0</v>
      </c>
      <c r="D43" s="1">
        <f t="shared" si="8"/>
        <v>2</v>
      </c>
      <c r="E43" s="1"/>
      <c r="F43" s="1" t="b">
        <f t="shared" si="3"/>
        <v>1</v>
      </c>
      <c r="G43" s="1" t="b">
        <f t="shared" si="4"/>
        <v>1</v>
      </c>
      <c r="H43" s="1" t="b">
        <f t="shared" si="5"/>
        <v>0</v>
      </c>
      <c r="I43" s="1" t="b">
        <f t="shared" si="6"/>
        <v>1</v>
      </c>
    </row>
    <row r="44" spans="1:9" x14ac:dyDescent="0.25">
      <c r="A44" s="23">
        <v>43</v>
      </c>
      <c r="B44" s="1">
        <f t="shared" si="0"/>
        <v>1</v>
      </c>
      <c r="C44" s="1">
        <f t="shared" si="7"/>
        <v>1</v>
      </c>
      <c r="D44" s="1">
        <f t="shared" si="8"/>
        <v>3</v>
      </c>
      <c r="E44" s="1"/>
      <c r="F44" s="1" t="b">
        <f t="shared" si="3"/>
        <v>0</v>
      </c>
      <c r="G44" s="1" t="b">
        <f t="shared" si="4"/>
        <v>0</v>
      </c>
      <c r="H44" s="1" t="b">
        <f t="shared" si="5"/>
        <v>0</v>
      </c>
      <c r="I44" s="1" t="b">
        <f t="shared" si="6"/>
        <v>0</v>
      </c>
    </row>
    <row r="45" spans="1:9" x14ac:dyDescent="0.25">
      <c r="A45" s="23">
        <v>44</v>
      </c>
      <c r="B45" s="1">
        <f t="shared" si="0"/>
        <v>0</v>
      </c>
      <c r="C45" s="1">
        <f t="shared" si="7"/>
        <v>2</v>
      </c>
      <c r="D45" s="1">
        <f t="shared" si="8"/>
        <v>4</v>
      </c>
      <c r="E45" s="1"/>
      <c r="F45" s="1" t="b">
        <f t="shared" si="3"/>
        <v>0</v>
      </c>
      <c r="G45" s="1" t="b">
        <f t="shared" si="4"/>
        <v>1</v>
      </c>
      <c r="H45" s="1" t="b">
        <f t="shared" si="5"/>
        <v>0</v>
      </c>
      <c r="I45" s="1" t="b">
        <f t="shared" si="6"/>
        <v>1</v>
      </c>
    </row>
    <row r="46" spans="1:9" x14ac:dyDescent="0.25">
      <c r="A46" s="23">
        <v>45</v>
      </c>
      <c r="B46" s="1">
        <f t="shared" si="0"/>
        <v>1</v>
      </c>
      <c r="C46" s="1">
        <f t="shared" si="7"/>
        <v>0</v>
      </c>
      <c r="D46" s="1">
        <f t="shared" si="8"/>
        <v>0</v>
      </c>
      <c r="E46" s="1"/>
      <c r="F46" s="1" t="b">
        <f t="shared" si="3"/>
        <v>0</v>
      </c>
      <c r="G46" s="1" t="b">
        <f t="shared" si="4"/>
        <v>1</v>
      </c>
      <c r="H46" s="1" t="b">
        <f t="shared" si="5"/>
        <v>0</v>
      </c>
      <c r="I46" s="1" t="b">
        <f t="shared" si="6"/>
        <v>1</v>
      </c>
    </row>
    <row r="47" spans="1:9" x14ac:dyDescent="0.25">
      <c r="A47" s="23">
        <v>46</v>
      </c>
      <c r="B47" s="1">
        <f t="shared" si="0"/>
        <v>0</v>
      </c>
      <c r="C47" s="1">
        <f t="shared" si="7"/>
        <v>1</v>
      </c>
      <c r="D47" s="1">
        <f t="shared" si="8"/>
        <v>1</v>
      </c>
      <c r="E47" s="1"/>
      <c r="F47" s="1" t="b">
        <f t="shared" si="3"/>
        <v>0</v>
      </c>
      <c r="G47" s="1" t="b">
        <f t="shared" si="4"/>
        <v>1</v>
      </c>
      <c r="H47" s="1" t="b">
        <f t="shared" si="5"/>
        <v>0</v>
      </c>
      <c r="I47" s="1" t="b">
        <f t="shared" si="6"/>
        <v>1</v>
      </c>
    </row>
    <row r="48" spans="1:9" x14ac:dyDescent="0.25">
      <c r="A48" s="23">
        <v>47</v>
      </c>
      <c r="B48" s="1">
        <f t="shared" si="0"/>
        <v>1</v>
      </c>
      <c r="C48" s="1">
        <f t="shared" si="7"/>
        <v>2</v>
      </c>
      <c r="D48" s="1">
        <f t="shared" si="8"/>
        <v>2</v>
      </c>
      <c r="E48" s="1"/>
      <c r="F48" s="1" t="b">
        <f t="shared" si="3"/>
        <v>0</v>
      </c>
      <c r="G48" s="1" t="b">
        <f t="shared" si="4"/>
        <v>0</v>
      </c>
      <c r="H48" s="1" t="b">
        <f t="shared" si="5"/>
        <v>0</v>
      </c>
      <c r="I48" s="1" t="b">
        <f t="shared" si="6"/>
        <v>0</v>
      </c>
    </row>
    <row r="49" spans="1:9" x14ac:dyDescent="0.25">
      <c r="A49" s="23">
        <v>48</v>
      </c>
      <c r="B49" s="1">
        <f t="shared" si="0"/>
        <v>0</v>
      </c>
      <c r="C49" s="1">
        <f t="shared" si="7"/>
        <v>0</v>
      </c>
      <c r="D49" s="1">
        <f t="shared" si="8"/>
        <v>3</v>
      </c>
      <c r="E49" s="1"/>
      <c r="F49" s="1" t="b">
        <f t="shared" si="3"/>
        <v>1</v>
      </c>
      <c r="G49" s="1" t="b">
        <f t="shared" si="4"/>
        <v>1</v>
      </c>
      <c r="H49" s="1" t="b">
        <f t="shared" si="5"/>
        <v>0</v>
      </c>
      <c r="I49" s="1" t="b">
        <f t="shared" si="6"/>
        <v>1</v>
      </c>
    </row>
    <row r="50" spans="1:9" x14ac:dyDescent="0.25">
      <c r="A50" s="23">
        <v>49</v>
      </c>
      <c r="B50" s="1">
        <f t="shared" si="0"/>
        <v>1</v>
      </c>
      <c r="C50" s="1">
        <f t="shared" si="7"/>
        <v>1</v>
      </c>
      <c r="D50" s="1">
        <f t="shared" si="8"/>
        <v>4</v>
      </c>
      <c r="E50" s="1"/>
      <c r="F50" s="1" t="b">
        <f t="shared" si="3"/>
        <v>0</v>
      </c>
      <c r="G50" s="1" t="b">
        <f t="shared" si="4"/>
        <v>0</v>
      </c>
      <c r="H50" s="1" t="b">
        <f t="shared" si="5"/>
        <v>0</v>
      </c>
      <c r="I50" s="1" t="b">
        <f t="shared" si="6"/>
        <v>0</v>
      </c>
    </row>
    <row r="51" spans="1:9" x14ac:dyDescent="0.25">
      <c r="A51" s="23">
        <v>50</v>
      </c>
      <c r="B51" s="1">
        <f t="shared" si="0"/>
        <v>0</v>
      </c>
      <c r="C51" s="1">
        <f t="shared" si="7"/>
        <v>2</v>
      </c>
      <c r="D51" s="1">
        <f t="shared" si="8"/>
        <v>0</v>
      </c>
      <c r="E51" s="1"/>
      <c r="F51" s="1" t="b">
        <f t="shared" si="3"/>
        <v>0</v>
      </c>
      <c r="G51" s="1" t="b">
        <f t="shared" si="4"/>
        <v>1</v>
      </c>
      <c r="H51" s="1" t="b">
        <f t="shared" si="5"/>
        <v>0</v>
      </c>
      <c r="I51" s="1" t="b">
        <f t="shared" si="6"/>
        <v>1</v>
      </c>
    </row>
    <row r="52" spans="1:9" x14ac:dyDescent="0.25">
      <c r="A52" s="23">
        <v>51</v>
      </c>
      <c r="B52" s="1">
        <f t="shared" si="0"/>
        <v>1</v>
      </c>
      <c r="C52" s="1">
        <f t="shared" si="7"/>
        <v>0</v>
      </c>
      <c r="D52" s="1">
        <f t="shared" si="8"/>
        <v>1</v>
      </c>
      <c r="E52" s="1"/>
      <c r="F52" s="1" t="b">
        <f t="shared" si="3"/>
        <v>0</v>
      </c>
      <c r="G52" s="1" t="b">
        <f t="shared" si="4"/>
        <v>1</v>
      </c>
      <c r="H52" s="1" t="b">
        <f t="shared" si="5"/>
        <v>0</v>
      </c>
      <c r="I52" s="1" t="b">
        <f t="shared" si="6"/>
        <v>1</v>
      </c>
    </row>
    <row r="53" spans="1:9" x14ac:dyDescent="0.25">
      <c r="A53" s="23">
        <v>52</v>
      </c>
      <c r="B53" s="1">
        <f t="shared" si="0"/>
        <v>0</v>
      </c>
      <c r="C53" s="1">
        <f t="shared" si="7"/>
        <v>1</v>
      </c>
      <c r="D53" s="1">
        <f t="shared" si="8"/>
        <v>2</v>
      </c>
      <c r="E53" s="1"/>
      <c r="F53" s="1" t="b">
        <f t="shared" si="3"/>
        <v>0</v>
      </c>
      <c r="G53" s="1" t="b">
        <f t="shared" si="4"/>
        <v>1</v>
      </c>
      <c r="H53" s="1" t="b">
        <f t="shared" si="5"/>
        <v>0</v>
      </c>
      <c r="I53" s="1" t="b">
        <f t="shared" si="6"/>
        <v>1</v>
      </c>
    </row>
    <row r="54" spans="1:9" x14ac:dyDescent="0.25">
      <c r="A54" s="23">
        <v>53</v>
      </c>
      <c r="B54" s="1">
        <f t="shared" si="0"/>
        <v>1</v>
      </c>
      <c r="C54" s="1">
        <f t="shared" si="7"/>
        <v>2</v>
      </c>
      <c r="D54" s="1">
        <f t="shared" si="8"/>
        <v>3</v>
      </c>
      <c r="E54" s="1"/>
      <c r="F54" s="1" t="b">
        <f t="shared" si="3"/>
        <v>0</v>
      </c>
      <c r="G54" s="1" t="b">
        <f t="shared" si="4"/>
        <v>0</v>
      </c>
      <c r="H54" s="1" t="b">
        <f t="shared" si="5"/>
        <v>0</v>
      </c>
      <c r="I54" s="1" t="b">
        <f t="shared" si="6"/>
        <v>0</v>
      </c>
    </row>
    <row r="55" spans="1:9" x14ac:dyDescent="0.25">
      <c r="A55" s="23">
        <v>54</v>
      </c>
      <c r="B55" s="1">
        <f t="shared" si="0"/>
        <v>0</v>
      </c>
      <c r="C55" s="1">
        <f t="shared" si="7"/>
        <v>0</v>
      </c>
      <c r="D55" s="1">
        <f t="shared" si="8"/>
        <v>4</v>
      </c>
      <c r="E55" s="1"/>
      <c r="F55" s="1" t="b">
        <f t="shared" si="3"/>
        <v>1</v>
      </c>
      <c r="G55" s="1" t="b">
        <f t="shared" si="4"/>
        <v>1</v>
      </c>
      <c r="H55" s="1" t="b">
        <f t="shared" si="5"/>
        <v>0</v>
      </c>
      <c r="I55" s="1" t="b">
        <f t="shared" si="6"/>
        <v>1</v>
      </c>
    </row>
    <row r="56" spans="1:9" x14ac:dyDescent="0.25">
      <c r="A56" s="23">
        <v>55</v>
      </c>
      <c r="B56" s="1">
        <f t="shared" si="0"/>
        <v>1</v>
      </c>
      <c r="C56" s="1">
        <f t="shared" si="7"/>
        <v>1</v>
      </c>
      <c r="D56" s="1">
        <f t="shared" si="8"/>
        <v>0</v>
      </c>
      <c r="E56" s="1"/>
      <c r="F56" s="1" t="b">
        <f t="shared" si="3"/>
        <v>0</v>
      </c>
      <c r="G56" s="1" t="b">
        <f t="shared" si="4"/>
        <v>0</v>
      </c>
      <c r="H56" s="1" t="b">
        <f t="shared" si="5"/>
        <v>0</v>
      </c>
      <c r="I56" s="1" t="b">
        <f t="shared" si="6"/>
        <v>1</v>
      </c>
    </row>
    <row r="57" spans="1:9" x14ac:dyDescent="0.25">
      <c r="A57" s="23">
        <v>56</v>
      </c>
      <c r="B57" s="1">
        <f t="shared" si="0"/>
        <v>0</v>
      </c>
      <c r="C57" s="1">
        <f t="shared" si="7"/>
        <v>2</v>
      </c>
      <c r="D57" s="1">
        <f t="shared" si="8"/>
        <v>1</v>
      </c>
      <c r="E57" s="1"/>
      <c r="F57" s="1" t="b">
        <f t="shared" si="3"/>
        <v>0</v>
      </c>
      <c r="G57" s="1" t="b">
        <f t="shared" si="4"/>
        <v>1</v>
      </c>
      <c r="H57" s="1" t="b">
        <f t="shared" si="5"/>
        <v>0</v>
      </c>
      <c r="I57" s="1" t="b">
        <f t="shared" si="6"/>
        <v>1</v>
      </c>
    </row>
    <row r="58" spans="1:9" x14ac:dyDescent="0.25">
      <c r="A58" s="23">
        <v>57</v>
      </c>
      <c r="B58" s="1">
        <f t="shared" si="0"/>
        <v>1</v>
      </c>
      <c r="C58" s="1">
        <f t="shared" si="7"/>
        <v>0</v>
      </c>
      <c r="D58" s="1">
        <f t="shared" si="8"/>
        <v>2</v>
      </c>
      <c r="E58" s="1"/>
      <c r="F58" s="1" t="b">
        <f t="shared" si="3"/>
        <v>0</v>
      </c>
      <c r="G58" s="1" t="b">
        <f t="shared" si="4"/>
        <v>1</v>
      </c>
      <c r="H58" s="1" t="b">
        <f t="shared" si="5"/>
        <v>0</v>
      </c>
      <c r="I58" s="1" t="b">
        <f t="shared" si="6"/>
        <v>1</v>
      </c>
    </row>
    <row r="59" spans="1:9" x14ac:dyDescent="0.25">
      <c r="A59" s="23">
        <v>58</v>
      </c>
      <c r="B59" s="1">
        <f t="shared" si="0"/>
        <v>0</v>
      </c>
      <c r="C59" s="1">
        <f t="shared" si="7"/>
        <v>1</v>
      </c>
      <c r="D59" s="1">
        <f t="shared" si="8"/>
        <v>3</v>
      </c>
      <c r="E59" s="1"/>
      <c r="F59" s="1" t="b">
        <f t="shared" si="3"/>
        <v>0</v>
      </c>
      <c r="G59" s="1" t="b">
        <f t="shared" si="4"/>
        <v>1</v>
      </c>
      <c r="H59" s="1" t="b">
        <f t="shared" si="5"/>
        <v>0</v>
      </c>
      <c r="I59" s="1" t="b">
        <f t="shared" si="6"/>
        <v>1</v>
      </c>
    </row>
    <row r="60" spans="1:9" x14ac:dyDescent="0.25">
      <c r="A60" s="23">
        <v>59</v>
      </c>
      <c r="B60" s="1">
        <f t="shared" si="0"/>
        <v>1</v>
      </c>
      <c r="C60" s="1">
        <f t="shared" si="7"/>
        <v>2</v>
      </c>
      <c r="D60" s="1">
        <f t="shared" si="8"/>
        <v>4</v>
      </c>
      <c r="E60" s="1"/>
      <c r="F60" s="1" t="b">
        <f t="shared" si="3"/>
        <v>0</v>
      </c>
      <c r="G60" s="1" t="b">
        <f t="shared" si="4"/>
        <v>0</v>
      </c>
      <c r="H60" s="1" t="b">
        <f t="shared" si="5"/>
        <v>0</v>
      </c>
      <c r="I60" s="1" t="b">
        <f t="shared" si="6"/>
        <v>0</v>
      </c>
    </row>
    <row r="61" spans="1:9" x14ac:dyDescent="0.25">
      <c r="A61" s="23">
        <v>60</v>
      </c>
      <c r="B61" s="1">
        <f t="shared" si="0"/>
        <v>0</v>
      </c>
      <c r="C61" s="1">
        <f t="shared" si="7"/>
        <v>0</v>
      </c>
      <c r="D61" s="1">
        <f t="shared" si="8"/>
        <v>0</v>
      </c>
      <c r="E61" s="1"/>
      <c r="F61" s="1" t="b">
        <f t="shared" si="3"/>
        <v>1</v>
      </c>
      <c r="G61" s="1" t="b">
        <f t="shared" si="4"/>
        <v>1</v>
      </c>
      <c r="H61" s="1" t="b">
        <f t="shared" si="5"/>
        <v>1</v>
      </c>
      <c r="I61" s="1" t="b">
        <f t="shared" si="6"/>
        <v>1</v>
      </c>
    </row>
    <row r="62" spans="1:9" x14ac:dyDescent="0.25">
      <c r="A62" s="23">
        <v>61</v>
      </c>
      <c r="B62" s="1">
        <f t="shared" si="0"/>
        <v>1</v>
      </c>
      <c r="C62" s="1">
        <f t="shared" si="7"/>
        <v>1</v>
      </c>
      <c r="D62" s="1">
        <f t="shared" si="8"/>
        <v>1</v>
      </c>
      <c r="E62" s="1"/>
      <c r="F62" s="1" t="b">
        <f t="shared" si="3"/>
        <v>0</v>
      </c>
      <c r="G62" s="1" t="b">
        <f t="shared" si="4"/>
        <v>0</v>
      </c>
      <c r="H62" s="1" t="b">
        <f t="shared" si="5"/>
        <v>0</v>
      </c>
      <c r="I62" s="1" t="b">
        <f t="shared" si="6"/>
        <v>0</v>
      </c>
    </row>
    <row r="63" spans="1:9" x14ac:dyDescent="0.25">
      <c r="A63" s="23">
        <v>62</v>
      </c>
      <c r="B63" s="1">
        <f t="shared" si="0"/>
        <v>0</v>
      </c>
      <c r="C63" s="1">
        <f t="shared" si="7"/>
        <v>2</v>
      </c>
      <c r="D63" s="1">
        <f t="shared" si="8"/>
        <v>2</v>
      </c>
      <c r="E63" s="1"/>
      <c r="F63" s="1" t="b">
        <f t="shared" si="3"/>
        <v>0</v>
      </c>
      <c r="G63" s="1" t="b">
        <f t="shared" si="4"/>
        <v>1</v>
      </c>
      <c r="H63" s="1" t="b">
        <f t="shared" si="5"/>
        <v>0</v>
      </c>
      <c r="I63" s="1" t="b">
        <f t="shared" si="6"/>
        <v>1</v>
      </c>
    </row>
    <row r="64" spans="1:9" x14ac:dyDescent="0.25">
      <c r="A64" s="23">
        <v>63</v>
      </c>
      <c r="B64" s="1">
        <f t="shared" si="0"/>
        <v>1</v>
      </c>
      <c r="C64" s="1">
        <f t="shared" si="7"/>
        <v>0</v>
      </c>
      <c r="D64" s="1">
        <f t="shared" si="8"/>
        <v>3</v>
      </c>
      <c r="E64" s="1"/>
      <c r="F64" s="1" t="b">
        <f t="shared" si="3"/>
        <v>0</v>
      </c>
      <c r="G64" s="1" t="b">
        <f t="shared" si="4"/>
        <v>1</v>
      </c>
      <c r="H64" s="1" t="b">
        <f t="shared" si="5"/>
        <v>0</v>
      </c>
      <c r="I64" s="1" t="b">
        <f t="shared" si="6"/>
        <v>1</v>
      </c>
    </row>
    <row r="65" spans="1:9" x14ac:dyDescent="0.25">
      <c r="A65" s="23">
        <v>64</v>
      </c>
      <c r="B65" s="1">
        <f t="shared" si="0"/>
        <v>0</v>
      </c>
      <c r="C65" s="1">
        <f t="shared" si="7"/>
        <v>1</v>
      </c>
      <c r="D65" s="1">
        <f t="shared" si="8"/>
        <v>4</v>
      </c>
      <c r="E65" s="1"/>
      <c r="F65" s="1" t="b">
        <f t="shared" si="3"/>
        <v>0</v>
      </c>
      <c r="G65" s="1" t="b">
        <f t="shared" si="4"/>
        <v>1</v>
      </c>
      <c r="H65" s="1" t="b">
        <f t="shared" si="5"/>
        <v>0</v>
      </c>
      <c r="I65" s="1" t="b">
        <f t="shared" si="6"/>
        <v>1</v>
      </c>
    </row>
    <row r="66" spans="1:9" x14ac:dyDescent="0.25">
      <c r="A66" s="23">
        <v>65</v>
      </c>
      <c r="B66" s="1">
        <f t="shared" si="0"/>
        <v>1</v>
      </c>
      <c r="C66" s="1">
        <f t="shared" si="7"/>
        <v>2</v>
      </c>
      <c r="D66" s="1">
        <f t="shared" si="8"/>
        <v>0</v>
      </c>
      <c r="E66" s="1"/>
      <c r="F66" s="1" t="b">
        <f t="shared" si="3"/>
        <v>0</v>
      </c>
      <c r="G66" s="1" t="b">
        <f t="shared" si="4"/>
        <v>0</v>
      </c>
      <c r="H66" s="1" t="b">
        <f t="shared" si="5"/>
        <v>0</v>
      </c>
      <c r="I66" s="1" t="b">
        <f t="shared" si="6"/>
        <v>1</v>
      </c>
    </row>
    <row r="67" spans="1:9" x14ac:dyDescent="0.25">
      <c r="A67" s="23">
        <v>66</v>
      </c>
      <c r="B67" s="1">
        <f t="shared" ref="B67:B101" si="9">MOD(A67,2)</f>
        <v>0</v>
      </c>
      <c r="C67" s="1">
        <f t="shared" si="7"/>
        <v>0</v>
      </c>
      <c r="D67" s="1">
        <f t="shared" si="8"/>
        <v>1</v>
      </c>
      <c r="E67" s="1"/>
      <c r="F67" s="1" t="b">
        <f t="shared" ref="F67:F100" si="10">AND(EXACT(B67,0),EXACT(C67,0))</f>
        <v>1</v>
      </c>
      <c r="G67" s="1" t="b">
        <f t="shared" ref="G67:G100" si="11">OR(EXACT(B67,0),EXACT(C67,0))</f>
        <v>1</v>
      </c>
      <c r="H67" s="1" t="b">
        <f t="shared" ref="H67:H100" si="12">AND(EXACT(B67,0),EXACT(C67,0),EXACT(D67,0))</f>
        <v>0</v>
      </c>
      <c r="I67" s="1" t="b">
        <f t="shared" ref="I67:I100" si="13">OR(EXACT(B67,0),EXACT(C67,0),EXACT(D67,0))</f>
        <v>1</v>
      </c>
    </row>
    <row r="68" spans="1:9" x14ac:dyDescent="0.25">
      <c r="A68" s="23">
        <v>67</v>
      </c>
      <c r="B68" s="1">
        <f t="shared" si="9"/>
        <v>1</v>
      </c>
      <c r="C68" s="1">
        <f t="shared" si="7"/>
        <v>1</v>
      </c>
      <c r="D68" s="1">
        <f t="shared" si="8"/>
        <v>2</v>
      </c>
      <c r="E68" s="1"/>
      <c r="F68" s="1" t="b">
        <f t="shared" si="10"/>
        <v>0</v>
      </c>
      <c r="G68" s="1" t="b">
        <f t="shared" si="11"/>
        <v>0</v>
      </c>
      <c r="H68" s="1" t="b">
        <f t="shared" si="12"/>
        <v>0</v>
      </c>
      <c r="I68" s="1" t="b">
        <f t="shared" si="13"/>
        <v>0</v>
      </c>
    </row>
    <row r="69" spans="1:9" x14ac:dyDescent="0.25">
      <c r="A69" s="23">
        <v>68</v>
      </c>
      <c r="B69" s="1">
        <f t="shared" si="9"/>
        <v>0</v>
      </c>
      <c r="C69" s="1">
        <f t="shared" si="7"/>
        <v>2</v>
      </c>
      <c r="D69" s="1">
        <f t="shared" si="8"/>
        <v>3</v>
      </c>
      <c r="E69" s="1"/>
      <c r="F69" s="1" t="b">
        <f t="shared" si="10"/>
        <v>0</v>
      </c>
      <c r="G69" s="1" t="b">
        <f t="shared" si="11"/>
        <v>1</v>
      </c>
      <c r="H69" s="1" t="b">
        <f t="shared" si="12"/>
        <v>0</v>
      </c>
      <c r="I69" s="1" t="b">
        <f t="shared" si="13"/>
        <v>1</v>
      </c>
    </row>
    <row r="70" spans="1:9" x14ac:dyDescent="0.25">
      <c r="A70" s="23">
        <v>69</v>
      </c>
      <c r="B70" s="1">
        <f t="shared" si="9"/>
        <v>1</v>
      </c>
      <c r="C70" s="1">
        <f t="shared" si="7"/>
        <v>0</v>
      </c>
      <c r="D70" s="1">
        <f t="shared" si="8"/>
        <v>4</v>
      </c>
      <c r="E70" s="1"/>
      <c r="F70" s="1" t="b">
        <f t="shared" si="10"/>
        <v>0</v>
      </c>
      <c r="G70" s="1" t="b">
        <f t="shared" si="11"/>
        <v>1</v>
      </c>
      <c r="H70" s="1" t="b">
        <f t="shared" si="12"/>
        <v>0</v>
      </c>
      <c r="I70" s="1" t="b">
        <f t="shared" si="13"/>
        <v>1</v>
      </c>
    </row>
    <row r="71" spans="1:9" x14ac:dyDescent="0.25">
      <c r="A71" s="23">
        <v>70</v>
      </c>
      <c r="B71" s="1">
        <f t="shared" si="9"/>
        <v>0</v>
      </c>
      <c r="C71" s="1">
        <f t="shared" si="7"/>
        <v>1</v>
      </c>
      <c r="D71" s="1">
        <f t="shared" si="8"/>
        <v>0</v>
      </c>
      <c r="E71" s="1"/>
      <c r="F71" s="1" t="b">
        <f t="shared" si="10"/>
        <v>0</v>
      </c>
      <c r="G71" s="1" t="b">
        <f t="shared" si="11"/>
        <v>1</v>
      </c>
      <c r="H71" s="1" t="b">
        <f t="shared" si="12"/>
        <v>0</v>
      </c>
      <c r="I71" s="1" t="b">
        <f t="shared" si="13"/>
        <v>1</v>
      </c>
    </row>
    <row r="72" spans="1:9" x14ac:dyDescent="0.25">
      <c r="A72" s="23">
        <v>71</v>
      </c>
      <c r="B72" s="1">
        <f t="shared" si="9"/>
        <v>1</v>
      </c>
      <c r="C72" s="1">
        <f t="shared" si="7"/>
        <v>2</v>
      </c>
      <c r="D72" s="1">
        <f t="shared" si="8"/>
        <v>1</v>
      </c>
      <c r="E72" s="1"/>
      <c r="F72" s="1" t="b">
        <f t="shared" si="10"/>
        <v>0</v>
      </c>
      <c r="G72" s="1" t="b">
        <f t="shared" si="11"/>
        <v>0</v>
      </c>
      <c r="H72" s="1" t="b">
        <f t="shared" si="12"/>
        <v>0</v>
      </c>
      <c r="I72" s="1" t="b">
        <f t="shared" si="13"/>
        <v>0</v>
      </c>
    </row>
    <row r="73" spans="1:9" x14ac:dyDescent="0.25">
      <c r="A73" s="23">
        <v>72</v>
      </c>
      <c r="B73" s="1">
        <f t="shared" si="9"/>
        <v>0</v>
      </c>
      <c r="C73" s="1">
        <f t="shared" ref="C73:C100" si="14">MOD(A73,3)</f>
        <v>0</v>
      </c>
      <c r="D73" s="1">
        <f t="shared" ref="D73:D100" si="15">MOD(A73,5)</f>
        <v>2</v>
      </c>
      <c r="E73" s="1"/>
      <c r="F73" s="1" t="b">
        <f t="shared" si="10"/>
        <v>1</v>
      </c>
      <c r="G73" s="1" t="b">
        <f t="shared" si="11"/>
        <v>1</v>
      </c>
      <c r="H73" s="1" t="b">
        <f t="shared" si="12"/>
        <v>0</v>
      </c>
      <c r="I73" s="1" t="b">
        <f t="shared" si="13"/>
        <v>1</v>
      </c>
    </row>
    <row r="74" spans="1:9" x14ac:dyDescent="0.25">
      <c r="A74" s="23">
        <v>73</v>
      </c>
      <c r="B74" s="1">
        <f t="shared" si="9"/>
        <v>1</v>
      </c>
      <c r="C74" s="1">
        <f t="shared" si="14"/>
        <v>1</v>
      </c>
      <c r="D74" s="1">
        <f t="shared" si="15"/>
        <v>3</v>
      </c>
      <c r="E74" s="1"/>
      <c r="F74" s="1" t="b">
        <f t="shared" si="10"/>
        <v>0</v>
      </c>
      <c r="G74" s="1" t="b">
        <f t="shared" si="11"/>
        <v>0</v>
      </c>
      <c r="H74" s="1" t="b">
        <f t="shared" si="12"/>
        <v>0</v>
      </c>
      <c r="I74" s="1" t="b">
        <f t="shared" si="13"/>
        <v>0</v>
      </c>
    </row>
    <row r="75" spans="1:9" x14ac:dyDescent="0.25">
      <c r="A75" s="23">
        <v>74</v>
      </c>
      <c r="B75" s="1">
        <f t="shared" si="9"/>
        <v>0</v>
      </c>
      <c r="C75" s="1">
        <f t="shared" si="14"/>
        <v>2</v>
      </c>
      <c r="D75" s="1">
        <f t="shared" si="15"/>
        <v>4</v>
      </c>
      <c r="E75" s="1"/>
      <c r="F75" s="1" t="b">
        <f t="shared" si="10"/>
        <v>0</v>
      </c>
      <c r="G75" s="1" t="b">
        <f t="shared" si="11"/>
        <v>1</v>
      </c>
      <c r="H75" s="1" t="b">
        <f t="shared" si="12"/>
        <v>0</v>
      </c>
      <c r="I75" s="1" t="b">
        <f t="shared" si="13"/>
        <v>1</v>
      </c>
    </row>
    <row r="76" spans="1:9" x14ac:dyDescent="0.25">
      <c r="A76" s="23">
        <v>75</v>
      </c>
      <c r="B76" s="1">
        <f t="shared" si="9"/>
        <v>1</v>
      </c>
      <c r="C76" s="1">
        <f t="shared" si="14"/>
        <v>0</v>
      </c>
      <c r="D76" s="1">
        <f t="shared" si="15"/>
        <v>0</v>
      </c>
      <c r="E76" s="1"/>
      <c r="F76" s="1" t="b">
        <f t="shared" si="10"/>
        <v>0</v>
      </c>
      <c r="G76" s="1" t="b">
        <f t="shared" si="11"/>
        <v>1</v>
      </c>
      <c r="H76" s="1" t="b">
        <f t="shared" si="12"/>
        <v>0</v>
      </c>
      <c r="I76" s="1" t="b">
        <f t="shared" si="13"/>
        <v>1</v>
      </c>
    </row>
    <row r="77" spans="1:9" x14ac:dyDescent="0.25">
      <c r="A77" s="23">
        <v>76</v>
      </c>
      <c r="B77" s="1">
        <f t="shared" si="9"/>
        <v>0</v>
      </c>
      <c r="C77" s="1">
        <f t="shared" si="14"/>
        <v>1</v>
      </c>
      <c r="D77" s="1">
        <f t="shared" si="15"/>
        <v>1</v>
      </c>
      <c r="E77" s="1"/>
      <c r="F77" s="1" t="b">
        <f t="shared" si="10"/>
        <v>0</v>
      </c>
      <c r="G77" s="1" t="b">
        <f t="shared" si="11"/>
        <v>1</v>
      </c>
      <c r="H77" s="1" t="b">
        <f t="shared" si="12"/>
        <v>0</v>
      </c>
      <c r="I77" s="1" t="b">
        <f t="shared" si="13"/>
        <v>1</v>
      </c>
    </row>
    <row r="78" spans="1:9" x14ac:dyDescent="0.25">
      <c r="A78" s="23">
        <v>77</v>
      </c>
      <c r="B78" s="1">
        <f t="shared" si="9"/>
        <v>1</v>
      </c>
      <c r="C78" s="1">
        <f t="shared" si="14"/>
        <v>2</v>
      </c>
      <c r="D78" s="1">
        <f t="shared" si="15"/>
        <v>2</v>
      </c>
      <c r="E78" s="1"/>
      <c r="F78" s="1" t="b">
        <f t="shared" si="10"/>
        <v>0</v>
      </c>
      <c r="G78" s="1" t="b">
        <f t="shared" si="11"/>
        <v>0</v>
      </c>
      <c r="H78" s="1" t="b">
        <f t="shared" si="12"/>
        <v>0</v>
      </c>
      <c r="I78" s="1" t="b">
        <f t="shared" si="13"/>
        <v>0</v>
      </c>
    </row>
    <row r="79" spans="1:9" x14ac:dyDescent="0.25">
      <c r="A79" s="23">
        <v>78</v>
      </c>
      <c r="B79" s="1">
        <f t="shared" si="9"/>
        <v>0</v>
      </c>
      <c r="C79" s="1">
        <f t="shared" si="14"/>
        <v>0</v>
      </c>
      <c r="D79" s="1">
        <f t="shared" si="15"/>
        <v>3</v>
      </c>
      <c r="E79" s="1"/>
      <c r="F79" s="1" t="b">
        <f t="shared" si="10"/>
        <v>1</v>
      </c>
      <c r="G79" s="1" t="b">
        <f t="shared" si="11"/>
        <v>1</v>
      </c>
      <c r="H79" s="1" t="b">
        <f t="shared" si="12"/>
        <v>0</v>
      </c>
      <c r="I79" s="1" t="b">
        <f t="shared" si="13"/>
        <v>1</v>
      </c>
    </row>
    <row r="80" spans="1:9" x14ac:dyDescent="0.25">
      <c r="A80" s="23">
        <v>79</v>
      </c>
      <c r="B80" s="1">
        <f t="shared" si="9"/>
        <v>1</v>
      </c>
      <c r="C80" s="1">
        <f t="shared" si="14"/>
        <v>1</v>
      </c>
      <c r="D80" s="1">
        <f t="shared" si="15"/>
        <v>4</v>
      </c>
      <c r="E80" s="1"/>
      <c r="F80" s="1" t="b">
        <f t="shared" si="10"/>
        <v>0</v>
      </c>
      <c r="G80" s="1" t="b">
        <f t="shared" si="11"/>
        <v>0</v>
      </c>
      <c r="H80" s="1" t="b">
        <f t="shared" si="12"/>
        <v>0</v>
      </c>
      <c r="I80" s="1" t="b">
        <f t="shared" si="13"/>
        <v>0</v>
      </c>
    </row>
    <row r="81" spans="1:9" x14ac:dyDescent="0.25">
      <c r="A81" s="23">
        <v>80</v>
      </c>
      <c r="B81" s="1">
        <f t="shared" si="9"/>
        <v>0</v>
      </c>
      <c r="C81" s="1">
        <f t="shared" si="14"/>
        <v>2</v>
      </c>
      <c r="D81" s="1">
        <f t="shared" si="15"/>
        <v>0</v>
      </c>
      <c r="E81" s="1"/>
      <c r="F81" s="1" t="b">
        <f t="shared" si="10"/>
        <v>0</v>
      </c>
      <c r="G81" s="1" t="b">
        <f t="shared" si="11"/>
        <v>1</v>
      </c>
      <c r="H81" s="1" t="b">
        <f t="shared" si="12"/>
        <v>0</v>
      </c>
      <c r="I81" s="1" t="b">
        <f t="shared" si="13"/>
        <v>1</v>
      </c>
    </row>
    <row r="82" spans="1:9" x14ac:dyDescent="0.25">
      <c r="A82" s="23">
        <v>81</v>
      </c>
      <c r="B82" s="1">
        <f t="shared" si="9"/>
        <v>1</v>
      </c>
      <c r="C82" s="1">
        <f t="shared" si="14"/>
        <v>0</v>
      </c>
      <c r="D82" s="1">
        <f t="shared" si="15"/>
        <v>1</v>
      </c>
      <c r="E82" s="1"/>
      <c r="F82" s="1" t="b">
        <f t="shared" si="10"/>
        <v>0</v>
      </c>
      <c r="G82" s="1" t="b">
        <f t="shared" si="11"/>
        <v>1</v>
      </c>
      <c r="H82" s="1" t="b">
        <f t="shared" si="12"/>
        <v>0</v>
      </c>
      <c r="I82" s="1" t="b">
        <f t="shared" si="13"/>
        <v>1</v>
      </c>
    </row>
    <row r="83" spans="1:9" x14ac:dyDescent="0.25">
      <c r="A83" s="23">
        <v>82</v>
      </c>
      <c r="B83" s="1">
        <f t="shared" si="9"/>
        <v>0</v>
      </c>
      <c r="C83" s="1">
        <f t="shared" si="14"/>
        <v>1</v>
      </c>
      <c r="D83" s="1">
        <f t="shared" si="15"/>
        <v>2</v>
      </c>
      <c r="E83" s="1"/>
      <c r="F83" s="1" t="b">
        <f t="shared" si="10"/>
        <v>0</v>
      </c>
      <c r="G83" s="1" t="b">
        <f t="shared" si="11"/>
        <v>1</v>
      </c>
      <c r="H83" s="1" t="b">
        <f t="shared" si="12"/>
        <v>0</v>
      </c>
      <c r="I83" s="1" t="b">
        <f t="shared" si="13"/>
        <v>1</v>
      </c>
    </row>
    <row r="84" spans="1:9" x14ac:dyDescent="0.25">
      <c r="A84" s="23">
        <v>83</v>
      </c>
      <c r="B84" s="1">
        <f t="shared" si="9"/>
        <v>1</v>
      </c>
      <c r="C84" s="1">
        <f t="shared" si="14"/>
        <v>2</v>
      </c>
      <c r="D84" s="1">
        <f t="shared" si="15"/>
        <v>3</v>
      </c>
      <c r="E84" s="1"/>
      <c r="F84" s="1" t="b">
        <f t="shared" si="10"/>
        <v>0</v>
      </c>
      <c r="G84" s="1" t="b">
        <f t="shared" si="11"/>
        <v>0</v>
      </c>
      <c r="H84" s="1" t="b">
        <f t="shared" si="12"/>
        <v>0</v>
      </c>
      <c r="I84" s="1" t="b">
        <f t="shared" si="13"/>
        <v>0</v>
      </c>
    </row>
    <row r="85" spans="1:9" x14ac:dyDescent="0.25">
      <c r="A85" s="23">
        <v>84</v>
      </c>
      <c r="B85" s="1">
        <f t="shared" si="9"/>
        <v>0</v>
      </c>
      <c r="C85" s="1">
        <f t="shared" si="14"/>
        <v>0</v>
      </c>
      <c r="D85" s="1">
        <f t="shared" si="15"/>
        <v>4</v>
      </c>
      <c r="E85" s="1"/>
      <c r="F85" s="1" t="b">
        <f t="shared" si="10"/>
        <v>1</v>
      </c>
      <c r="G85" s="1" t="b">
        <f t="shared" si="11"/>
        <v>1</v>
      </c>
      <c r="H85" s="1" t="b">
        <f t="shared" si="12"/>
        <v>0</v>
      </c>
      <c r="I85" s="1" t="b">
        <f t="shared" si="13"/>
        <v>1</v>
      </c>
    </row>
    <row r="86" spans="1:9" x14ac:dyDescent="0.25">
      <c r="A86" s="23">
        <v>85</v>
      </c>
      <c r="B86" s="1">
        <f t="shared" si="9"/>
        <v>1</v>
      </c>
      <c r="C86" s="1">
        <f t="shared" si="14"/>
        <v>1</v>
      </c>
      <c r="D86" s="1">
        <f t="shared" si="15"/>
        <v>0</v>
      </c>
      <c r="E86" s="1"/>
      <c r="F86" s="1" t="b">
        <f t="shared" si="10"/>
        <v>0</v>
      </c>
      <c r="G86" s="1" t="b">
        <f t="shared" si="11"/>
        <v>0</v>
      </c>
      <c r="H86" s="1" t="b">
        <f t="shared" si="12"/>
        <v>0</v>
      </c>
      <c r="I86" s="1" t="b">
        <f t="shared" si="13"/>
        <v>1</v>
      </c>
    </row>
    <row r="87" spans="1:9" x14ac:dyDescent="0.25">
      <c r="A87" s="23">
        <v>86</v>
      </c>
      <c r="B87" s="1">
        <f t="shared" si="9"/>
        <v>0</v>
      </c>
      <c r="C87" s="1">
        <f t="shared" si="14"/>
        <v>2</v>
      </c>
      <c r="D87" s="1">
        <f t="shared" si="15"/>
        <v>1</v>
      </c>
      <c r="E87" s="1"/>
      <c r="F87" s="1" t="b">
        <f t="shared" si="10"/>
        <v>0</v>
      </c>
      <c r="G87" s="1" t="b">
        <f t="shared" si="11"/>
        <v>1</v>
      </c>
      <c r="H87" s="1" t="b">
        <f t="shared" si="12"/>
        <v>0</v>
      </c>
      <c r="I87" s="1" t="b">
        <f t="shared" si="13"/>
        <v>1</v>
      </c>
    </row>
    <row r="88" spans="1:9" x14ac:dyDescent="0.25">
      <c r="A88" s="23">
        <v>87</v>
      </c>
      <c r="B88" s="1">
        <f t="shared" si="9"/>
        <v>1</v>
      </c>
      <c r="C88" s="1">
        <f t="shared" si="14"/>
        <v>0</v>
      </c>
      <c r="D88" s="1">
        <f t="shared" si="15"/>
        <v>2</v>
      </c>
      <c r="E88" s="1"/>
      <c r="F88" s="1" t="b">
        <f t="shared" si="10"/>
        <v>0</v>
      </c>
      <c r="G88" s="1" t="b">
        <f t="shared" si="11"/>
        <v>1</v>
      </c>
      <c r="H88" s="1" t="b">
        <f t="shared" si="12"/>
        <v>0</v>
      </c>
      <c r="I88" s="1" t="b">
        <f t="shared" si="13"/>
        <v>1</v>
      </c>
    </row>
    <row r="89" spans="1:9" x14ac:dyDescent="0.25">
      <c r="A89" s="23">
        <v>88</v>
      </c>
      <c r="B89" s="1">
        <f t="shared" si="9"/>
        <v>0</v>
      </c>
      <c r="C89" s="1">
        <f t="shared" si="14"/>
        <v>1</v>
      </c>
      <c r="D89" s="1">
        <f t="shared" si="15"/>
        <v>3</v>
      </c>
      <c r="E89" s="1"/>
      <c r="F89" s="1" t="b">
        <f t="shared" si="10"/>
        <v>0</v>
      </c>
      <c r="G89" s="1" t="b">
        <f t="shared" si="11"/>
        <v>1</v>
      </c>
      <c r="H89" s="1" t="b">
        <f t="shared" si="12"/>
        <v>0</v>
      </c>
      <c r="I89" s="1" t="b">
        <f t="shared" si="13"/>
        <v>1</v>
      </c>
    </row>
    <row r="90" spans="1:9" x14ac:dyDescent="0.25">
      <c r="A90" s="23">
        <v>89</v>
      </c>
      <c r="B90" s="1">
        <f t="shared" si="9"/>
        <v>1</v>
      </c>
      <c r="C90" s="1">
        <f t="shared" si="14"/>
        <v>2</v>
      </c>
      <c r="D90" s="1">
        <f t="shared" si="15"/>
        <v>4</v>
      </c>
      <c r="E90" s="1"/>
      <c r="F90" s="1" t="b">
        <f t="shared" si="10"/>
        <v>0</v>
      </c>
      <c r="G90" s="1" t="b">
        <f t="shared" si="11"/>
        <v>0</v>
      </c>
      <c r="H90" s="1" t="b">
        <f t="shared" si="12"/>
        <v>0</v>
      </c>
      <c r="I90" s="1" t="b">
        <f t="shared" si="13"/>
        <v>0</v>
      </c>
    </row>
    <row r="91" spans="1:9" x14ac:dyDescent="0.25">
      <c r="A91" s="23">
        <v>90</v>
      </c>
      <c r="B91" s="1">
        <f t="shared" si="9"/>
        <v>0</v>
      </c>
      <c r="C91" s="1">
        <f t="shared" si="14"/>
        <v>0</v>
      </c>
      <c r="D91" s="1">
        <f t="shared" si="15"/>
        <v>0</v>
      </c>
      <c r="E91" s="1"/>
      <c r="F91" s="1" t="b">
        <f t="shared" si="10"/>
        <v>1</v>
      </c>
      <c r="G91" s="1" t="b">
        <f t="shared" si="11"/>
        <v>1</v>
      </c>
      <c r="H91" s="1" t="b">
        <f t="shared" si="12"/>
        <v>1</v>
      </c>
      <c r="I91" s="1" t="b">
        <f t="shared" si="13"/>
        <v>1</v>
      </c>
    </row>
    <row r="92" spans="1:9" x14ac:dyDescent="0.25">
      <c r="A92" s="23">
        <v>91</v>
      </c>
      <c r="B92" s="1">
        <f t="shared" si="9"/>
        <v>1</v>
      </c>
      <c r="C92" s="1">
        <f t="shared" si="14"/>
        <v>1</v>
      </c>
      <c r="D92" s="1">
        <f t="shared" si="15"/>
        <v>1</v>
      </c>
      <c r="E92" s="1"/>
      <c r="F92" s="1" t="b">
        <f t="shared" si="10"/>
        <v>0</v>
      </c>
      <c r="G92" s="1" t="b">
        <f t="shared" si="11"/>
        <v>0</v>
      </c>
      <c r="H92" s="1" t="b">
        <f t="shared" si="12"/>
        <v>0</v>
      </c>
      <c r="I92" s="1" t="b">
        <f t="shared" si="13"/>
        <v>0</v>
      </c>
    </row>
    <row r="93" spans="1:9" x14ac:dyDescent="0.25">
      <c r="A93" s="23">
        <v>92</v>
      </c>
      <c r="B93" s="1">
        <f t="shared" si="9"/>
        <v>0</v>
      </c>
      <c r="C93" s="1">
        <f t="shared" si="14"/>
        <v>2</v>
      </c>
      <c r="D93" s="1">
        <f t="shared" si="15"/>
        <v>2</v>
      </c>
      <c r="E93" s="1"/>
      <c r="F93" s="1" t="b">
        <f t="shared" si="10"/>
        <v>0</v>
      </c>
      <c r="G93" s="1" t="b">
        <f t="shared" si="11"/>
        <v>1</v>
      </c>
      <c r="H93" s="1" t="b">
        <f t="shared" si="12"/>
        <v>0</v>
      </c>
      <c r="I93" s="1" t="b">
        <f t="shared" si="13"/>
        <v>1</v>
      </c>
    </row>
    <row r="94" spans="1:9" x14ac:dyDescent="0.25">
      <c r="A94" s="23">
        <v>93</v>
      </c>
      <c r="B94" s="1">
        <f t="shared" si="9"/>
        <v>1</v>
      </c>
      <c r="C94" s="1">
        <f t="shared" si="14"/>
        <v>0</v>
      </c>
      <c r="D94" s="1">
        <f t="shared" si="15"/>
        <v>3</v>
      </c>
      <c r="E94" s="1"/>
      <c r="F94" s="1" t="b">
        <f t="shared" si="10"/>
        <v>0</v>
      </c>
      <c r="G94" s="1" t="b">
        <f t="shared" si="11"/>
        <v>1</v>
      </c>
      <c r="H94" s="1" t="b">
        <f t="shared" si="12"/>
        <v>0</v>
      </c>
      <c r="I94" s="1" t="b">
        <f t="shared" si="13"/>
        <v>1</v>
      </c>
    </row>
    <row r="95" spans="1:9" x14ac:dyDescent="0.25">
      <c r="A95" s="23">
        <v>94</v>
      </c>
      <c r="B95" s="1">
        <f t="shared" si="9"/>
        <v>0</v>
      </c>
      <c r="C95" s="1">
        <f t="shared" si="14"/>
        <v>1</v>
      </c>
      <c r="D95" s="1">
        <f t="shared" si="15"/>
        <v>4</v>
      </c>
      <c r="E95" s="1"/>
      <c r="F95" s="1" t="b">
        <f t="shared" si="10"/>
        <v>0</v>
      </c>
      <c r="G95" s="1" t="b">
        <f t="shared" si="11"/>
        <v>1</v>
      </c>
      <c r="H95" s="1" t="b">
        <f t="shared" si="12"/>
        <v>0</v>
      </c>
      <c r="I95" s="1" t="b">
        <f t="shared" si="13"/>
        <v>1</v>
      </c>
    </row>
    <row r="96" spans="1:9" x14ac:dyDescent="0.25">
      <c r="A96" s="23">
        <v>95</v>
      </c>
      <c r="B96" s="1">
        <f t="shared" si="9"/>
        <v>1</v>
      </c>
      <c r="C96" s="1">
        <f t="shared" si="14"/>
        <v>2</v>
      </c>
      <c r="D96" s="1">
        <f t="shared" si="15"/>
        <v>0</v>
      </c>
      <c r="E96" s="1"/>
      <c r="F96" s="1" t="b">
        <f t="shared" si="10"/>
        <v>0</v>
      </c>
      <c r="G96" s="1" t="b">
        <f t="shared" si="11"/>
        <v>0</v>
      </c>
      <c r="H96" s="1" t="b">
        <f t="shared" si="12"/>
        <v>0</v>
      </c>
      <c r="I96" s="1" t="b">
        <f t="shared" si="13"/>
        <v>1</v>
      </c>
    </row>
    <row r="97" spans="1:9" x14ac:dyDescent="0.25">
      <c r="A97" s="23">
        <v>96</v>
      </c>
      <c r="B97" s="1">
        <f t="shared" si="9"/>
        <v>0</v>
      </c>
      <c r="C97" s="1">
        <f t="shared" si="14"/>
        <v>0</v>
      </c>
      <c r="D97" s="1">
        <f t="shared" si="15"/>
        <v>1</v>
      </c>
      <c r="E97" s="1"/>
      <c r="F97" s="1" t="b">
        <f t="shared" si="10"/>
        <v>1</v>
      </c>
      <c r="G97" s="1" t="b">
        <f t="shared" si="11"/>
        <v>1</v>
      </c>
      <c r="H97" s="1" t="b">
        <f t="shared" si="12"/>
        <v>0</v>
      </c>
      <c r="I97" s="1" t="b">
        <f t="shared" si="13"/>
        <v>1</v>
      </c>
    </row>
    <row r="98" spans="1:9" x14ac:dyDescent="0.25">
      <c r="A98" s="23">
        <v>97</v>
      </c>
      <c r="B98" s="1">
        <f t="shared" si="9"/>
        <v>1</v>
      </c>
      <c r="C98" s="1">
        <f t="shared" si="14"/>
        <v>1</v>
      </c>
      <c r="D98" s="1">
        <f t="shared" si="15"/>
        <v>2</v>
      </c>
      <c r="E98" s="1"/>
      <c r="F98" s="1" t="b">
        <f t="shared" si="10"/>
        <v>0</v>
      </c>
      <c r="G98" s="1" t="b">
        <f t="shared" si="11"/>
        <v>0</v>
      </c>
      <c r="H98" s="1" t="b">
        <f t="shared" si="12"/>
        <v>0</v>
      </c>
      <c r="I98" s="1" t="b">
        <f t="shared" si="13"/>
        <v>0</v>
      </c>
    </row>
    <row r="99" spans="1:9" x14ac:dyDescent="0.25">
      <c r="A99" s="23">
        <v>98</v>
      </c>
      <c r="B99" s="1">
        <f t="shared" si="9"/>
        <v>0</v>
      </c>
      <c r="C99" s="1">
        <f t="shared" si="14"/>
        <v>2</v>
      </c>
      <c r="D99" s="1">
        <f t="shared" si="15"/>
        <v>3</v>
      </c>
      <c r="E99" s="1"/>
      <c r="F99" s="1" t="b">
        <f t="shared" si="10"/>
        <v>0</v>
      </c>
      <c r="G99" s="1" t="b">
        <f t="shared" si="11"/>
        <v>1</v>
      </c>
      <c r="H99" s="1" t="b">
        <f t="shared" si="12"/>
        <v>0</v>
      </c>
      <c r="I99" s="1" t="b">
        <f t="shared" si="13"/>
        <v>1</v>
      </c>
    </row>
    <row r="100" spans="1:9" x14ac:dyDescent="0.25">
      <c r="A100" s="23">
        <v>99</v>
      </c>
      <c r="B100" s="1">
        <f t="shared" si="9"/>
        <v>1</v>
      </c>
      <c r="C100" s="1">
        <f t="shared" si="14"/>
        <v>0</v>
      </c>
      <c r="D100" s="1">
        <f t="shared" si="15"/>
        <v>4</v>
      </c>
      <c r="E100" s="1"/>
      <c r="F100" s="1" t="b">
        <f t="shared" si="10"/>
        <v>0</v>
      </c>
      <c r="G100" s="1" t="b">
        <f t="shared" si="11"/>
        <v>1</v>
      </c>
      <c r="H100" s="1" t="b">
        <f t="shared" si="12"/>
        <v>0</v>
      </c>
      <c r="I100" s="1" t="b">
        <f t="shared" si="13"/>
        <v>1</v>
      </c>
    </row>
    <row r="101" spans="1:9" x14ac:dyDescent="0.25">
      <c r="A101" s="23">
        <v>100</v>
      </c>
      <c r="B101" s="1">
        <f t="shared" si="9"/>
        <v>0</v>
      </c>
      <c r="C101" s="1">
        <f t="shared" ref="C101" si="16">MOD(A101,3)</f>
        <v>1</v>
      </c>
      <c r="D101" s="1">
        <f t="shared" ref="D101" si="17">MOD(A101,5)</f>
        <v>0</v>
      </c>
      <c r="E101" s="1"/>
      <c r="F101" s="1" t="b">
        <f t="shared" ref="F101" si="18">AND(EXACT(B101,0),EXACT(C101,0))</f>
        <v>0</v>
      </c>
      <c r="G101" s="1" t="b">
        <f t="shared" ref="G101" si="19">OR(EXACT(B101,0),EXACT(C101,0))</f>
        <v>1</v>
      </c>
      <c r="H101" s="1" t="b">
        <f t="shared" ref="H101" si="20">AND(EXACT(B101,0),EXACT(C101,0),EXACT(D101,0))</f>
        <v>0</v>
      </c>
      <c r="I101" s="1" t="b">
        <f t="shared" ref="I101" si="21">OR(EXACT(B101,0),EXACT(C101,0),EXACT(D101,0))</f>
        <v>1</v>
      </c>
    </row>
  </sheetData>
  <phoneticPr fontId="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CF4B1-0903-4A7B-BF3B-6BC0FA1F76F5}">
  <dimension ref="A1:D101"/>
  <sheetViews>
    <sheetView workbookViewId="0">
      <selection activeCell="D2" sqref="D2"/>
    </sheetView>
  </sheetViews>
  <sheetFormatPr baseColWidth="10" defaultRowHeight="15" x14ac:dyDescent="0.25"/>
  <cols>
    <col min="1" max="2" width="11.42578125" style="26"/>
    <col min="3" max="3" width="13.28515625" customWidth="1"/>
    <col min="4" max="4" width="12.28515625" customWidth="1"/>
  </cols>
  <sheetData>
    <row r="1" spans="1:4" x14ac:dyDescent="0.25">
      <c r="A1" s="2"/>
      <c r="B1" s="27" t="s">
        <v>200</v>
      </c>
      <c r="C1" s="27" t="s">
        <v>191</v>
      </c>
      <c r="D1" s="27" t="s">
        <v>201</v>
      </c>
    </row>
    <row r="2" spans="1:4" x14ac:dyDescent="0.25">
      <c r="A2" s="32">
        <v>1</v>
      </c>
      <c r="B2" s="2" t="str">
        <f>IF(EXACT(MOD(A2,2),0),"PAR","IMPAR")</f>
        <v>IMPAR</v>
      </c>
      <c r="C2" s="2" t="str">
        <f>IF(EXACT(MOD(A2,3),0),"MULTIPLO","NO")</f>
        <v>NO</v>
      </c>
      <c r="D2" s="2" t="str">
        <f>IF(EXACT(MOD(A2,4),0),"MULTIPLO","NO")</f>
        <v>NO</v>
      </c>
    </row>
    <row r="3" spans="1:4" x14ac:dyDescent="0.25">
      <c r="A3" s="32">
        <v>2</v>
      </c>
      <c r="B3" s="2" t="str">
        <f t="shared" ref="B3:B66" si="0">IF(EXACT(MOD(A3,2),0),"PAR","IMPAR")</f>
        <v>PAR</v>
      </c>
      <c r="C3" s="2" t="str">
        <f t="shared" ref="C3:C66" si="1">IF(EXACT(MOD(A3,3),0),"MULTIPLO","NO")</f>
        <v>NO</v>
      </c>
      <c r="D3" s="2" t="str">
        <f t="shared" ref="D3:D66" si="2">IF(EXACT(MOD(A3,4),0),"MULTIPLO","NO")</f>
        <v>NO</v>
      </c>
    </row>
    <row r="4" spans="1:4" x14ac:dyDescent="0.25">
      <c r="A4" s="32">
        <v>3</v>
      </c>
      <c r="B4" s="2" t="str">
        <f t="shared" si="0"/>
        <v>IMPAR</v>
      </c>
      <c r="C4" s="2" t="str">
        <f t="shared" si="1"/>
        <v>MULTIPLO</v>
      </c>
      <c r="D4" s="2" t="str">
        <f t="shared" si="2"/>
        <v>NO</v>
      </c>
    </row>
    <row r="5" spans="1:4" x14ac:dyDescent="0.25">
      <c r="A5" s="32">
        <v>4</v>
      </c>
      <c r="B5" s="2" t="str">
        <f t="shared" si="0"/>
        <v>PAR</v>
      </c>
      <c r="C5" s="2" t="str">
        <f t="shared" si="1"/>
        <v>NO</v>
      </c>
      <c r="D5" s="2" t="str">
        <f t="shared" si="2"/>
        <v>MULTIPLO</v>
      </c>
    </row>
    <row r="6" spans="1:4" x14ac:dyDescent="0.25">
      <c r="A6" s="32">
        <v>5</v>
      </c>
      <c r="B6" s="2" t="str">
        <f t="shared" si="0"/>
        <v>IMPAR</v>
      </c>
      <c r="C6" s="2" t="str">
        <f t="shared" si="1"/>
        <v>NO</v>
      </c>
      <c r="D6" s="2" t="str">
        <f t="shared" si="2"/>
        <v>NO</v>
      </c>
    </row>
    <row r="7" spans="1:4" x14ac:dyDescent="0.25">
      <c r="A7" s="32">
        <v>6</v>
      </c>
      <c r="B7" s="2" t="str">
        <f t="shared" si="0"/>
        <v>PAR</v>
      </c>
      <c r="C7" s="2" t="str">
        <f t="shared" si="1"/>
        <v>MULTIPLO</v>
      </c>
      <c r="D7" s="2" t="str">
        <f t="shared" si="2"/>
        <v>NO</v>
      </c>
    </row>
    <row r="8" spans="1:4" x14ac:dyDescent="0.25">
      <c r="A8" s="32">
        <v>7</v>
      </c>
      <c r="B8" s="2" t="str">
        <f t="shared" si="0"/>
        <v>IMPAR</v>
      </c>
      <c r="C8" s="2" t="str">
        <f t="shared" si="1"/>
        <v>NO</v>
      </c>
      <c r="D8" s="2" t="str">
        <f t="shared" si="2"/>
        <v>NO</v>
      </c>
    </row>
    <row r="9" spans="1:4" x14ac:dyDescent="0.25">
      <c r="A9" s="32">
        <v>8</v>
      </c>
      <c r="B9" s="2" t="str">
        <f t="shared" si="0"/>
        <v>PAR</v>
      </c>
      <c r="C9" s="2" t="str">
        <f t="shared" si="1"/>
        <v>NO</v>
      </c>
      <c r="D9" s="2" t="str">
        <f t="shared" si="2"/>
        <v>MULTIPLO</v>
      </c>
    </row>
    <row r="10" spans="1:4" x14ac:dyDescent="0.25">
      <c r="A10" s="32">
        <v>9</v>
      </c>
      <c r="B10" s="2" t="str">
        <f t="shared" si="0"/>
        <v>IMPAR</v>
      </c>
      <c r="C10" s="2" t="str">
        <f t="shared" si="1"/>
        <v>MULTIPLO</v>
      </c>
      <c r="D10" s="2" t="str">
        <f t="shared" si="2"/>
        <v>NO</v>
      </c>
    </row>
    <row r="11" spans="1:4" x14ac:dyDescent="0.25">
      <c r="A11" s="32">
        <v>10</v>
      </c>
      <c r="B11" s="2" t="str">
        <f t="shared" si="0"/>
        <v>PAR</v>
      </c>
      <c r="C11" s="2" t="str">
        <f t="shared" si="1"/>
        <v>NO</v>
      </c>
      <c r="D11" s="2" t="str">
        <f t="shared" si="2"/>
        <v>NO</v>
      </c>
    </row>
    <row r="12" spans="1:4" x14ac:dyDescent="0.25">
      <c r="A12" s="32">
        <v>11</v>
      </c>
      <c r="B12" s="2" t="str">
        <f t="shared" si="0"/>
        <v>IMPAR</v>
      </c>
      <c r="C12" s="2" t="str">
        <f t="shared" si="1"/>
        <v>NO</v>
      </c>
      <c r="D12" s="2" t="str">
        <f t="shared" si="2"/>
        <v>NO</v>
      </c>
    </row>
    <row r="13" spans="1:4" x14ac:dyDescent="0.25">
      <c r="A13" s="32">
        <v>12</v>
      </c>
      <c r="B13" s="2" t="str">
        <f t="shared" si="0"/>
        <v>PAR</v>
      </c>
      <c r="C13" s="2" t="str">
        <f t="shared" si="1"/>
        <v>MULTIPLO</v>
      </c>
      <c r="D13" s="2" t="str">
        <f t="shared" si="2"/>
        <v>MULTIPLO</v>
      </c>
    </row>
    <row r="14" spans="1:4" x14ac:dyDescent="0.25">
      <c r="A14" s="32">
        <v>13</v>
      </c>
      <c r="B14" s="2" t="str">
        <f t="shared" si="0"/>
        <v>IMPAR</v>
      </c>
      <c r="C14" s="2" t="str">
        <f t="shared" si="1"/>
        <v>NO</v>
      </c>
      <c r="D14" s="2" t="str">
        <f t="shared" si="2"/>
        <v>NO</v>
      </c>
    </row>
    <row r="15" spans="1:4" x14ac:dyDescent="0.25">
      <c r="A15" s="32">
        <v>14</v>
      </c>
      <c r="B15" s="2" t="str">
        <f t="shared" si="0"/>
        <v>PAR</v>
      </c>
      <c r="C15" s="2" t="str">
        <f t="shared" si="1"/>
        <v>NO</v>
      </c>
      <c r="D15" s="2" t="str">
        <f t="shared" si="2"/>
        <v>NO</v>
      </c>
    </row>
    <row r="16" spans="1:4" x14ac:dyDescent="0.25">
      <c r="A16" s="32">
        <v>15</v>
      </c>
      <c r="B16" s="2" t="str">
        <f t="shared" si="0"/>
        <v>IMPAR</v>
      </c>
      <c r="C16" s="2" t="str">
        <f t="shared" si="1"/>
        <v>MULTIPLO</v>
      </c>
      <c r="D16" s="2" t="str">
        <f t="shared" si="2"/>
        <v>NO</v>
      </c>
    </row>
    <row r="17" spans="1:4" x14ac:dyDescent="0.25">
      <c r="A17" s="32">
        <v>16</v>
      </c>
      <c r="B17" s="2" t="str">
        <f t="shared" si="0"/>
        <v>PAR</v>
      </c>
      <c r="C17" s="2" t="str">
        <f t="shared" si="1"/>
        <v>NO</v>
      </c>
      <c r="D17" s="2" t="str">
        <f t="shared" si="2"/>
        <v>MULTIPLO</v>
      </c>
    </row>
    <row r="18" spans="1:4" x14ac:dyDescent="0.25">
      <c r="A18" s="32">
        <v>17</v>
      </c>
      <c r="B18" s="2" t="str">
        <f t="shared" si="0"/>
        <v>IMPAR</v>
      </c>
      <c r="C18" s="2" t="str">
        <f t="shared" si="1"/>
        <v>NO</v>
      </c>
      <c r="D18" s="2" t="str">
        <f t="shared" si="2"/>
        <v>NO</v>
      </c>
    </row>
    <row r="19" spans="1:4" x14ac:dyDescent="0.25">
      <c r="A19" s="32">
        <v>18</v>
      </c>
      <c r="B19" s="2" t="str">
        <f t="shared" si="0"/>
        <v>PAR</v>
      </c>
      <c r="C19" s="2" t="str">
        <f t="shared" si="1"/>
        <v>MULTIPLO</v>
      </c>
      <c r="D19" s="2" t="str">
        <f t="shared" si="2"/>
        <v>NO</v>
      </c>
    </row>
    <row r="20" spans="1:4" x14ac:dyDescent="0.25">
      <c r="A20" s="32">
        <v>19</v>
      </c>
      <c r="B20" s="2" t="str">
        <f t="shared" si="0"/>
        <v>IMPAR</v>
      </c>
      <c r="C20" s="2" t="str">
        <f t="shared" si="1"/>
        <v>NO</v>
      </c>
      <c r="D20" s="2" t="str">
        <f t="shared" si="2"/>
        <v>NO</v>
      </c>
    </row>
    <row r="21" spans="1:4" x14ac:dyDescent="0.25">
      <c r="A21" s="32">
        <v>20</v>
      </c>
      <c r="B21" s="2" t="str">
        <f t="shared" si="0"/>
        <v>PAR</v>
      </c>
      <c r="C21" s="2" t="str">
        <f t="shared" si="1"/>
        <v>NO</v>
      </c>
      <c r="D21" s="2" t="str">
        <f t="shared" si="2"/>
        <v>MULTIPLO</v>
      </c>
    </row>
    <row r="22" spans="1:4" x14ac:dyDescent="0.25">
      <c r="A22" s="32">
        <v>21</v>
      </c>
      <c r="B22" s="2" t="str">
        <f t="shared" si="0"/>
        <v>IMPAR</v>
      </c>
      <c r="C22" s="2" t="str">
        <f t="shared" si="1"/>
        <v>MULTIPLO</v>
      </c>
      <c r="D22" s="2" t="str">
        <f t="shared" si="2"/>
        <v>NO</v>
      </c>
    </row>
    <row r="23" spans="1:4" x14ac:dyDescent="0.25">
      <c r="A23" s="32">
        <v>22</v>
      </c>
      <c r="B23" s="2" t="str">
        <f t="shared" si="0"/>
        <v>PAR</v>
      </c>
      <c r="C23" s="2" t="str">
        <f t="shared" si="1"/>
        <v>NO</v>
      </c>
      <c r="D23" s="2" t="str">
        <f t="shared" si="2"/>
        <v>NO</v>
      </c>
    </row>
    <row r="24" spans="1:4" x14ac:dyDescent="0.25">
      <c r="A24" s="32">
        <v>23</v>
      </c>
      <c r="B24" s="2" t="str">
        <f t="shared" si="0"/>
        <v>IMPAR</v>
      </c>
      <c r="C24" s="2" t="str">
        <f t="shared" si="1"/>
        <v>NO</v>
      </c>
      <c r="D24" s="2" t="str">
        <f t="shared" si="2"/>
        <v>NO</v>
      </c>
    </row>
    <row r="25" spans="1:4" x14ac:dyDescent="0.25">
      <c r="A25" s="32">
        <v>24</v>
      </c>
      <c r="B25" s="2" t="str">
        <f t="shared" si="0"/>
        <v>PAR</v>
      </c>
      <c r="C25" s="2" t="str">
        <f t="shared" si="1"/>
        <v>MULTIPLO</v>
      </c>
      <c r="D25" s="2" t="str">
        <f t="shared" si="2"/>
        <v>MULTIPLO</v>
      </c>
    </row>
    <row r="26" spans="1:4" x14ac:dyDescent="0.25">
      <c r="A26" s="32">
        <v>25</v>
      </c>
      <c r="B26" s="2" t="str">
        <f t="shared" si="0"/>
        <v>IMPAR</v>
      </c>
      <c r="C26" s="2" t="str">
        <f t="shared" si="1"/>
        <v>NO</v>
      </c>
      <c r="D26" s="2" t="str">
        <f t="shared" si="2"/>
        <v>NO</v>
      </c>
    </row>
    <row r="27" spans="1:4" x14ac:dyDescent="0.25">
      <c r="A27" s="32">
        <v>26</v>
      </c>
      <c r="B27" s="2" t="str">
        <f t="shared" si="0"/>
        <v>PAR</v>
      </c>
      <c r="C27" s="2" t="str">
        <f t="shared" si="1"/>
        <v>NO</v>
      </c>
      <c r="D27" s="2" t="str">
        <f t="shared" si="2"/>
        <v>NO</v>
      </c>
    </row>
    <row r="28" spans="1:4" x14ac:dyDescent="0.25">
      <c r="A28" s="32">
        <v>27</v>
      </c>
      <c r="B28" s="2" t="str">
        <f t="shared" si="0"/>
        <v>IMPAR</v>
      </c>
      <c r="C28" s="2" t="str">
        <f t="shared" si="1"/>
        <v>MULTIPLO</v>
      </c>
      <c r="D28" s="2" t="str">
        <f t="shared" si="2"/>
        <v>NO</v>
      </c>
    </row>
    <row r="29" spans="1:4" x14ac:dyDescent="0.25">
      <c r="A29" s="32">
        <v>28</v>
      </c>
      <c r="B29" s="2" t="str">
        <f t="shared" si="0"/>
        <v>PAR</v>
      </c>
      <c r="C29" s="2" t="str">
        <f t="shared" si="1"/>
        <v>NO</v>
      </c>
      <c r="D29" s="2" t="str">
        <f t="shared" si="2"/>
        <v>MULTIPLO</v>
      </c>
    </row>
    <row r="30" spans="1:4" x14ac:dyDescent="0.25">
      <c r="A30" s="32">
        <v>29</v>
      </c>
      <c r="B30" s="2" t="str">
        <f t="shared" si="0"/>
        <v>IMPAR</v>
      </c>
      <c r="C30" s="2" t="str">
        <f t="shared" si="1"/>
        <v>NO</v>
      </c>
      <c r="D30" s="2" t="str">
        <f t="shared" si="2"/>
        <v>NO</v>
      </c>
    </row>
    <row r="31" spans="1:4" x14ac:dyDescent="0.25">
      <c r="A31" s="32">
        <v>30</v>
      </c>
      <c r="B31" s="2" t="str">
        <f t="shared" si="0"/>
        <v>PAR</v>
      </c>
      <c r="C31" s="2" t="str">
        <f t="shared" si="1"/>
        <v>MULTIPLO</v>
      </c>
      <c r="D31" s="2" t="str">
        <f t="shared" si="2"/>
        <v>NO</v>
      </c>
    </row>
    <row r="32" spans="1:4" x14ac:dyDescent="0.25">
      <c r="A32" s="32">
        <v>31</v>
      </c>
      <c r="B32" s="2" t="str">
        <f t="shared" si="0"/>
        <v>IMPAR</v>
      </c>
      <c r="C32" s="2" t="str">
        <f t="shared" si="1"/>
        <v>NO</v>
      </c>
      <c r="D32" s="2" t="str">
        <f t="shared" si="2"/>
        <v>NO</v>
      </c>
    </row>
    <row r="33" spans="1:4" x14ac:dyDescent="0.25">
      <c r="A33" s="32">
        <v>32</v>
      </c>
      <c r="B33" s="2" t="str">
        <f t="shared" si="0"/>
        <v>PAR</v>
      </c>
      <c r="C33" s="2" t="str">
        <f t="shared" si="1"/>
        <v>NO</v>
      </c>
      <c r="D33" s="2" t="str">
        <f t="shared" si="2"/>
        <v>MULTIPLO</v>
      </c>
    </row>
    <row r="34" spans="1:4" x14ac:dyDescent="0.25">
      <c r="A34" s="32">
        <v>33</v>
      </c>
      <c r="B34" s="2" t="str">
        <f t="shared" si="0"/>
        <v>IMPAR</v>
      </c>
      <c r="C34" s="2" t="str">
        <f t="shared" si="1"/>
        <v>MULTIPLO</v>
      </c>
      <c r="D34" s="2" t="str">
        <f t="shared" si="2"/>
        <v>NO</v>
      </c>
    </row>
    <row r="35" spans="1:4" x14ac:dyDescent="0.25">
      <c r="A35" s="32">
        <v>34</v>
      </c>
      <c r="B35" s="2" t="str">
        <f t="shared" si="0"/>
        <v>PAR</v>
      </c>
      <c r="C35" s="2" t="str">
        <f t="shared" si="1"/>
        <v>NO</v>
      </c>
      <c r="D35" s="2" t="str">
        <f t="shared" si="2"/>
        <v>NO</v>
      </c>
    </row>
    <row r="36" spans="1:4" x14ac:dyDescent="0.25">
      <c r="A36" s="32">
        <v>35</v>
      </c>
      <c r="B36" s="2" t="str">
        <f t="shared" si="0"/>
        <v>IMPAR</v>
      </c>
      <c r="C36" s="2" t="str">
        <f t="shared" si="1"/>
        <v>NO</v>
      </c>
      <c r="D36" s="2" t="str">
        <f t="shared" si="2"/>
        <v>NO</v>
      </c>
    </row>
    <row r="37" spans="1:4" x14ac:dyDescent="0.25">
      <c r="A37" s="32">
        <v>36</v>
      </c>
      <c r="B37" s="2" t="str">
        <f t="shared" si="0"/>
        <v>PAR</v>
      </c>
      <c r="C37" s="2" t="str">
        <f t="shared" si="1"/>
        <v>MULTIPLO</v>
      </c>
      <c r="D37" s="2" t="str">
        <f t="shared" si="2"/>
        <v>MULTIPLO</v>
      </c>
    </row>
    <row r="38" spans="1:4" x14ac:dyDescent="0.25">
      <c r="A38" s="32">
        <v>37</v>
      </c>
      <c r="B38" s="2" t="str">
        <f t="shared" si="0"/>
        <v>IMPAR</v>
      </c>
      <c r="C38" s="2" t="str">
        <f t="shared" si="1"/>
        <v>NO</v>
      </c>
      <c r="D38" s="2" t="str">
        <f t="shared" si="2"/>
        <v>NO</v>
      </c>
    </row>
    <row r="39" spans="1:4" x14ac:dyDescent="0.25">
      <c r="A39" s="32">
        <v>38</v>
      </c>
      <c r="B39" s="2" t="str">
        <f t="shared" si="0"/>
        <v>PAR</v>
      </c>
      <c r="C39" s="2" t="str">
        <f t="shared" si="1"/>
        <v>NO</v>
      </c>
      <c r="D39" s="2" t="str">
        <f t="shared" si="2"/>
        <v>NO</v>
      </c>
    </row>
    <row r="40" spans="1:4" x14ac:dyDescent="0.25">
      <c r="A40" s="32">
        <v>39</v>
      </c>
      <c r="B40" s="2" t="str">
        <f t="shared" si="0"/>
        <v>IMPAR</v>
      </c>
      <c r="C40" s="2" t="str">
        <f t="shared" si="1"/>
        <v>MULTIPLO</v>
      </c>
      <c r="D40" s="2" t="str">
        <f t="shared" si="2"/>
        <v>NO</v>
      </c>
    </row>
    <row r="41" spans="1:4" x14ac:dyDescent="0.25">
      <c r="A41" s="32">
        <v>40</v>
      </c>
      <c r="B41" s="2" t="str">
        <f t="shared" si="0"/>
        <v>PAR</v>
      </c>
      <c r="C41" s="2" t="str">
        <f t="shared" si="1"/>
        <v>NO</v>
      </c>
      <c r="D41" s="2" t="str">
        <f t="shared" si="2"/>
        <v>MULTIPLO</v>
      </c>
    </row>
    <row r="42" spans="1:4" x14ac:dyDescent="0.25">
      <c r="A42" s="32">
        <v>41</v>
      </c>
      <c r="B42" s="2" t="str">
        <f t="shared" si="0"/>
        <v>IMPAR</v>
      </c>
      <c r="C42" s="2" t="str">
        <f t="shared" si="1"/>
        <v>NO</v>
      </c>
      <c r="D42" s="2" t="str">
        <f t="shared" si="2"/>
        <v>NO</v>
      </c>
    </row>
    <row r="43" spans="1:4" x14ac:dyDescent="0.25">
      <c r="A43" s="32">
        <v>42</v>
      </c>
      <c r="B43" s="2" t="str">
        <f t="shared" si="0"/>
        <v>PAR</v>
      </c>
      <c r="C43" s="2" t="str">
        <f t="shared" si="1"/>
        <v>MULTIPLO</v>
      </c>
      <c r="D43" s="2" t="str">
        <f t="shared" si="2"/>
        <v>NO</v>
      </c>
    </row>
    <row r="44" spans="1:4" x14ac:dyDescent="0.25">
      <c r="A44" s="32">
        <v>43</v>
      </c>
      <c r="B44" s="2" t="str">
        <f t="shared" si="0"/>
        <v>IMPAR</v>
      </c>
      <c r="C44" s="2" t="str">
        <f t="shared" si="1"/>
        <v>NO</v>
      </c>
      <c r="D44" s="2" t="str">
        <f t="shared" si="2"/>
        <v>NO</v>
      </c>
    </row>
    <row r="45" spans="1:4" x14ac:dyDescent="0.25">
      <c r="A45" s="32">
        <v>44</v>
      </c>
      <c r="B45" s="2" t="str">
        <f t="shared" si="0"/>
        <v>PAR</v>
      </c>
      <c r="C45" s="2" t="str">
        <f t="shared" si="1"/>
        <v>NO</v>
      </c>
      <c r="D45" s="2" t="str">
        <f t="shared" si="2"/>
        <v>MULTIPLO</v>
      </c>
    </row>
    <row r="46" spans="1:4" x14ac:dyDescent="0.25">
      <c r="A46" s="32">
        <v>45</v>
      </c>
      <c r="B46" s="2" t="str">
        <f t="shared" si="0"/>
        <v>IMPAR</v>
      </c>
      <c r="C46" s="2" t="str">
        <f t="shared" si="1"/>
        <v>MULTIPLO</v>
      </c>
      <c r="D46" s="2" t="str">
        <f t="shared" si="2"/>
        <v>NO</v>
      </c>
    </row>
    <row r="47" spans="1:4" x14ac:dyDescent="0.25">
      <c r="A47" s="32">
        <v>46</v>
      </c>
      <c r="B47" s="2" t="str">
        <f t="shared" si="0"/>
        <v>PAR</v>
      </c>
      <c r="C47" s="2" t="str">
        <f t="shared" si="1"/>
        <v>NO</v>
      </c>
      <c r="D47" s="2" t="str">
        <f t="shared" si="2"/>
        <v>NO</v>
      </c>
    </row>
    <row r="48" spans="1:4" x14ac:dyDescent="0.25">
      <c r="A48" s="32">
        <v>47</v>
      </c>
      <c r="B48" s="2" t="str">
        <f t="shared" si="0"/>
        <v>IMPAR</v>
      </c>
      <c r="C48" s="2" t="str">
        <f t="shared" si="1"/>
        <v>NO</v>
      </c>
      <c r="D48" s="2" t="str">
        <f t="shared" si="2"/>
        <v>NO</v>
      </c>
    </row>
    <row r="49" spans="1:4" x14ac:dyDescent="0.25">
      <c r="A49" s="32">
        <v>48</v>
      </c>
      <c r="B49" s="2" t="str">
        <f t="shared" si="0"/>
        <v>PAR</v>
      </c>
      <c r="C49" s="2" t="str">
        <f t="shared" si="1"/>
        <v>MULTIPLO</v>
      </c>
      <c r="D49" s="2" t="str">
        <f t="shared" si="2"/>
        <v>MULTIPLO</v>
      </c>
    </row>
    <row r="50" spans="1:4" x14ac:dyDescent="0.25">
      <c r="A50" s="32">
        <v>49</v>
      </c>
      <c r="B50" s="2" t="str">
        <f t="shared" si="0"/>
        <v>IMPAR</v>
      </c>
      <c r="C50" s="2" t="str">
        <f t="shared" si="1"/>
        <v>NO</v>
      </c>
      <c r="D50" s="2" t="str">
        <f t="shared" si="2"/>
        <v>NO</v>
      </c>
    </row>
    <row r="51" spans="1:4" x14ac:dyDescent="0.25">
      <c r="A51" s="32">
        <v>50</v>
      </c>
      <c r="B51" s="2" t="str">
        <f t="shared" si="0"/>
        <v>PAR</v>
      </c>
      <c r="C51" s="2" t="str">
        <f t="shared" si="1"/>
        <v>NO</v>
      </c>
      <c r="D51" s="2" t="str">
        <f t="shared" si="2"/>
        <v>NO</v>
      </c>
    </row>
    <row r="52" spans="1:4" x14ac:dyDescent="0.25">
      <c r="A52" s="32">
        <v>51</v>
      </c>
      <c r="B52" s="2" t="str">
        <f t="shared" si="0"/>
        <v>IMPAR</v>
      </c>
      <c r="C52" s="2" t="str">
        <f t="shared" si="1"/>
        <v>MULTIPLO</v>
      </c>
      <c r="D52" s="2" t="str">
        <f t="shared" si="2"/>
        <v>NO</v>
      </c>
    </row>
    <row r="53" spans="1:4" x14ac:dyDescent="0.25">
      <c r="A53" s="32">
        <v>52</v>
      </c>
      <c r="B53" s="2" t="str">
        <f t="shared" si="0"/>
        <v>PAR</v>
      </c>
      <c r="C53" s="2" t="str">
        <f t="shared" si="1"/>
        <v>NO</v>
      </c>
      <c r="D53" s="2" t="str">
        <f t="shared" si="2"/>
        <v>MULTIPLO</v>
      </c>
    </row>
    <row r="54" spans="1:4" x14ac:dyDescent="0.25">
      <c r="A54" s="32">
        <v>53</v>
      </c>
      <c r="B54" s="2" t="str">
        <f t="shared" si="0"/>
        <v>IMPAR</v>
      </c>
      <c r="C54" s="2" t="str">
        <f t="shared" si="1"/>
        <v>NO</v>
      </c>
      <c r="D54" s="2" t="str">
        <f t="shared" si="2"/>
        <v>NO</v>
      </c>
    </row>
    <row r="55" spans="1:4" x14ac:dyDescent="0.25">
      <c r="A55" s="32">
        <v>54</v>
      </c>
      <c r="B55" s="2" t="str">
        <f t="shared" si="0"/>
        <v>PAR</v>
      </c>
      <c r="C55" s="2" t="str">
        <f t="shared" si="1"/>
        <v>MULTIPLO</v>
      </c>
      <c r="D55" s="2" t="str">
        <f t="shared" si="2"/>
        <v>NO</v>
      </c>
    </row>
    <row r="56" spans="1:4" x14ac:dyDescent="0.25">
      <c r="A56" s="32">
        <v>55</v>
      </c>
      <c r="B56" s="2" t="str">
        <f t="shared" si="0"/>
        <v>IMPAR</v>
      </c>
      <c r="C56" s="2" t="str">
        <f t="shared" si="1"/>
        <v>NO</v>
      </c>
      <c r="D56" s="2" t="str">
        <f t="shared" si="2"/>
        <v>NO</v>
      </c>
    </row>
    <row r="57" spans="1:4" x14ac:dyDescent="0.25">
      <c r="A57" s="32">
        <v>56</v>
      </c>
      <c r="B57" s="2" t="str">
        <f t="shared" si="0"/>
        <v>PAR</v>
      </c>
      <c r="C57" s="2" t="str">
        <f t="shared" si="1"/>
        <v>NO</v>
      </c>
      <c r="D57" s="2" t="str">
        <f t="shared" si="2"/>
        <v>MULTIPLO</v>
      </c>
    </row>
    <row r="58" spans="1:4" x14ac:dyDescent="0.25">
      <c r="A58" s="32">
        <v>57</v>
      </c>
      <c r="B58" s="2" t="str">
        <f t="shared" si="0"/>
        <v>IMPAR</v>
      </c>
      <c r="C58" s="2" t="str">
        <f t="shared" si="1"/>
        <v>MULTIPLO</v>
      </c>
      <c r="D58" s="2" t="str">
        <f t="shared" si="2"/>
        <v>NO</v>
      </c>
    </row>
    <row r="59" spans="1:4" x14ac:dyDescent="0.25">
      <c r="A59" s="32">
        <v>58</v>
      </c>
      <c r="B59" s="2" t="str">
        <f t="shared" si="0"/>
        <v>PAR</v>
      </c>
      <c r="C59" s="2" t="str">
        <f t="shared" si="1"/>
        <v>NO</v>
      </c>
      <c r="D59" s="2" t="str">
        <f t="shared" si="2"/>
        <v>NO</v>
      </c>
    </row>
    <row r="60" spans="1:4" x14ac:dyDescent="0.25">
      <c r="A60" s="32">
        <v>59</v>
      </c>
      <c r="B60" s="2" t="str">
        <f t="shared" si="0"/>
        <v>IMPAR</v>
      </c>
      <c r="C60" s="2" t="str">
        <f t="shared" si="1"/>
        <v>NO</v>
      </c>
      <c r="D60" s="2" t="str">
        <f t="shared" si="2"/>
        <v>NO</v>
      </c>
    </row>
    <row r="61" spans="1:4" x14ac:dyDescent="0.25">
      <c r="A61" s="32">
        <v>60</v>
      </c>
      <c r="B61" s="2" t="str">
        <f t="shared" si="0"/>
        <v>PAR</v>
      </c>
      <c r="C61" s="2" t="str">
        <f t="shared" si="1"/>
        <v>MULTIPLO</v>
      </c>
      <c r="D61" s="2" t="str">
        <f t="shared" si="2"/>
        <v>MULTIPLO</v>
      </c>
    </row>
    <row r="62" spans="1:4" x14ac:dyDescent="0.25">
      <c r="A62" s="32">
        <v>61</v>
      </c>
      <c r="B62" s="2" t="str">
        <f t="shared" si="0"/>
        <v>IMPAR</v>
      </c>
      <c r="C62" s="2" t="str">
        <f t="shared" si="1"/>
        <v>NO</v>
      </c>
      <c r="D62" s="2" t="str">
        <f t="shared" si="2"/>
        <v>NO</v>
      </c>
    </row>
    <row r="63" spans="1:4" x14ac:dyDescent="0.25">
      <c r="A63" s="32">
        <v>62</v>
      </c>
      <c r="B63" s="2" t="str">
        <f t="shared" si="0"/>
        <v>PAR</v>
      </c>
      <c r="C63" s="2" t="str">
        <f t="shared" si="1"/>
        <v>NO</v>
      </c>
      <c r="D63" s="2" t="str">
        <f t="shared" si="2"/>
        <v>NO</v>
      </c>
    </row>
    <row r="64" spans="1:4" x14ac:dyDescent="0.25">
      <c r="A64" s="32">
        <v>63</v>
      </c>
      <c r="B64" s="2" t="str">
        <f t="shared" si="0"/>
        <v>IMPAR</v>
      </c>
      <c r="C64" s="2" t="str">
        <f t="shared" si="1"/>
        <v>MULTIPLO</v>
      </c>
      <c r="D64" s="2" t="str">
        <f t="shared" si="2"/>
        <v>NO</v>
      </c>
    </row>
    <row r="65" spans="1:4" x14ac:dyDescent="0.25">
      <c r="A65" s="32">
        <v>64</v>
      </c>
      <c r="B65" s="2" t="str">
        <f t="shared" si="0"/>
        <v>PAR</v>
      </c>
      <c r="C65" s="2" t="str">
        <f t="shared" si="1"/>
        <v>NO</v>
      </c>
      <c r="D65" s="2" t="str">
        <f t="shared" si="2"/>
        <v>MULTIPLO</v>
      </c>
    </row>
    <row r="66" spans="1:4" x14ac:dyDescent="0.25">
      <c r="A66" s="32">
        <v>65</v>
      </c>
      <c r="B66" s="2" t="str">
        <f t="shared" si="0"/>
        <v>IMPAR</v>
      </c>
      <c r="C66" s="2" t="str">
        <f t="shared" si="1"/>
        <v>NO</v>
      </c>
      <c r="D66" s="2" t="str">
        <f t="shared" si="2"/>
        <v>NO</v>
      </c>
    </row>
    <row r="67" spans="1:4" x14ac:dyDescent="0.25">
      <c r="A67" s="32">
        <v>66</v>
      </c>
      <c r="B67" s="2" t="str">
        <f t="shared" ref="B67:B101" si="3">IF(EXACT(MOD(A67,2),0),"PAR","IMPAR")</f>
        <v>PAR</v>
      </c>
      <c r="C67" s="2" t="str">
        <f t="shared" ref="C67:C101" si="4">IF(EXACT(MOD(A67,3),0),"MULTIPLO","NO")</f>
        <v>MULTIPLO</v>
      </c>
      <c r="D67" s="2" t="str">
        <f t="shared" ref="D67:D101" si="5">IF(EXACT(MOD(A67,4),0),"MULTIPLO","NO")</f>
        <v>NO</v>
      </c>
    </row>
    <row r="68" spans="1:4" x14ac:dyDescent="0.25">
      <c r="A68" s="32">
        <v>67</v>
      </c>
      <c r="B68" s="2" t="str">
        <f t="shared" si="3"/>
        <v>IMPAR</v>
      </c>
      <c r="C68" s="2" t="str">
        <f t="shared" si="4"/>
        <v>NO</v>
      </c>
      <c r="D68" s="2" t="str">
        <f t="shared" si="5"/>
        <v>NO</v>
      </c>
    </row>
    <row r="69" spans="1:4" x14ac:dyDescent="0.25">
      <c r="A69" s="32">
        <v>68</v>
      </c>
      <c r="B69" s="2" t="str">
        <f t="shared" si="3"/>
        <v>PAR</v>
      </c>
      <c r="C69" s="2" t="str">
        <f t="shared" si="4"/>
        <v>NO</v>
      </c>
      <c r="D69" s="2" t="str">
        <f t="shared" si="5"/>
        <v>MULTIPLO</v>
      </c>
    </row>
    <row r="70" spans="1:4" x14ac:dyDescent="0.25">
      <c r="A70" s="32">
        <v>69</v>
      </c>
      <c r="B70" s="2" t="str">
        <f t="shared" si="3"/>
        <v>IMPAR</v>
      </c>
      <c r="C70" s="2" t="str">
        <f t="shared" si="4"/>
        <v>MULTIPLO</v>
      </c>
      <c r="D70" s="2" t="str">
        <f t="shared" si="5"/>
        <v>NO</v>
      </c>
    </row>
    <row r="71" spans="1:4" x14ac:dyDescent="0.25">
      <c r="A71" s="32">
        <v>70</v>
      </c>
      <c r="B71" s="2" t="str">
        <f t="shared" si="3"/>
        <v>PAR</v>
      </c>
      <c r="C71" s="2" t="str">
        <f t="shared" si="4"/>
        <v>NO</v>
      </c>
      <c r="D71" s="2" t="str">
        <f t="shared" si="5"/>
        <v>NO</v>
      </c>
    </row>
    <row r="72" spans="1:4" x14ac:dyDescent="0.25">
      <c r="A72" s="32">
        <v>71</v>
      </c>
      <c r="B72" s="2" t="str">
        <f t="shared" si="3"/>
        <v>IMPAR</v>
      </c>
      <c r="C72" s="2" t="str">
        <f t="shared" si="4"/>
        <v>NO</v>
      </c>
      <c r="D72" s="2" t="str">
        <f t="shared" si="5"/>
        <v>NO</v>
      </c>
    </row>
    <row r="73" spans="1:4" x14ac:dyDescent="0.25">
      <c r="A73" s="32">
        <v>72</v>
      </c>
      <c r="B73" s="2" t="str">
        <f t="shared" si="3"/>
        <v>PAR</v>
      </c>
      <c r="C73" s="2" t="str">
        <f t="shared" si="4"/>
        <v>MULTIPLO</v>
      </c>
      <c r="D73" s="2" t="str">
        <f t="shared" si="5"/>
        <v>MULTIPLO</v>
      </c>
    </row>
    <row r="74" spans="1:4" x14ac:dyDescent="0.25">
      <c r="A74" s="32">
        <v>73</v>
      </c>
      <c r="B74" s="2" t="str">
        <f t="shared" si="3"/>
        <v>IMPAR</v>
      </c>
      <c r="C74" s="2" t="str">
        <f t="shared" si="4"/>
        <v>NO</v>
      </c>
      <c r="D74" s="2" t="str">
        <f t="shared" si="5"/>
        <v>NO</v>
      </c>
    </row>
    <row r="75" spans="1:4" x14ac:dyDescent="0.25">
      <c r="A75" s="32">
        <v>74</v>
      </c>
      <c r="B75" s="2" t="str">
        <f t="shared" si="3"/>
        <v>PAR</v>
      </c>
      <c r="C75" s="2" t="str">
        <f t="shared" si="4"/>
        <v>NO</v>
      </c>
      <c r="D75" s="2" t="str">
        <f t="shared" si="5"/>
        <v>NO</v>
      </c>
    </row>
    <row r="76" spans="1:4" x14ac:dyDescent="0.25">
      <c r="A76" s="32">
        <v>75</v>
      </c>
      <c r="B76" s="2" t="str">
        <f t="shared" si="3"/>
        <v>IMPAR</v>
      </c>
      <c r="C76" s="2" t="str">
        <f t="shared" si="4"/>
        <v>MULTIPLO</v>
      </c>
      <c r="D76" s="2" t="str">
        <f t="shared" si="5"/>
        <v>NO</v>
      </c>
    </row>
    <row r="77" spans="1:4" x14ac:dyDescent="0.25">
      <c r="A77" s="32">
        <v>76</v>
      </c>
      <c r="B77" s="2" t="str">
        <f t="shared" si="3"/>
        <v>PAR</v>
      </c>
      <c r="C77" s="2" t="str">
        <f t="shared" si="4"/>
        <v>NO</v>
      </c>
      <c r="D77" s="2" t="str">
        <f t="shared" si="5"/>
        <v>MULTIPLO</v>
      </c>
    </row>
    <row r="78" spans="1:4" x14ac:dyDescent="0.25">
      <c r="A78" s="32">
        <v>77</v>
      </c>
      <c r="B78" s="2" t="str">
        <f t="shared" si="3"/>
        <v>IMPAR</v>
      </c>
      <c r="C78" s="2" t="str">
        <f t="shared" si="4"/>
        <v>NO</v>
      </c>
      <c r="D78" s="2" t="str">
        <f t="shared" si="5"/>
        <v>NO</v>
      </c>
    </row>
    <row r="79" spans="1:4" x14ac:dyDescent="0.25">
      <c r="A79" s="32">
        <v>78</v>
      </c>
      <c r="B79" s="2" t="str">
        <f t="shared" si="3"/>
        <v>PAR</v>
      </c>
      <c r="C79" s="2" t="str">
        <f t="shared" si="4"/>
        <v>MULTIPLO</v>
      </c>
      <c r="D79" s="2" t="str">
        <f t="shared" si="5"/>
        <v>NO</v>
      </c>
    </row>
    <row r="80" spans="1:4" x14ac:dyDescent="0.25">
      <c r="A80" s="32">
        <v>79</v>
      </c>
      <c r="B80" s="2" t="str">
        <f t="shared" si="3"/>
        <v>IMPAR</v>
      </c>
      <c r="C80" s="2" t="str">
        <f t="shared" si="4"/>
        <v>NO</v>
      </c>
      <c r="D80" s="2" t="str">
        <f t="shared" si="5"/>
        <v>NO</v>
      </c>
    </row>
    <row r="81" spans="1:4" x14ac:dyDescent="0.25">
      <c r="A81" s="32">
        <v>80</v>
      </c>
      <c r="B81" s="2" t="str">
        <f t="shared" si="3"/>
        <v>PAR</v>
      </c>
      <c r="C81" s="2" t="str">
        <f t="shared" si="4"/>
        <v>NO</v>
      </c>
      <c r="D81" s="2" t="str">
        <f t="shared" si="5"/>
        <v>MULTIPLO</v>
      </c>
    </row>
    <row r="82" spans="1:4" x14ac:dyDescent="0.25">
      <c r="A82" s="32">
        <v>81</v>
      </c>
      <c r="B82" s="2" t="str">
        <f t="shared" si="3"/>
        <v>IMPAR</v>
      </c>
      <c r="C82" s="2" t="str">
        <f t="shared" si="4"/>
        <v>MULTIPLO</v>
      </c>
      <c r="D82" s="2" t="str">
        <f t="shared" si="5"/>
        <v>NO</v>
      </c>
    </row>
    <row r="83" spans="1:4" x14ac:dyDescent="0.25">
      <c r="A83" s="32">
        <v>82</v>
      </c>
      <c r="B83" s="2" t="str">
        <f t="shared" si="3"/>
        <v>PAR</v>
      </c>
      <c r="C83" s="2" t="str">
        <f t="shared" si="4"/>
        <v>NO</v>
      </c>
      <c r="D83" s="2" t="str">
        <f t="shared" si="5"/>
        <v>NO</v>
      </c>
    </row>
    <row r="84" spans="1:4" x14ac:dyDescent="0.25">
      <c r="A84" s="32">
        <v>83</v>
      </c>
      <c r="B84" s="2" t="str">
        <f t="shared" si="3"/>
        <v>IMPAR</v>
      </c>
      <c r="C84" s="2" t="str">
        <f t="shared" si="4"/>
        <v>NO</v>
      </c>
      <c r="D84" s="2" t="str">
        <f t="shared" si="5"/>
        <v>NO</v>
      </c>
    </row>
    <row r="85" spans="1:4" x14ac:dyDescent="0.25">
      <c r="A85" s="32">
        <v>84</v>
      </c>
      <c r="B85" s="2" t="str">
        <f t="shared" si="3"/>
        <v>PAR</v>
      </c>
      <c r="C85" s="2" t="str">
        <f t="shared" si="4"/>
        <v>MULTIPLO</v>
      </c>
      <c r="D85" s="2" t="str">
        <f t="shared" si="5"/>
        <v>MULTIPLO</v>
      </c>
    </row>
    <row r="86" spans="1:4" x14ac:dyDescent="0.25">
      <c r="A86" s="32">
        <v>85</v>
      </c>
      <c r="B86" s="2" t="str">
        <f t="shared" si="3"/>
        <v>IMPAR</v>
      </c>
      <c r="C86" s="2" t="str">
        <f t="shared" si="4"/>
        <v>NO</v>
      </c>
      <c r="D86" s="2" t="str">
        <f t="shared" si="5"/>
        <v>NO</v>
      </c>
    </row>
    <row r="87" spans="1:4" x14ac:dyDescent="0.25">
      <c r="A87" s="32">
        <v>86</v>
      </c>
      <c r="B87" s="2" t="str">
        <f t="shared" si="3"/>
        <v>PAR</v>
      </c>
      <c r="C87" s="2" t="str">
        <f t="shared" si="4"/>
        <v>NO</v>
      </c>
      <c r="D87" s="2" t="str">
        <f t="shared" si="5"/>
        <v>NO</v>
      </c>
    </row>
    <row r="88" spans="1:4" x14ac:dyDescent="0.25">
      <c r="A88" s="32">
        <v>87</v>
      </c>
      <c r="B88" s="2" t="str">
        <f t="shared" si="3"/>
        <v>IMPAR</v>
      </c>
      <c r="C88" s="2" t="str">
        <f t="shared" si="4"/>
        <v>MULTIPLO</v>
      </c>
      <c r="D88" s="2" t="str">
        <f t="shared" si="5"/>
        <v>NO</v>
      </c>
    </row>
    <row r="89" spans="1:4" x14ac:dyDescent="0.25">
      <c r="A89" s="32">
        <v>88</v>
      </c>
      <c r="B89" s="2" t="str">
        <f t="shared" si="3"/>
        <v>PAR</v>
      </c>
      <c r="C89" s="2" t="str">
        <f t="shared" si="4"/>
        <v>NO</v>
      </c>
      <c r="D89" s="2" t="str">
        <f t="shared" si="5"/>
        <v>MULTIPLO</v>
      </c>
    </row>
    <row r="90" spans="1:4" x14ac:dyDescent="0.25">
      <c r="A90" s="32">
        <v>89</v>
      </c>
      <c r="B90" s="2" t="str">
        <f t="shared" si="3"/>
        <v>IMPAR</v>
      </c>
      <c r="C90" s="2" t="str">
        <f t="shared" si="4"/>
        <v>NO</v>
      </c>
      <c r="D90" s="2" t="str">
        <f t="shared" si="5"/>
        <v>NO</v>
      </c>
    </row>
    <row r="91" spans="1:4" x14ac:dyDescent="0.25">
      <c r="A91" s="32">
        <v>90</v>
      </c>
      <c r="B91" s="2" t="str">
        <f t="shared" si="3"/>
        <v>PAR</v>
      </c>
      <c r="C91" s="2" t="str">
        <f t="shared" si="4"/>
        <v>MULTIPLO</v>
      </c>
      <c r="D91" s="2" t="str">
        <f t="shared" si="5"/>
        <v>NO</v>
      </c>
    </row>
    <row r="92" spans="1:4" x14ac:dyDescent="0.25">
      <c r="A92" s="32">
        <v>91</v>
      </c>
      <c r="B92" s="2" t="str">
        <f t="shared" si="3"/>
        <v>IMPAR</v>
      </c>
      <c r="C92" s="2" t="str">
        <f t="shared" si="4"/>
        <v>NO</v>
      </c>
      <c r="D92" s="2" t="str">
        <f t="shared" si="5"/>
        <v>NO</v>
      </c>
    </row>
    <row r="93" spans="1:4" x14ac:dyDescent="0.25">
      <c r="A93" s="32">
        <v>92</v>
      </c>
      <c r="B93" s="2" t="str">
        <f t="shared" si="3"/>
        <v>PAR</v>
      </c>
      <c r="C93" s="2" t="str">
        <f t="shared" si="4"/>
        <v>NO</v>
      </c>
      <c r="D93" s="2" t="str">
        <f t="shared" si="5"/>
        <v>MULTIPLO</v>
      </c>
    </row>
    <row r="94" spans="1:4" x14ac:dyDescent="0.25">
      <c r="A94" s="32">
        <v>93</v>
      </c>
      <c r="B94" s="2" t="str">
        <f t="shared" si="3"/>
        <v>IMPAR</v>
      </c>
      <c r="C94" s="2" t="str">
        <f t="shared" si="4"/>
        <v>MULTIPLO</v>
      </c>
      <c r="D94" s="2" t="str">
        <f t="shared" si="5"/>
        <v>NO</v>
      </c>
    </row>
    <row r="95" spans="1:4" x14ac:dyDescent="0.25">
      <c r="A95" s="32">
        <v>94</v>
      </c>
      <c r="B95" s="2" t="str">
        <f t="shared" si="3"/>
        <v>PAR</v>
      </c>
      <c r="C95" s="2" t="str">
        <f t="shared" si="4"/>
        <v>NO</v>
      </c>
      <c r="D95" s="2" t="str">
        <f t="shared" si="5"/>
        <v>NO</v>
      </c>
    </row>
    <row r="96" spans="1:4" x14ac:dyDescent="0.25">
      <c r="A96" s="32">
        <v>95</v>
      </c>
      <c r="B96" s="2" t="str">
        <f t="shared" si="3"/>
        <v>IMPAR</v>
      </c>
      <c r="C96" s="2" t="str">
        <f t="shared" si="4"/>
        <v>NO</v>
      </c>
      <c r="D96" s="2" t="str">
        <f t="shared" si="5"/>
        <v>NO</v>
      </c>
    </row>
    <row r="97" spans="1:4" x14ac:dyDescent="0.25">
      <c r="A97" s="32">
        <v>96</v>
      </c>
      <c r="B97" s="2" t="str">
        <f t="shared" si="3"/>
        <v>PAR</v>
      </c>
      <c r="C97" s="2" t="str">
        <f t="shared" si="4"/>
        <v>MULTIPLO</v>
      </c>
      <c r="D97" s="2" t="str">
        <f t="shared" si="5"/>
        <v>MULTIPLO</v>
      </c>
    </row>
    <row r="98" spans="1:4" x14ac:dyDescent="0.25">
      <c r="A98" s="32">
        <v>97</v>
      </c>
      <c r="B98" s="2" t="str">
        <f t="shared" si="3"/>
        <v>IMPAR</v>
      </c>
      <c r="C98" s="2" t="str">
        <f t="shared" si="4"/>
        <v>NO</v>
      </c>
      <c r="D98" s="2" t="str">
        <f t="shared" si="5"/>
        <v>NO</v>
      </c>
    </row>
    <row r="99" spans="1:4" x14ac:dyDescent="0.25">
      <c r="A99" s="32">
        <v>98</v>
      </c>
      <c r="B99" s="2" t="str">
        <f t="shared" si="3"/>
        <v>PAR</v>
      </c>
      <c r="C99" s="2" t="str">
        <f t="shared" si="4"/>
        <v>NO</v>
      </c>
      <c r="D99" s="2" t="str">
        <f t="shared" si="5"/>
        <v>NO</v>
      </c>
    </row>
    <row r="100" spans="1:4" x14ac:dyDescent="0.25">
      <c r="A100" s="32">
        <v>99</v>
      </c>
      <c r="B100" s="2" t="str">
        <f t="shared" si="3"/>
        <v>IMPAR</v>
      </c>
      <c r="C100" s="2" t="str">
        <f t="shared" si="4"/>
        <v>MULTIPLO</v>
      </c>
      <c r="D100" s="2" t="str">
        <f t="shared" si="5"/>
        <v>NO</v>
      </c>
    </row>
    <row r="101" spans="1:4" x14ac:dyDescent="0.25">
      <c r="A101" s="32">
        <v>100</v>
      </c>
      <c r="B101" s="2" t="str">
        <f t="shared" si="3"/>
        <v>PAR</v>
      </c>
      <c r="C101" s="2" t="str">
        <f t="shared" si="4"/>
        <v>NO</v>
      </c>
      <c r="D101" s="2" t="str">
        <f t="shared" si="5"/>
        <v>MULTIPLO</v>
      </c>
    </row>
  </sheetData>
  <phoneticPr fontId="6"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56FBD-F5C0-4334-B9E6-44F05052B7F5}">
  <dimension ref="A1:B4"/>
  <sheetViews>
    <sheetView workbookViewId="0">
      <selection activeCell="B5" sqref="B5"/>
    </sheetView>
  </sheetViews>
  <sheetFormatPr baseColWidth="10" defaultRowHeight="15" x14ac:dyDescent="0.25"/>
  <sheetData>
    <row r="1" spans="1:2" x14ac:dyDescent="0.25">
      <c r="A1" t="s">
        <v>203</v>
      </c>
      <c r="B1" t="b">
        <f>ISODD(94*6/5)</f>
        <v>0</v>
      </c>
    </row>
    <row r="2" spans="1:2" x14ac:dyDescent="0.25">
      <c r="A2" t="s">
        <v>204</v>
      </c>
      <c r="B2" t="b">
        <f>ISEVEN(8)</f>
        <v>1</v>
      </c>
    </row>
    <row r="3" spans="1:2" x14ac:dyDescent="0.25">
      <c r="A3" t="s">
        <v>205</v>
      </c>
      <c r="B3" t="b">
        <f>ISBLANK(F3)</f>
        <v>1</v>
      </c>
    </row>
    <row r="4" spans="1:2" x14ac:dyDescent="0.25">
      <c r="A4" t="s">
        <v>206</v>
      </c>
      <c r="B4" t="b">
        <f>ISERROR(5/1)</f>
        <v>0</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C946F-767E-41C8-B8D8-C1258E2414B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Matemáticas</vt:lpstr>
      <vt:lpstr>Numeros Romanos</vt:lpstr>
      <vt:lpstr>Raices</vt:lpstr>
      <vt:lpstr>SUMAR.SI</vt:lpstr>
      <vt:lpstr>Fecha y hora</vt:lpstr>
      <vt:lpstr>Estadisticas </vt:lpstr>
      <vt:lpstr>Busqueda y referencia </vt:lpstr>
      <vt:lpstr>BUSCARV</vt:lpstr>
      <vt:lpstr>BUSCARH</vt:lpstr>
      <vt:lpstr>Metodo DHONT</vt:lpstr>
      <vt:lpstr>CONTAR.SI</vt:lpstr>
      <vt:lpstr>Texto</vt:lpstr>
      <vt:lpstr>Codigo ASCII</vt:lpstr>
      <vt:lpstr>Codigo UNICODE</vt:lpstr>
      <vt:lpstr>Lógicas</vt:lpstr>
      <vt:lpstr>Practicando Y y O</vt:lpstr>
      <vt:lpstr>Función SI</vt:lpstr>
      <vt:lpstr>Información</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ToufikC</dc:creator>
  <cp:lastModifiedBy>usuario</cp:lastModifiedBy>
  <dcterms:created xsi:type="dcterms:W3CDTF">2024-10-30T12:36:12Z</dcterms:created>
  <dcterms:modified xsi:type="dcterms:W3CDTF">2024-11-27T12:53:46Z</dcterms:modified>
</cp:coreProperties>
</file>