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X:\Purdue\ECE47700\DodgeBot\design\electronics\"/>
    </mc:Choice>
  </mc:AlternateContent>
  <xr:revisionPtr revIDLastSave="0" documentId="13_ncr:1_{1FE77FB8-FAA6-4A34-943C-7BB303389E07}" xr6:coauthVersionLast="47" xr6:coauthVersionMax="47" xr10:uidLastSave="{00000000-0000-0000-0000-000000000000}"/>
  <bookViews>
    <workbookView xWindow="28680" yWindow="-120" windowWidth="29040" windowHeight="15840" xr2:uid="{B6521EA1-328F-49BB-8E95-1422E8CC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<sst xmlns="http://schemas.openxmlformats.org/spreadsheetml/2006/main" count="93" uniqueCount="93">
  <si>
    <t>LM2678S-5.0/NOPB</t>
  </si>
  <si>
    <t>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</t>
  </si>
  <si>
    <t>UUD1H150MCL1GS</t>
  </si>
  <si>
    <t>https://www.digikey.com/en/products/detail/nichicon/UUD1H150MCL1GS/590040</t>
  </si>
  <si>
    <t>STM Chip</t>
  </si>
  <si>
    <t>5V Buck Controller</t>
  </si>
  <si>
    <t>15 uF Cap</t>
  </si>
  <si>
    <t>https://www.digikey.com/en/products/detail/nichicon/UWP1HR47MCL1GB/2550802</t>
  </si>
  <si>
    <t>0.47uF Cap</t>
  </si>
  <si>
    <t>Part Number</t>
  </si>
  <si>
    <t>Part Description</t>
  </si>
  <si>
    <t>Quantity</t>
  </si>
  <si>
    <t>UWP1HR47MCL1GB</t>
  </si>
  <si>
    <t>VS-6TQ045S-M3</t>
  </si>
  <si>
    <t>Buck Con. Diode</t>
  </si>
  <si>
    <t>https://www.digikey.com/en/products/detail/vishay-general-semiconductor-diodes-division/VS-6TQ045S-M3/5426222</t>
  </si>
  <si>
    <t>22uH Inductor</t>
  </si>
  <si>
    <t>UCZ1J181MNJ1MS</t>
  </si>
  <si>
    <t>180uF Cap</t>
  </si>
  <si>
    <t>https://www.digikey.com/en/products/detail/nichicon/UCZ1J181MNJ1MS/5144110</t>
  </si>
  <si>
    <t>GRM2195C1H103JA01D</t>
  </si>
  <si>
    <t>https://www.digikey.com/en/products/detail/murata-electronics/GRM2195C1H103JA01D/586788</t>
  </si>
  <si>
    <t>0.01uF Cap (0805)</t>
  </si>
  <si>
    <t>https://www.digikey.com/en/products/detail/texas-instruments/LM2678S-3-3-NOPB/366918</t>
  </si>
  <si>
    <t>LM2678S-3.3/NOPB</t>
  </si>
  <si>
    <t>3.3V Buck Controller</t>
  </si>
  <si>
    <t>https://www.digikey.com/en/products/detail/stmicroelectronics/STM32F207VGT6TR/4357621</t>
  </si>
  <si>
    <t>STM32F207VGT6</t>
  </si>
  <si>
    <t>https://www.digikey.com/en/products/detail/texas-instruments/SN75ALS174ADWR/1593485</t>
  </si>
  <si>
    <t>SN75ALS174ADWR</t>
  </si>
  <si>
    <t>Line Driver IC</t>
  </si>
  <si>
    <t>SN65LBC175AD</t>
  </si>
  <si>
    <t>Line Receiver IC</t>
  </si>
  <si>
    <t>https://www.digikey.com/en/products/detail/texas-instruments/SN65LBC175AD/380303</t>
  </si>
  <si>
    <t>https://www.digikey.com/en/products/detail/cui-devices/PJ-202AH/408450</t>
  </si>
  <si>
    <t>PJ-202AH</t>
  </si>
  <si>
    <t>https://www.digikey.com/en/products/detail/texas-instruments/TPS63700DRCR/1672393</t>
  </si>
  <si>
    <t>Inverting Boost Converter</t>
  </si>
  <si>
    <t>TPS63700DRCR</t>
  </si>
  <si>
    <t>https://www.digikey.com/en/products/detail/vishay-general-semiconductor-diodes-division/SL03-GS18/4871689</t>
  </si>
  <si>
    <t>Inv Boost Con. Diode</t>
  </si>
  <si>
    <t>SL03-GS18</t>
  </si>
  <si>
    <t>https://www.digikey.com/en/products/detail/w%C3%BCrth-elektronik/7443551131/1638545</t>
  </si>
  <si>
    <t>Inv Boost Con. Inductor</t>
  </si>
  <si>
    <t>https://www.digikey.com/en/products/detail/bourns-inc/2205-H-RC/775358</t>
  </si>
  <si>
    <t>2300HT-220-H-RC</t>
  </si>
  <si>
    <t>https://www.digikey.com/en/products/detail/bourns-inc/3352T-1-203LF/1088346</t>
  </si>
  <si>
    <t>20k Potentiometer</t>
  </si>
  <si>
    <t>3352T-1-203LF</t>
  </si>
  <si>
    <t>General Op-Amp (4 channel)</t>
  </si>
  <si>
    <t>https://www.digikey.com/en/products/detail/texas-instruments/OPA4205APWR/17394950</t>
  </si>
  <si>
    <t>OPA4205ADR</t>
  </si>
  <si>
    <t>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</t>
  </si>
  <si>
    <t>NPN Transistor Array</t>
  </si>
  <si>
    <t>SN75468DR</t>
  </si>
  <si>
    <t>ACSL-6400-00TE</t>
  </si>
  <si>
    <t>https://www.digikey.com/en/products/detail/broadcom-limited/ACSL-6400-00TE/825239</t>
  </si>
  <si>
    <t>Barrel Jack Connector (24V)</t>
  </si>
  <si>
    <t>Optocoupler</t>
  </si>
  <si>
    <t>1N4148WS-13-F</t>
  </si>
  <si>
    <t>1N4148 Diode</t>
  </si>
  <si>
    <t>https://www.digikey.com/en/products/detail/diodes-incorporated/1N4148WS-13-F/4249326?s=N4IgTCBcDaIIwDkAsckA4DqBlAtHAzDgGIgC6AvkA</t>
  </si>
  <si>
    <t>https://www.digikey.com/en/products/detail/cui-devices/PJ-025/724801</t>
  </si>
  <si>
    <t>PJ-025</t>
  </si>
  <si>
    <t>Barrel Jack Connector (14V)</t>
  </si>
  <si>
    <t>STMLink Connector</t>
  </si>
  <si>
    <t>UART Connector</t>
  </si>
  <si>
    <t>TST-105-01-F-D</t>
  </si>
  <si>
    <t>https://www.digikey.com/en/products/detail/samtec-inc/TST-105-01-F-D/9497108</t>
  </si>
  <si>
    <t>SSW-106-02-TM-S-RA</t>
  </si>
  <si>
    <t>https://www.digikey.com/en/products/detail/samtec-inc/SSW-106-02-TM-S-RA/7891818</t>
  </si>
  <si>
    <t>https://www.digikey.com/en/products/detail/e-switch/TL6330AF200Q/8032037</t>
  </si>
  <si>
    <t>RST Button</t>
  </si>
  <si>
    <t>TL6330AF200Q</t>
  </si>
  <si>
    <t>BLM21PG600SN1D</t>
  </si>
  <si>
    <t>Ferrite Bead</t>
  </si>
  <si>
    <t>https://www.digikey.com/en/products/detail/murata-electronics/BLM21PG600SN1D/584263</t>
  </si>
  <si>
    <t>5988191107F</t>
  </si>
  <si>
    <t>Blue LED</t>
  </si>
  <si>
    <t>https://www.digikey.com/en/products/detail/dialight/5988191107F/1291280</t>
  </si>
  <si>
    <t>LTW-170TK</t>
  </si>
  <si>
    <t>White LED</t>
  </si>
  <si>
    <t>https://www.digikey.com/en/products/detail/liteon/LTW-170TK/758704</t>
  </si>
  <si>
    <t>5988110107F</t>
  </si>
  <si>
    <t>Red LED</t>
  </si>
  <si>
    <t>https://www.digikey.com/en/products/detail/dialight/5988110107F/1291272</t>
  </si>
  <si>
    <t>https://www.digikey.com/en/products/detail/dialight/5988170107F/1291278</t>
  </si>
  <si>
    <t>Green LED</t>
  </si>
  <si>
    <t>5988170107F</t>
  </si>
  <si>
    <t>Price</t>
  </si>
  <si>
    <t>Total</t>
  </si>
  <si>
    <t>Final Total:</t>
  </si>
  <si>
    <t>What we have to pay: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</si>
</sst>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nichicon/UCZ1J181MNJ1MS/5144110" TargetMode="External"/><Relationship Id="rId13" Type="http://schemas.openxmlformats.org/officeDocument/2006/relationships/hyperlink" Target="https://www.digikey.com/en/products/detail/texas-instruments/TPS63700DRCR/1672393" TargetMode="External"/><Relationship Id="rId18" Type="http://schemas.openxmlformats.org/officeDocument/2006/relationships/hyperlink" Target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TargetMode="External"/><Relationship Id="rId26" Type="http://schemas.openxmlformats.org/officeDocument/2006/relationships/hyperlink" Target="https://www.digikey.com/en/products/detail/dialight/5988191107F/1291280" TargetMode="External"/><Relationship Id="rId3" Type="http://schemas.openxmlformats.org/officeDocument/2006/relationships/hyperlink" Target="https://www.digikey.com/en/products/detail/texas-instruments/LM2678S-3-3-NOPB/366918" TargetMode="External"/><Relationship Id="rId21" Type="http://schemas.openxmlformats.org/officeDocument/2006/relationships/hyperlink" Target="https://www.digikey.com/en/products/detail/cui-devices/PJ-025/724801" TargetMode="External"/><Relationship Id="rId7" Type="http://schemas.openxmlformats.org/officeDocument/2006/relationships/hyperlink" Target="https://www.digikey.com/en/products/detail/bourns-inc/2205-H-RC/775358" TargetMode="External"/><Relationship Id="rId12" Type="http://schemas.openxmlformats.org/officeDocument/2006/relationships/hyperlink" Target="https://www.digikey.com/en/products/detail/cui-devices/PJ-202AH/408450" TargetMode="External"/><Relationship Id="rId17" Type="http://schemas.openxmlformats.org/officeDocument/2006/relationships/hyperlink" Target="https://www.digikey.com/en/products/detail/texas-instruments/OPA4205APWR/17394950" TargetMode="External"/><Relationship Id="rId25" Type="http://schemas.openxmlformats.org/officeDocument/2006/relationships/hyperlink" Target="https://www.digikey.com/en/products/detail/murata-electronics/BLM21PG600SN1D/584263" TargetMode="External"/><Relationship Id="rId2" Type="http://schemas.openxmlformats.org/officeDocument/2006/relationships/hyperlink" Target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TargetMode="External"/><Relationship Id="rId16" Type="http://schemas.openxmlformats.org/officeDocument/2006/relationships/hyperlink" Target="https://www.digikey.com/en/products/detail/bourns-inc/3352T-1-203LF/1088346" TargetMode="External"/><Relationship Id="rId20" Type="http://schemas.openxmlformats.org/officeDocument/2006/relationships/hyperlink" Target="https://www.digikey.com/en/products/detail/diodes-incorporated/1N4148WS-13-F/4249326?s=N4IgTCBcDaIIwDkAsckA4DqBlAtHAzDgGIgC6AvkA" TargetMode="External"/><Relationship Id="rId29" Type="http://schemas.openxmlformats.org/officeDocument/2006/relationships/hyperlink" Target="https://www.digikey.com/en/products/detail/dialight/5988170107F/1291278" TargetMode="External"/><Relationship Id="rId1" Type="http://schemas.openxmlformats.org/officeDocument/2006/relationships/hyperlink" Target="https://www.digikey.com/en/products/detail/stmicroelectronics/STM32F207VGT6TR/4357621" TargetMode="External"/><Relationship Id="rId6" Type="http://schemas.openxmlformats.org/officeDocument/2006/relationships/hyperlink" Target="https://www.digikey.com/en/products/detail/vishay-general-semiconductor-diodes-division/VS-6TQ045S-M3/5426222" TargetMode="External"/><Relationship Id="rId11" Type="http://schemas.openxmlformats.org/officeDocument/2006/relationships/hyperlink" Target="https://www.digikey.com/en/products/detail/texas-instruments/SN65LBC175AD/380303" TargetMode="External"/><Relationship Id="rId24" Type="http://schemas.openxmlformats.org/officeDocument/2006/relationships/hyperlink" Target="https://www.digikey.com/en/products/detail/e-switch/TL6330AF200Q/8032037" TargetMode="External"/><Relationship Id="rId5" Type="http://schemas.openxmlformats.org/officeDocument/2006/relationships/hyperlink" Target="https://www.digikey.com/en/products/detail/nichicon/UWP1HR47MCL1GB/2550802" TargetMode="External"/><Relationship Id="rId15" Type="http://schemas.openxmlformats.org/officeDocument/2006/relationships/hyperlink" Target="https://www.digikey.com/en/products/detail/w%C3%BCrth-elektronik/7443551131/1638545" TargetMode="External"/><Relationship Id="rId23" Type="http://schemas.openxmlformats.org/officeDocument/2006/relationships/hyperlink" Target="https://www.digikey.com/en/products/detail/samtec-inc/SSW-106-02-TM-S-RA/7891818" TargetMode="External"/><Relationship Id="rId28" Type="http://schemas.openxmlformats.org/officeDocument/2006/relationships/hyperlink" Target="https://www.digikey.com/en/products/detail/dialight/5988110107F/1291272" TargetMode="External"/><Relationship Id="rId10" Type="http://schemas.openxmlformats.org/officeDocument/2006/relationships/hyperlink" Target="https://www.digikey.com/en/products/detail/texas-instruments/SN75ALS174ADWR/1593485" TargetMode="External"/><Relationship Id="rId19" Type="http://schemas.openxmlformats.org/officeDocument/2006/relationships/hyperlink" Target="https://www.digikey.com/en/products/detail/broadcom-limited/ACSL-6400-00TE/825239" TargetMode="External"/><Relationship Id="rId4" Type="http://schemas.openxmlformats.org/officeDocument/2006/relationships/hyperlink" Target="https://www.digikey.com/en/products/detail/nichicon/UUD1H150MCL1GS/590040" TargetMode="External"/><Relationship Id="rId9" Type="http://schemas.openxmlformats.org/officeDocument/2006/relationships/hyperlink" Target="https://www.digikey.com/en/products/detail/murata-electronics/GRM2195C1H103JA01D/586788" TargetMode="External"/><Relationship Id="rId14" Type="http://schemas.openxmlformats.org/officeDocument/2006/relationships/hyperlink" Target="https://www.digikey.com/en/products/detail/vishay-general-semiconductor-diodes-division/SL03-GS18/4871689" TargetMode="External"/><Relationship Id="rId22" Type="http://schemas.openxmlformats.org/officeDocument/2006/relationships/hyperlink" Target="https://www.digikey.com/en/products/detail/samtec-inc/TST-105-01-F-D/9497108" TargetMode="External"/><Relationship Id="rId27" Type="http://schemas.openxmlformats.org/officeDocument/2006/relationships/hyperlink" Target="https://www.digikey.com/en/products/detail/liteon/LTW-170TK/758704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635B-84E0-4BDD-BFA7-D7E59424E192}">
  <dimension ref="A1:G33"/>
  <sheetViews>
    <sheetView tabSelected="1" workbookViewId="0">
      <selection activeCell="G35" sqref="G35"/>
    </sheetView>
  </sheetViews>
  <sheetFormatPr defaultRowHeight="15" x14ac:dyDescent="0.25"/>
  <cols>
    <col min="1" max="1" width="23.5703125" customWidth="1"/>
    <col min="2" max="2" width="26.85546875" customWidth="1"/>
    <col min="4" max="5" width="19.85546875" customWidth="1"/>
    <col min="6" max="6" width="18.5703125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89</v>
      </c>
      <c r="E1" t="s">
        <v>90</v>
      </c>
    </row>
    <row r="2" spans="1:7" x14ac:dyDescent="0.25">
      <c r="A2" t="s">
        <v>27</v>
      </c>
      <c r="B2" t="s">
        <v>4</v>
      </c>
      <c r="C2">
        <v>1</v>
      </c>
      <c r="D2" s="3">
        <v>14.84</v>
      </c>
      <c r="E2" s="3">
        <f>$C2*$D2</f>
        <v>14.84</v>
      </c>
      <c r="G2" s="1" t="s">
        <v>26</v>
      </c>
    </row>
    <row r="3" spans="1:7" ht="18" customHeight="1" x14ac:dyDescent="0.25">
      <c r="A3" t="s">
        <v>0</v>
      </c>
      <c r="B3" t="s">
        <v>5</v>
      </c>
      <c r="C3">
        <v>1</v>
      </c>
      <c r="D3" s="3">
        <v>6.8</v>
      </c>
      <c r="E3" s="3">
        <f t="shared" ref="E3:E30" si="0">$C3*$D3</f>
        <v>6.8</v>
      </c>
      <c r="G3" s="1" t="s">
        <v>1</v>
      </c>
    </row>
    <row r="4" spans="1:7" x14ac:dyDescent="0.25">
      <c r="A4" t="s">
        <v>24</v>
      </c>
      <c r="B4" t="s">
        <v>25</v>
      </c>
      <c r="C4">
        <v>1</v>
      </c>
      <c r="D4" s="3">
        <v>6.8</v>
      </c>
      <c r="E4" s="3">
        <f t="shared" si="0"/>
        <v>6.8</v>
      </c>
      <c r="G4" s="1" t="s">
        <v>23</v>
      </c>
    </row>
    <row r="5" spans="1:7" x14ac:dyDescent="0.25">
      <c r="A5" t="s">
        <v>2</v>
      </c>
      <c r="B5" t="s">
        <v>6</v>
      </c>
      <c r="C5">
        <v>6</v>
      </c>
      <c r="D5" s="3">
        <v>0.48</v>
      </c>
      <c r="E5" s="3">
        <f t="shared" si="0"/>
        <v>2.88</v>
      </c>
      <c r="G5" s="1" t="s">
        <v>3</v>
      </c>
    </row>
    <row r="6" spans="1:7" x14ac:dyDescent="0.25">
      <c r="A6" t="s">
        <v>12</v>
      </c>
      <c r="B6" t="s">
        <v>8</v>
      </c>
      <c r="C6">
        <v>2</v>
      </c>
      <c r="D6" s="3">
        <v>0.68</v>
      </c>
      <c r="E6" s="3">
        <f t="shared" si="0"/>
        <v>1.36</v>
      </c>
      <c r="G6" s="1" t="s">
        <v>7</v>
      </c>
    </row>
    <row r="7" spans="1:7" x14ac:dyDescent="0.25">
      <c r="A7" t="s">
        <v>13</v>
      </c>
      <c r="B7" t="s">
        <v>14</v>
      </c>
      <c r="C7">
        <v>2</v>
      </c>
      <c r="D7" s="3">
        <v>1.1299999999999999</v>
      </c>
      <c r="E7" s="3">
        <f t="shared" si="0"/>
        <v>2.2599999999999998</v>
      </c>
      <c r="G7" s="1" t="s">
        <v>15</v>
      </c>
    </row>
    <row r="8" spans="1:7" x14ac:dyDescent="0.25">
      <c r="A8" t="s">
        <v>45</v>
      </c>
      <c r="B8" t="s">
        <v>16</v>
      </c>
      <c r="C8">
        <v>2</v>
      </c>
      <c r="D8" s="3">
        <v>2.58</v>
      </c>
      <c r="E8" s="3">
        <f t="shared" si="0"/>
        <v>5.16</v>
      </c>
      <c r="G8" s="1" t="s">
        <v>44</v>
      </c>
    </row>
    <row r="9" spans="1:7" x14ac:dyDescent="0.25">
      <c r="A9" t="s">
        <v>17</v>
      </c>
      <c r="B9" t="s">
        <v>18</v>
      </c>
      <c r="C9">
        <v>4</v>
      </c>
      <c r="D9" s="3">
        <v>1.87</v>
      </c>
      <c r="E9" s="3">
        <f t="shared" si="0"/>
        <v>7.48</v>
      </c>
      <c r="G9" s="1" t="s">
        <v>19</v>
      </c>
    </row>
    <row r="10" spans="1:7" x14ac:dyDescent="0.25">
      <c r="A10" t="s">
        <v>20</v>
      </c>
      <c r="B10" t="s">
        <v>22</v>
      </c>
      <c r="C10">
        <v>2</v>
      </c>
      <c r="D10" s="3">
        <v>0.25</v>
      </c>
      <c r="E10" s="3">
        <f t="shared" si="0"/>
        <v>0.5</v>
      </c>
      <c r="G10" s="1" t="s">
        <v>21</v>
      </c>
    </row>
    <row r="11" spans="1:7" x14ac:dyDescent="0.25">
      <c r="A11" t="s">
        <v>29</v>
      </c>
      <c r="B11" t="s">
        <v>30</v>
      </c>
      <c r="C11">
        <v>2</v>
      </c>
      <c r="D11" s="3">
        <v>3.35</v>
      </c>
      <c r="E11" s="3">
        <f t="shared" si="0"/>
        <v>6.7</v>
      </c>
      <c r="G11" s="1" t="s">
        <v>28</v>
      </c>
    </row>
    <row r="12" spans="1:7" x14ac:dyDescent="0.25">
      <c r="A12" t="s">
        <v>31</v>
      </c>
      <c r="B12" t="s">
        <v>32</v>
      </c>
      <c r="C12">
        <v>4</v>
      </c>
      <c r="D12" s="3">
        <v>6.26</v>
      </c>
      <c r="E12" s="3">
        <f t="shared" si="0"/>
        <v>25.04</v>
      </c>
      <c r="G12" s="1" t="s">
        <v>33</v>
      </c>
    </row>
    <row r="13" spans="1:7" x14ac:dyDescent="0.25">
      <c r="A13" t="s">
        <v>35</v>
      </c>
      <c r="B13" t="s">
        <v>57</v>
      </c>
      <c r="C13">
        <v>1</v>
      </c>
      <c r="D13" s="3">
        <v>0.69</v>
      </c>
      <c r="E13" s="3">
        <f t="shared" si="0"/>
        <v>0.69</v>
      </c>
      <c r="G13" s="1" t="s">
        <v>34</v>
      </c>
    </row>
    <row r="14" spans="1:7" x14ac:dyDescent="0.25">
      <c r="A14" t="s">
        <v>63</v>
      </c>
      <c r="B14" t="s">
        <v>64</v>
      </c>
      <c r="C14">
        <v>1</v>
      </c>
      <c r="D14" s="3">
        <v>0.74</v>
      </c>
      <c r="E14" s="3">
        <f t="shared" si="0"/>
        <v>0.74</v>
      </c>
      <c r="G14" s="1" t="s">
        <v>62</v>
      </c>
    </row>
    <row r="15" spans="1:7" x14ac:dyDescent="0.25">
      <c r="A15" t="s">
        <v>51</v>
      </c>
      <c r="B15" t="s">
        <v>49</v>
      </c>
      <c r="C15">
        <v>2</v>
      </c>
      <c r="D15" s="3">
        <v>6.42</v>
      </c>
      <c r="E15" s="3">
        <f t="shared" si="0"/>
        <v>12.84</v>
      </c>
      <c r="G15" s="1" t="s">
        <v>50</v>
      </c>
    </row>
    <row r="16" spans="1:7" x14ac:dyDescent="0.25">
      <c r="A16" t="s">
        <v>38</v>
      </c>
      <c r="B16" t="s">
        <v>37</v>
      </c>
      <c r="C16">
        <v>1</v>
      </c>
      <c r="D16" s="3">
        <v>2.37</v>
      </c>
      <c r="E16" s="3">
        <f t="shared" si="0"/>
        <v>2.37</v>
      </c>
      <c r="G16" s="1" t="s">
        <v>36</v>
      </c>
    </row>
    <row r="17" spans="1:7" x14ac:dyDescent="0.25">
      <c r="A17" t="s">
        <v>41</v>
      </c>
      <c r="B17" t="s">
        <v>40</v>
      </c>
      <c r="C17">
        <v>1</v>
      </c>
      <c r="D17" s="3">
        <v>0.41</v>
      </c>
      <c r="E17" s="3">
        <f t="shared" si="0"/>
        <v>0.41</v>
      </c>
      <c r="G17" s="1" t="s">
        <v>39</v>
      </c>
    </row>
    <row r="18" spans="1:7" x14ac:dyDescent="0.25">
      <c r="A18" s="2">
        <v>7443551131</v>
      </c>
      <c r="B18" t="s">
        <v>43</v>
      </c>
      <c r="C18">
        <v>1</v>
      </c>
      <c r="D18" s="3">
        <v>3.48</v>
      </c>
      <c r="E18" s="3">
        <f t="shared" si="0"/>
        <v>3.48</v>
      </c>
      <c r="G18" s="1" t="s">
        <v>42</v>
      </c>
    </row>
    <row r="19" spans="1:7" x14ac:dyDescent="0.25">
      <c r="A19" t="s">
        <v>48</v>
      </c>
      <c r="B19" t="s">
        <v>47</v>
      </c>
      <c r="C19">
        <v>2</v>
      </c>
      <c r="D19" s="3">
        <v>3.39</v>
      </c>
      <c r="E19" s="3">
        <f t="shared" si="0"/>
        <v>6.78</v>
      </c>
      <c r="G19" s="1" t="s">
        <v>46</v>
      </c>
    </row>
    <row r="20" spans="1:7" x14ac:dyDescent="0.25">
      <c r="A20" t="s">
        <v>54</v>
      </c>
      <c r="B20" t="s">
        <v>53</v>
      </c>
      <c r="C20">
        <v>2</v>
      </c>
      <c r="D20" s="3">
        <v>0.86</v>
      </c>
      <c r="E20" s="3">
        <f t="shared" si="0"/>
        <v>1.72</v>
      </c>
      <c r="G20" s="1" t="s">
        <v>52</v>
      </c>
    </row>
    <row r="21" spans="1:7" x14ac:dyDescent="0.25">
      <c r="A21" t="s">
        <v>55</v>
      </c>
      <c r="B21" t="s">
        <v>58</v>
      </c>
      <c r="C21">
        <v>2</v>
      </c>
      <c r="D21" s="3">
        <v>8.67</v>
      </c>
      <c r="E21" s="3">
        <f t="shared" si="0"/>
        <v>17.34</v>
      </c>
      <c r="G21" s="1" t="s">
        <v>56</v>
      </c>
    </row>
    <row r="22" spans="1:7" x14ac:dyDescent="0.25">
      <c r="A22" t="s">
        <v>59</v>
      </c>
      <c r="B22" t="s">
        <v>60</v>
      </c>
      <c r="C22">
        <v>6</v>
      </c>
      <c r="D22" s="3">
        <v>0.21</v>
      </c>
      <c r="E22" s="3">
        <f t="shared" si="0"/>
        <v>1.26</v>
      </c>
      <c r="G22" s="1" t="s">
        <v>61</v>
      </c>
    </row>
    <row r="23" spans="1:7" x14ac:dyDescent="0.25">
      <c r="A23" t="s">
        <v>67</v>
      </c>
      <c r="B23" t="s">
        <v>65</v>
      </c>
      <c r="C23">
        <v>1</v>
      </c>
      <c r="D23" s="3">
        <v>2.68</v>
      </c>
      <c r="E23" s="3">
        <f t="shared" si="0"/>
        <v>2.68</v>
      </c>
      <c r="G23" s="1" t="s">
        <v>68</v>
      </c>
    </row>
    <row r="24" spans="1:7" x14ac:dyDescent="0.25">
      <c r="A24" t="s">
        <v>69</v>
      </c>
      <c r="B24" t="s">
        <v>66</v>
      </c>
      <c r="C24">
        <v>1</v>
      </c>
      <c r="D24" s="3">
        <v>1.2</v>
      </c>
      <c r="E24" s="3">
        <f t="shared" si="0"/>
        <v>1.2</v>
      </c>
      <c r="G24" s="1" t="s">
        <v>70</v>
      </c>
    </row>
    <row r="25" spans="1:7" x14ac:dyDescent="0.25">
      <c r="A25" t="s">
        <v>73</v>
      </c>
      <c r="B25" t="s">
        <v>72</v>
      </c>
      <c r="C25">
        <v>1</v>
      </c>
      <c r="D25" s="3">
        <v>0.88</v>
      </c>
      <c r="E25" s="3">
        <f t="shared" si="0"/>
        <v>0.88</v>
      </c>
      <c r="G25" s="1" t="s">
        <v>71</v>
      </c>
    </row>
    <row r="26" spans="1:7" x14ac:dyDescent="0.25">
      <c r="A26" t="s">
        <v>74</v>
      </c>
      <c r="B26" t="s">
        <v>75</v>
      </c>
      <c r="C26">
        <v>1</v>
      </c>
      <c r="D26" s="3">
        <v>0.12</v>
      </c>
      <c r="E26" s="3">
        <f t="shared" si="0"/>
        <v>0.12</v>
      </c>
      <c r="G26" s="1" t="s">
        <v>76</v>
      </c>
    </row>
    <row r="27" spans="1:7" x14ac:dyDescent="0.25">
      <c r="A27" t="s">
        <v>77</v>
      </c>
      <c r="B27" t="s">
        <v>78</v>
      </c>
      <c r="C27">
        <v>1</v>
      </c>
      <c r="D27" s="3">
        <v>0.59</v>
      </c>
      <c r="E27" s="3">
        <f t="shared" si="0"/>
        <v>0.59</v>
      </c>
      <c r="G27" s="1" t="s">
        <v>79</v>
      </c>
    </row>
    <row r="28" spans="1:7" x14ac:dyDescent="0.25">
      <c r="A28" t="s">
        <v>80</v>
      </c>
      <c r="B28" t="s">
        <v>81</v>
      </c>
      <c r="C28">
        <v>1</v>
      </c>
      <c r="D28" s="3">
        <v>0.61</v>
      </c>
      <c r="E28" s="3">
        <f t="shared" si="0"/>
        <v>0.61</v>
      </c>
      <c r="G28" s="1" t="s">
        <v>82</v>
      </c>
    </row>
    <row r="29" spans="1:7" x14ac:dyDescent="0.25">
      <c r="A29" t="s">
        <v>83</v>
      </c>
      <c r="B29" t="s">
        <v>84</v>
      </c>
      <c r="C29">
        <v>1</v>
      </c>
      <c r="D29" s="3">
        <v>0.28999999999999998</v>
      </c>
      <c r="E29" s="3">
        <f t="shared" si="0"/>
        <v>0.28999999999999998</v>
      </c>
      <c r="G29" s="1" t="s">
        <v>85</v>
      </c>
    </row>
    <row r="30" spans="1:7" x14ac:dyDescent="0.25">
      <c r="A30" t="s">
        <v>88</v>
      </c>
      <c r="B30" t="s">
        <v>87</v>
      </c>
      <c r="C30">
        <v>1</v>
      </c>
      <c r="D30" s="3">
        <v>0.28999999999999998</v>
      </c>
      <c r="E30" s="3">
        <f t="shared" si="0"/>
        <v>0.28999999999999998</v>
      </c>
      <c r="G30" s="1" t="s">
        <v>86</v>
      </c>
    </row>
    <row r="32" spans="1:7" x14ac:dyDescent="0.25">
      <c r="E32" t="s">
        <v>91</v>
      </c>
      <c r="F32" s="3">
        <f>SUM($E2:$E30)</f>
        <v>134.10999999999999</v>
      </c>
    </row>
    <row r="33" spans="5:6" x14ac:dyDescent="0.25">
      <c r="E33" t="s">
        <v>92</v>
      </c>
      <c r="F33" s="3">
        <f>$F$32-$E$11-$E$12-$E$23-$E$24</f>
        <v>98.489999999999966</v>
      </c>
    </row>
  </sheetData>
  <hyperlinks>
    <hyperlink ref="G2" r:id="rId1" xr:uid="{D2248623-79F6-4D46-AA4B-6EF43B761FE0}"/>
    <hyperlink ref="G3" r:id="rId2" display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xr:uid="{1931CBDF-70C7-4F6B-9CB6-C2DBEEFCA79F}"/>
    <hyperlink ref="G4" r:id="rId3" xr:uid="{4D664556-4EAB-4E06-A25E-18048DDA20D2}"/>
    <hyperlink ref="G5" r:id="rId4" xr:uid="{72C76521-F886-40B6-9DC9-383265DAAF79}"/>
    <hyperlink ref="G6" r:id="rId5" xr:uid="{1D248C00-639D-482F-831C-6ADD632234C2}"/>
    <hyperlink ref="G7" r:id="rId6" xr:uid="{43827F98-3A79-4A80-B447-26CC33F80E06}"/>
    <hyperlink ref="G8" r:id="rId7" xr:uid="{58686A99-D2B2-4ABB-8E0E-E62B7705CB4F}"/>
    <hyperlink ref="G9" r:id="rId8" xr:uid="{9ECA8115-D7E3-47A9-8A22-A94BE94D64AC}"/>
    <hyperlink ref="G10" r:id="rId9" xr:uid="{423CD540-B29A-4091-92DC-786AE39243E5}"/>
    <hyperlink ref="G11" r:id="rId10" xr:uid="{997434B1-B835-4765-875D-6E0D70A7EF79}"/>
    <hyperlink ref="G12" r:id="rId11" xr:uid="{4EE1C4DA-D079-4752-B0F7-C0531C71D7C2}"/>
    <hyperlink ref="G13" r:id="rId12" xr:uid="{00049441-D07F-49F0-97AA-D7EA411D6E00}"/>
    <hyperlink ref="G16" r:id="rId13" xr:uid="{EE0F79CD-B3CB-4D1B-B7CB-1541F6E9176C}"/>
    <hyperlink ref="G17" r:id="rId14" xr:uid="{3CA6F369-FA9F-42AC-A4C2-68BDBB1DC210}"/>
    <hyperlink ref="G18" r:id="rId15" xr:uid="{E49C395F-D830-4DC4-878B-1F55D58F82B0}"/>
    <hyperlink ref="G19" r:id="rId16" xr:uid="{42556116-8D5B-4B48-BC82-6B043B471D47}"/>
    <hyperlink ref="G15" r:id="rId17" xr:uid="{FDDDC4B9-964D-4700-B426-4ED6CF90C007}"/>
    <hyperlink ref="G20" r:id="rId18" display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xr:uid="{74361421-FEE6-4D9F-A917-E742AB0C190E}"/>
    <hyperlink ref="G21" r:id="rId19" xr:uid="{58DB788F-9592-4D27-A6F0-2A397ACD43D4}"/>
    <hyperlink ref="G22" r:id="rId20" xr:uid="{F24F68B9-18C5-460D-BD5B-59F43A82FAAF}"/>
    <hyperlink ref="G14" r:id="rId21" xr:uid="{667E62DA-33A4-46EF-93A1-57643564516A}"/>
    <hyperlink ref="G23" r:id="rId22" xr:uid="{B9CCDFF5-80B7-4D27-B894-4BC25F5B3571}"/>
    <hyperlink ref="G24" r:id="rId23" xr:uid="{1D905438-EAB5-43B5-8A1C-D637DA2CD7C6}"/>
    <hyperlink ref="G25" r:id="rId24" xr:uid="{75282BF4-9E9B-479A-914A-A9AEA8BA767D}"/>
    <hyperlink ref="G26" r:id="rId25" xr:uid="{D857A05F-43ED-4BE3-99F7-E9CBCF892FFC}"/>
    <hyperlink ref="G27" r:id="rId26" xr:uid="{363248AA-4FD8-4244-8D37-619F0C4D57EA}"/>
    <hyperlink ref="G28" r:id="rId27" xr:uid="{01B834E2-70E7-484F-A7F8-343103F20418}"/>
    <hyperlink ref="G29" r:id="rId28" xr:uid="{8C53AC82-9047-4D9C-A4E9-40E0927BE744}"/>
    <hyperlink ref="G30" r:id="rId29" xr:uid="{283457BA-3B80-4E7D-BC1F-414A3454141F}"/>
  </hyperlinks>
  <pageMargins left="0.7" right="0.7" top="0.75" bottom="0.75" header="0.3" footer="0.3"/>
  <pageSetup orientation="portrait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Motoda, Ayman</dc:creator>
  <cp:lastModifiedBy>Motoda, Ayman</cp:lastModifiedBy>
  <dcterms:created xsi:type="dcterms:W3CDTF">2024-01-23T17:46:25Z</dcterms:created>
  <dcterms:modified xsi:type="dcterms:W3CDTF">2024-02-11T05:04:52Z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2024-01-23T17:46:28Z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c3b1f589-71df-43c9-a900-02865fd32434</vt:lpwstr>
  </property>
  <property fmtid="{D5CDD505-2E9C-101B-9397-08002B2CF9AE}" pid="8" name="MSIP_Label_4044bd30-2ed7-4c9d-9d12-46200872a97b_ContentBits">
    <vt:lpwstr>0</vt:lpwstr>
  </property>
</Properties>
</file>