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0125A67A-12B7-498A-A701-B706E7EF5476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L12" i="1"/>
  <c r="I9" i="1"/>
  <c r="H7" i="1"/>
  <c r="H2" i="1"/>
  <c r="I6" i="1"/>
  <c r="I8" i="1"/>
  <c r="I7" i="1"/>
  <c r="I5" i="1"/>
  <c r="I4" i="1"/>
  <c r="I3" i="1"/>
  <c r="E3" i="1"/>
  <c r="F3" i="1"/>
  <c r="E20" i="1"/>
  <c r="E19" i="1"/>
  <c r="E12" i="1"/>
  <c r="E13" i="1" s="1"/>
  <c r="E4" i="1"/>
  <c r="E11" i="1" s="1"/>
  <c r="E14" i="1" s="1"/>
  <c r="E7" i="1"/>
  <c r="E10" i="1"/>
  <c r="E6" i="1"/>
  <c r="F4" i="1"/>
  <c r="F5" i="1"/>
  <c r="F8" i="1"/>
  <c r="F9" i="1"/>
  <c r="F17" i="1"/>
  <c r="F15" i="1"/>
  <c r="E18" i="1"/>
  <c r="F18" i="1" s="1"/>
  <c r="F19" i="1"/>
  <c r="F2" i="1"/>
  <c r="J2" i="1" s="1"/>
  <c r="K2" i="1" s="1"/>
  <c r="J7" i="1" l="1"/>
  <c r="K7" i="1" s="1"/>
  <c r="E23" i="1"/>
  <c r="E22" i="1"/>
  <c r="E21" i="1"/>
  <c r="F21" i="1" s="1"/>
  <c r="F6" i="1"/>
  <c r="F20" i="1"/>
  <c r="J8" i="1" s="1"/>
  <c r="K8" i="1" s="1"/>
  <c r="F23" i="1"/>
  <c r="F22" i="1"/>
  <c r="J9" i="1" s="1"/>
  <c r="K9" i="1" s="1"/>
  <c r="F12" i="1"/>
  <c r="F13" i="1"/>
  <c r="J3" i="1" l="1"/>
  <c r="F7" i="1"/>
  <c r="F10" i="1"/>
  <c r="F11" i="1"/>
  <c r="J4" i="1" l="1"/>
  <c r="K3" i="1"/>
  <c r="F14" i="1"/>
  <c r="E16" i="1"/>
  <c r="F16" i="1" s="1"/>
  <c r="J6" i="1" s="1"/>
  <c r="K6" i="1" s="1"/>
  <c r="J5" i="1" l="1"/>
  <c r="K4" i="1"/>
  <c r="K5" i="1" l="1"/>
  <c r="F27" i="1"/>
</calcChain>
</file>

<file path=xl/sharedStrings.xml><?xml version="1.0" encoding="utf-8"?>
<sst xmlns="http://schemas.openxmlformats.org/spreadsheetml/2006/main" count="51" uniqueCount="48">
  <si>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</si>
  <si>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</si>
  <si>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</si>
  <si>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</si>
  <si>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</si>
  <si>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</si>
  <si>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</si>
  <si>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</si>
  <si>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</si>
  <si>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</si>
  <si>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</si>
  <si>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</si>
  <si>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</si>
  <si>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</si>
  <si>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</si>
  <si>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</si>
  <si>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</si>
  <si>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</si>
  <si>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</si>
  <si>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</si>
  <si>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</si>
  <si>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</si>
  <si>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</si>
  <si>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</si>
  <si>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</si>
  <si>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</si>
  <si>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</si>
  <si>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</si>
  <si>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Registros</t>
  </si>
  <si>
    <t>Carga inicial</t>
  </si>
  <si>
    <t>Parcial</t>
  </si>
  <si>
    <t>Carga despues de 1 año</t>
  </si>
  <si>
    <t>Común</t>
  </si>
  <si>
    <t>B/registro</t>
  </si>
  <si>
    <t>B totales</t>
  </si>
  <si>
    <t>B</t>
  </si>
  <si>
    <t>GB</t>
  </si>
  <si>
    <t>GB asignados</t>
  </si>
  <si>
    <t>indices_ts</t>
  </si>
  <si>
    <t>blob_ts</t>
  </si>
  <si>
    <t>instalaciones_ts</t>
  </si>
  <si>
    <t>salas_ts</t>
  </si>
  <si>
    <t>inventario_ts</t>
  </si>
  <si>
    <t>empleados_ts</t>
  </si>
  <si>
    <t>huellas_ts</t>
  </si>
  <si>
    <t>clientes_ts</t>
  </si>
  <si>
    <t>sesiones_ts</t>
  </si>
  <si>
    <t>historial_ts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</si>
</sst>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0" borderId="0" xfId="0" applyFill="1" applyAlignment="1">
      <alignment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L32"/>
  <sheetViews>
    <sheetView tabSelected="1" workbookViewId="0">
      <selection activeCell="H12" sqref="H12:K12"/>
    </sheetView>
  </sheetViews>
  <sheetFormatPr baseColWidth="10" defaultRowHeight="15" x14ac:dyDescent="0.25"/>
  <cols>
    <col min="2" max="2" width="1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5" customWidth="1"/>
    <col min="12" max="12" width="13" customWidth="1"/>
  </cols>
  <sheetData>
    <row r="1" spans="1:12" x14ac:dyDescent="0.25">
      <c r="A1" s="5" t="s">
        <v>23</v>
      </c>
      <c r="B1" s="5" t="s">
        <v>27</v>
      </c>
      <c r="C1" s="15" t="s">
        <v>0</v>
      </c>
      <c r="D1" s="5" t="s">
        <v>33</v>
      </c>
      <c r="E1" s="14" t="s">
        <v>28</v>
      </c>
      <c r="F1" s="5" t="s">
        <v>34</v>
      </c>
      <c r="G1" s="6"/>
      <c r="H1" s="5" t="s">
        <v>23</v>
      </c>
      <c r="I1" s="9" t="s">
        <v>27</v>
      </c>
      <c r="J1" s="5" t="s">
        <v>35</v>
      </c>
      <c r="K1" s="5" t="s">
        <v>36</v>
      </c>
      <c r="L1" s="9" t="s">
        <v>37</v>
      </c>
    </row>
    <row r="2" spans="1:12" x14ac:dyDescent="0.25">
      <c r="A2" s="17" t="s">
        <v>26</v>
      </c>
      <c r="B2" s="19" t="s">
        <v>40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17" t="str">
        <f>A2</f>
        <v>Gimnasio</v>
      </c>
      <c r="I2" s="7" t="str">
        <f>B2</f>
        <v>instalaciones_ts</v>
      </c>
      <c r="J2" s="3">
        <f>SUM(F2:F3)</f>
        <v>42345000</v>
      </c>
      <c r="K2" s="3">
        <f t="shared" ref="K2:K9" si="1">J2/1024/1024/1024</f>
        <v>3.9436854422092438E-2</v>
      </c>
      <c r="L2" s="8">
        <v>0.5</v>
      </c>
    </row>
    <row r="3" spans="1:12" x14ac:dyDescent="0.25">
      <c r="A3" s="17"/>
      <c r="B3" s="19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17"/>
      <c r="I3" s="7" t="str">
        <f>B4</f>
        <v>salas_ts</v>
      </c>
      <c r="J3" s="3">
        <f>SUM(F4:F6)</f>
        <v>4365600</v>
      </c>
      <c r="K3" s="3">
        <f t="shared" si="1"/>
        <v>4.065781831741333E-3</v>
      </c>
      <c r="L3" s="8">
        <v>0.5</v>
      </c>
    </row>
    <row r="4" spans="1:12" x14ac:dyDescent="0.25">
      <c r="A4" s="17"/>
      <c r="B4" s="19" t="s">
        <v>41</v>
      </c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17"/>
      <c r="I4" s="7" t="str">
        <f>B7</f>
        <v>inventario_ts</v>
      </c>
      <c r="J4" s="3">
        <f>SUM(F7:F10)</f>
        <v>156290625</v>
      </c>
      <c r="K4" s="3">
        <f t="shared" si="1"/>
        <v>0.14555698726326227</v>
      </c>
      <c r="L4" s="8">
        <v>1</v>
      </c>
    </row>
    <row r="5" spans="1:12" x14ac:dyDescent="0.25">
      <c r="A5" s="17"/>
      <c r="B5" s="19"/>
      <c r="C5" s="16" t="s">
        <v>4</v>
      </c>
      <c r="D5" s="3">
        <v>4060</v>
      </c>
      <c r="E5" s="11">
        <v>10</v>
      </c>
      <c r="F5" s="3">
        <f t="shared" si="0"/>
        <v>40600</v>
      </c>
      <c r="H5" s="17"/>
      <c r="I5" s="7" t="str">
        <f>B11</f>
        <v>empleados_ts</v>
      </c>
      <c r="J5" s="3">
        <f>SUM(F11:F15)</f>
        <v>58580680</v>
      </c>
      <c r="K5" s="3">
        <f t="shared" si="1"/>
        <v>5.455750972032547E-2</v>
      </c>
      <c r="L5" s="8">
        <v>1</v>
      </c>
    </row>
    <row r="6" spans="1:12" x14ac:dyDescent="0.25">
      <c r="A6" s="17"/>
      <c r="B6" s="19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17"/>
      <c r="I6" s="7" t="str">
        <f>B16</f>
        <v>huellas_ts</v>
      </c>
      <c r="J6" s="3">
        <f>F16</f>
        <v>145000</v>
      </c>
      <c r="K6" s="3">
        <f t="shared" si="1"/>
        <v>1.3504177331924438E-4</v>
      </c>
      <c r="L6" s="8">
        <v>1</v>
      </c>
    </row>
    <row r="7" spans="1:12" x14ac:dyDescent="0.25">
      <c r="A7" s="17"/>
      <c r="B7" s="19" t="s">
        <v>42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17" t="str">
        <f>A17</f>
        <v>Cliente</v>
      </c>
      <c r="I7" s="7" t="str">
        <f>B17</f>
        <v>clientes_ts</v>
      </c>
      <c r="J7" s="3">
        <f>SUM(F17:F19)</f>
        <v>6778500</v>
      </c>
      <c r="K7" s="3">
        <f t="shared" si="1"/>
        <v>6.3129700720310211E-3</v>
      </c>
      <c r="L7" s="8">
        <v>0.5</v>
      </c>
    </row>
    <row r="8" spans="1:12" x14ac:dyDescent="0.25">
      <c r="A8" s="17"/>
      <c r="B8" s="19"/>
      <c r="C8" s="16" t="s">
        <v>7</v>
      </c>
      <c r="D8" s="3">
        <v>4050</v>
      </c>
      <c r="E8" s="12">
        <v>10</v>
      </c>
      <c r="F8" s="3">
        <f t="shared" si="0"/>
        <v>40500</v>
      </c>
      <c r="H8" s="17"/>
      <c r="I8" s="7" t="str">
        <f>B20</f>
        <v>sesiones_ts</v>
      </c>
      <c r="J8" s="3">
        <f>SUM(F20:F21)</f>
        <v>91260000</v>
      </c>
      <c r="K8" s="3">
        <f t="shared" si="1"/>
        <v>8.4992498159408569E-2</v>
      </c>
      <c r="L8" s="8">
        <v>1</v>
      </c>
    </row>
    <row r="9" spans="1:12" x14ac:dyDescent="0.25">
      <c r="A9" s="17"/>
      <c r="B9" s="19"/>
      <c r="C9" s="16" t="s">
        <v>8</v>
      </c>
      <c r="D9" s="3">
        <v>25</v>
      </c>
      <c r="E9" s="11">
        <v>5</v>
      </c>
      <c r="F9" s="3">
        <f t="shared" si="0"/>
        <v>125</v>
      </c>
      <c r="H9" s="17"/>
      <c r="I9" s="7" t="str">
        <f>B22</f>
        <v>historial_ts</v>
      </c>
      <c r="J9" s="3">
        <f>SUM(F22:F23)</f>
        <v>1801020000</v>
      </c>
      <c r="K9" s="3">
        <f t="shared" si="1"/>
        <v>1.6773305833339691</v>
      </c>
      <c r="L9" s="8">
        <v>2</v>
      </c>
    </row>
    <row r="10" spans="1:12" x14ac:dyDescent="0.25">
      <c r="A10" s="17"/>
      <c r="B10" s="19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17" t="s">
        <v>32</v>
      </c>
      <c r="I10" s="18" t="s">
        <v>38</v>
      </c>
      <c r="J10" s="18"/>
      <c r="K10" s="18"/>
      <c r="L10" s="8">
        <v>0.5</v>
      </c>
    </row>
    <row r="11" spans="1:12" x14ac:dyDescent="0.25">
      <c r="A11" s="17"/>
      <c r="B11" s="19" t="s">
        <v>43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17"/>
      <c r="I11" s="18" t="s">
        <v>39</v>
      </c>
      <c r="J11" s="18"/>
      <c r="K11" s="18"/>
      <c r="L11" s="8">
        <v>2</v>
      </c>
    </row>
    <row r="12" spans="1:12" x14ac:dyDescent="0.25">
      <c r="A12" s="17"/>
      <c r="B12" s="19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  <c r="H12" s="20" t="s">
        <v>22</v>
      </c>
      <c r="I12" s="20"/>
      <c r="J12" s="20"/>
      <c r="K12" s="20"/>
      <c r="L12" s="10">
        <f>SUM(L2:L11)</f>
        <v>10</v>
      </c>
    </row>
    <row r="13" spans="1:12" x14ac:dyDescent="0.25">
      <c r="A13" s="17"/>
      <c r="B13" s="19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</row>
    <row r="14" spans="1:12" x14ac:dyDescent="0.25">
      <c r="A14" s="17"/>
      <c r="B14" s="19"/>
      <c r="C14" s="16" t="s">
        <v>19</v>
      </c>
      <c r="D14" s="3">
        <v>242</v>
      </c>
      <c r="E14" s="12">
        <f>E2+E11+E12</f>
        <v>14500</v>
      </c>
      <c r="F14" s="3">
        <f t="shared" si="0"/>
        <v>3509000</v>
      </c>
    </row>
    <row r="15" spans="1:12" x14ac:dyDescent="0.25">
      <c r="A15" s="17"/>
      <c r="B15" s="19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2" x14ac:dyDescent="0.25">
      <c r="A16" s="17"/>
      <c r="B16" s="2" t="s">
        <v>44</v>
      </c>
      <c r="C16" s="16" t="s">
        <v>20</v>
      </c>
      <c r="D16" s="3">
        <v>10</v>
      </c>
      <c r="E16" s="12">
        <f>E14</f>
        <v>14500</v>
      </c>
      <c r="F16" s="3">
        <f t="shared" si="0"/>
        <v>145000</v>
      </c>
    </row>
    <row r="17" spans="1:7" x14ac:dyDescent="0.25">
      <c r="A17" s="17" t="s">
        <v>24</v>
      </c>
      <c r="B17" s="19" t="s">
        <v>45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17"/>
      <c r="B18" s="19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17"/>
      <c r="B19" s="19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17"/>
      <c r="B20" s="19" t="s">
        <v>46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17"/>
      <c r="B21" s="19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17"/>
      <c r="B22" s="19" t="s">
        <v>47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17"/>
      <c r="B23" s="19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19" t="s">
        <v>29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19"/>
      <c r="E26" s="12" t="s">
        <v>30</v>
      </c>
      <c r="F26" s="3"/>
      <c r="G26" s="3"/>
    </row>
    <row r="27" spans="1:7" x14ac:dyDescent="0.25">
      <c r="A27" s="1"/>
      <c r="B27" s="2"/>
      <c r="C27" s="3"/>
      <c r="D27" s="13" t="s">
        <v>31</v>
      </c>
      <c r="E27" s="13"/>
      <c r="F27" s="4">
        <f>SUM(J2, J3, J4, J5, F16, J7, J8, J9)</f>
        <v>2160785405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6">
    <mergeCell ref="H7:H9"/>
    <mergeCell ref="H2:H6"/>
    <mergeCell ref="I11:K11"/>
    <mergeCell ref="D25:D26"/>
    <mergeCell ref="A2:A16"/>
    <mergeCell ref="A17:A23"/>
    <mergeCell ref="B2:B3"/>
    <mergeCell ref="B4:B6"/>
    <mergeCell ref="B7:B10"/>
    <mergeCell ref="B11:B15"/>
    <mergeCell ref="B17:B19"/>
    <mergeCell ref="B20:B21"/>
    <mergeCell ref="B22:B23"/>
    <mergeCell ref="I10:K10"/>
    <mergeCell ref="H10:H11"/>
    <mergeCell ref="H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2022-05-15T16:49:22Z</dcterms:modified>
</cp:coreProperties>
</file>