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lvarado/Desktop/DataWrangling/Laboratorio_4/"/>
    </mc:Choice>
  </mc:AlternateContent>
  <xr:revisionPtr revIDLastSave="0" documentId="8_{7497B028-C5D3-EE4B-B181-B21630B766C0}" xr6:coauthVersionLast="47" xr6:coauthVersionMax="47" xr10:uidLastSave="{00000000-0000-0000-0000-000000000000}"/>
  <bookViews>
    <workbookView xWindow="-2980" yWindow="-20160" windowWidth="34440" windowHeight="19460" xr2:uid="{51160D5C-A24D-2448-946B-42F1D9E63634}"/>
  </bookViews>
  <sheets>
    <sheet name="Sheet1" sheetId="1" r:id="rId1"/>
  </sheets>
  <definedNames>
    <definedName name="_xlchart.v2.0" hidden="1">Sheet1!$D$45:$D$49</definedName>
    <definedName name="_xlchart.v2.1" hidden="1">Sheet1!$E$44</definedName>
    <definedName name="_xlchart.v2.10" hidden="1">Sheet1!$I$45:$I$49</definedName>
    <definedName name="_xlchart.v2.11" hidden="1">Sheet1!$D$45</definedName>
    <definedName name="_xlchart.v2.12" hidden="1">Sheet1!$D$46</definedName>
    <definedName name="_xlchart.v2.13" hidden="1">Sheet1!$D$47</definedName>
    <definedName name="_xlchart.v2.14" hidden="1">Sheet1!$D$48</definedName>
    <definedName name="_xlchart.v2.15" hidden="1">Sheet1!$D$49</definedName>
    <definedName name="_xlchart.v2.16" hidden="1">Sheet1!$E$44:$I$44</definedName>
    <definedName name="_xlchart.v2.17" hidden="1">Sheet1!$E$45:$I$45</definedName>
    <definedName name="_xlchart.v2.18" hidden="1">Sheet1!$E$46:$I$46</definedName>
    <definedName name="_xlchart.v2.19" hidden="1">Sheet1!$E$47:$I$47</definedName>
    <definedName name="_xlchart.v2.2" hidden="1">Sheet1!$E$45:$E$49</definedName>
    <definedName name="_xlchart.v2.20" hidden="1">Sheet1!$E$48:$I$48</definedName>
    <definedName name="_xlchart.v2.21" hidden="1">Sheet1!$E$49:$I$49</definedName>
    <definedName name="_xlchart.v2.3" hidden="1">Sheet1!$F$44</definedName>
    <definedName name="_xlchart.v2.4" hidden="1">Sheet1!$F$45:$F$49</definedName>
    <definedName name="_xlchart.v2.5" hidden="1">Sheet1!$G$44</definedName>
    <definedName name="_xlchart.v2.6" hidden="1">Sheet1!$G$45:$G$49</definedName>
    <definedName name="_xlchart.v2.7" hidden="1">Sheet1!$H$44</definedName>
    <definedName name="_xlchart.v2.8" hidden="1">Sheet1!$H$45:$H$49</definedName>
    <definedName name="_xlchart.v2.9" hidden="1">Sheet1!$I$44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F39" i="1"/>
  <c r="F40" i="1"/>
  <c r="F41" i="1"/>
  <c r="F42" i="1"/>
  <c r="F38" i="1"/>
  <c r="F31" i="1"/>
  <c r="F33" i="1" s="1"/>
  <c r="F32" i="1"/>
  <c r="F27" i="1"/>
  <c r="F28" i="1"/>
  <c r="F25" i="1"/>
  <c r="F26" i="1" s="1"/>
  <c r="F21" i="1"/>
  <c r="F22" i="1"/>
  <c r="F19" i="1"/>
  <c r="F20" i="1" s="1"/>
  <c r="F15" i="1"/>
  <c r="F16" i="1"/>
  <c r="F13" i="1"/>
  <c r="F14" i="1" s="1"/>
  <c r="F34" i="1" l="1"/>
</calcChain>
</file>

<file path=xl/sharedStrings.xml><?xml version="1.0" encoding="utf-8"?>
<sst xmlns="http://schemas.openxmlformats.org/spreadsheetml/2006/main" count="48" uniqueCount="21">
  <si>
    <t>Faltante</t>
  </si>
  <si>
    <t>Devolucion</t>
  </si>
  <si>
    <t>Tipo</t>
  </si>
  <si>
    <t>Viajes</t>
  </si>
  <si>
    <t>Camion grande</t>
  </si>
  <si>
    <t>Camion pequeño</t>
  </si>
  <si>
    <t>Panel</t>
  </si>
  <si>
    <t>Transporte para cada tipo</t>
  </si>
  <si>
    <t>Local</t>
  </si>
  <si>
    <t>Bodega</t>
  </si>
  <si>
    <t>Cliente</t>
  </si>
  <si>
    <t>EL PINCHE OBLEISCO</t>
  </si>
  <si>
    <t>TAQUERIA EL CHINITO</t>
  </si>
  <si>
    <t>POLLO PINULITO</t>
  </si>
  <si>
    <t>UBIQUO LABS</t>
  </si>
  <si>
    <t>Ventas</t>
  </si>
  <si>
    <t>ElGALLONEGRO</t>
  </si>
  <si>
    <t>Faltantes</t>
  </si>
  <si>
    <t>Devolución</t>
  </si>
  <si>
    <t>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</si>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</sst>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4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Viajes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Sheet1!$D$3:$D$6</c:f>
              <c:strCache>
                <c:ptCount val="4"/>
                <c:pt idx="0">
                  <c:v>Faltante</c:v>
                </c:pt>
                <c:pt idx="1">
                  <c:v>Bodega</c:v>
                </c:pt>
                <c:pt idx="2">
                  <c:v>Devolucion</c:v>
                </c:pt>
                <c:pt idx="3">
                  <c:v>Local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588</c:v>
                </c:pt>
                <c:pt idx="1">
                  <c:v>857</c:v>
                </c:pt>
                <c:pt idx="2">
                  <c:v>119</c:v>
                </c:pt>
                <c:pt idx="3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7B43-B78C-99E8461326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Clientes</a:t>
            </a:r>
            <a:r>
              <a:rPr lang="en-US" baseline="0"/>
              <a:t> con más viajes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Sheet1!$D$38:$D$42</c:f>
              <c:strCache>
                <c:ptCount val="5"/>
                <c:pt idx="0">
                  <c:v>EL PINCHE OBLEISCO</c:v>
                </c:pt>
                <c:pt idx="1">
                  <c:v>TAQUERIA EL CHINITO</c:v>
                </c:pt>
                <c:pt idx="2">
                  <c:v>POLLO PINULITO</c:v>
                </c:pt>
                <c:pt idx="3">
                  <c:v>UBIQUO LABS</c:v>
                </c:pt>
                <c:pt idx="4">
                  <c:v>ElGALLONEGRO</c:v>
                </c:pt>
              </c:strCache>
            </c:strRef>
          </c:cat>
          <c:val>
            <c:numRef>
              <c:f>Sheet1!$E$38:$E$42</c:f>
              <c:numCache>
                <c:formatCode>#,##0.00</c:formatCode>
                <c:ptCount val="5"/>
                <c:pt idx="0">
                  <c:v>71079</c:v>
                </c:pt>
                <c:pt idx="1">
                  <c:v>69136</c:v>
                </c:pt>
                <c:pt idx="2">
                  <c:v>65106</c:v>
                </c:pt>
                <c:pt idx="3">
                  <c:v>64251</c:v>
                </c:pt>
                <c:pt idx="4">
                  <c:v>34485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D-F54B-988E-81883BD9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39599"/>
        <c:axId val="571211551"/>
      </c:barChart>
      <c:lineChart>
        <c:grouping val="standard"/>
        <c:varyColors val="0"/>
        <c:ser>
          <c:idx val="1"/>
          <c:order val="1"/>
          <c:tx>
            <c:strRef>
              <c:f>Sheet1!$F$37</c:f>
              <c:strCache>
                <c:ptCount val="1"/>
                <c:pt idx="0">
                  <c:v>Porcentaje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Sheet1!$D$38:$D$42</c:f>
              <c:strCache>
                <c:ptCount val="5"/>
                <c:pt idx="0">
                  <c:v>EL PINCHE OBLEISCO</c:v>
                </c:pt>
                <c:pt idx="1">
                  <c:v>TAQUERIA EL CHINITO</c:v>
                </c:pt>
                <c:pt idx="2">
                  <c:v>POLLO PINULITO</c:v>
                </c:pt>
                <c:pt idx="3">
                  <c:v>UBIQUO LABS</c:v>
                </c:pt>
                <c:pt idx="4">
                  <c:v>ElGALLONEGRO</c:v>
                </c:pt>
              </c:strCache>
            </c:strRef>
          </c:cat>
          <c:val>
            <c:numRef>
              <c:f>Sheet1!$F$38:$F$42</c:f>
              <c:numCache>
                <c:formatCode>0%</c:formatCode>
                <c:ptCount val="5"/>
                <c:pt idx="0">
                  <c:v>0.11869285070907787</c:v>
                </c:pt>
                <c:pt idx="1">
                  <c:v>0.115448288898589</c:v>
                </c:pt>
                <c:pt idx="2">
                  <c:v>0.10871870367148136</c:v>
                </c:pt>
                <c:pt idx="3">
                  <c:v>0.10729096288508508</c:v>
                </c:pt>
                <c:pt idx="4">
                  <c:v>5.7585545051316848E-2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D-F54B-988E-81883BD9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26351"/>
        <c:axId val="571465855"/>
      </c:lineChart>
      <c:catAx>
        <c:axId val="5709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1551"/>
        <c:crosses val="autoZero"/>
        <c:auto val="1"/>
        <c:lblAlgn val="ctr"/>
        <c:lblOffset val="100"/>
        <c:noMultiLvlLbl val="0"/>
      </c:catAx>
      <c:valAx>
        <c:axId val="5712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39599"/>
        <c:crosses val="autoZero"/>
        <c:crossBetween val="between"/>
      </c:valAx>
      <c:valAx>
        <c:axId val="57146585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26351"/>
        <c:crosses val="max"/>
        <c:crossBetween val="between"/>
      </c:valAx>
      <c:catAx>
        <c:axId val="571226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1465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Tipos</a:t>
            </a:r>
            <a:r>
              <a:rPr lang="en-US" baseline="0"/>
              <a:t> de viaje por cliente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EL PINCHE OBLEISCO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Sheet1!$E$45:$I$45</c:f>
              <c:numCache>
                <c:formatCode>General</c:formatCode>
                <c:ptCount val="5"/>
                <c:pt idx="0">
                  <c:v>256</c:v>
                </c:pt>
                <c:pt idx="1">
                  <c:v>133</c:v>
                </c:pt>
                <c:pt idx="2">
                  <c:v>123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B-6241-919D-028D1DD619E4}"/>
            </c:ext>
          </c:extLst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TAQUERIA EL CHINITO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Sheet1!$E$46:$I$46</c:f>
              <c:numCache>
                <c:formatCode>General</c:formatCode>
                <c:ptCount val="5"/>
                <c:pt idx="0">
                  <c:v>247</c:v>
                </c:pt>
                <c:pt idx="1">
                  <c:v>108</c:v>
                </c:pt>
                <c:pt idx="2">
                  <c:v>0</c:v>
                </c:pt>
                <c:pt idx="3">
                  <c:v>0</c:v>
                </c:pt>
                <c:pt idx="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B-6241-919D-028D1DD619E4}"/>
            </c:ext>
          </c:extLst>
        </c:ser>
        <c:ser>
          <c:idx val="2"/>
          <c:order val="2"/>
          <c:tx>
            <c:strRef>
              <c:f>Sheet1!$D$47</c:f>
              <c:strCache>
                <c:ptCount val="1"/>
                <c:pt idx="0">
                  <c:v>POLLO PINULITO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Sheet1!$E$47:$I$47</c:f>
              <c:numCache>
                <c:formatCode>General</c:formatCode>
                <c:ptCount val="5"/>
                <c:pt idx="0">
                  <c:v>228</c:v>
                </c:pt>
                <c:pt idx="1">
                  <c:v>119</c:v>
                </c:pt>
                <c:pt idx="2">
                  <c:v>109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B-6241-919D-028D1DD619E4}"/>
            </c:ext>
          </c:extLst>
        </c:ser>
        <c:ser>
          <c:idx val="3"/>
          <c:order val="3"/>
          <c:tx>
            <c:strRef>
              <c:f>Sheet1!$D$48</c:f>
              <c:strCache>
                <c:ptCount val="1"/>
                <c:pt idx="0">
                  <c:v>UBIQUO LABS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Sheet1!$E$48:$I$48</c:f>
              <c:numCache>
                <c:formatCode>General</c:formatCode>
                <c:ptCount val="5"/>
                <c:pt idx="0">
                  <c:v>241</c:v>
                </c:pt>
                <c:pt idx="1">
                  <c:v>114</c:v>
                </c:pt>
                <c:pt idx="2">
                  <c:v>0</c:v>
                </c:pt>
                <c:pt idx="3">
                  <c:v>0</c:v>
                </c:pt>
                <c:pt idx="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B-6241-919D-028D1DD619E4}"/>
            </c:ext>
          </c:extLst>
        </c:ser>
        <c:ser>
          <c:idx val="4"/>
          <c:order val="4"/>
          <c:tx>
            <c:strRef>
              <c:f>Sheet1!$D$49</c:f>
              <c:strCache>
                <c:ptCount val="1"/>
                <c:pt idx="0">
                  <c:v>ElGALLONEGRO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Sheet1!$E$44:$I$44</c:f>
              <c:strCache>
                <c:ptCount val="5"/>
                <c:pt idx="0">
                  <c:v>Viajes</c:v>
                </c:pt>
                <c:pt idx="1">
                  <c:v>Faltantes</c:v>
                </c:pt>
                <c:pt idx="2">
                  <c:v>Bodega</c:v>
                </c:pt>
                <c:pt idx="3">
                  <c:v>Devolución</c:v>
                </c:pt>
                <c:pt idx="4">
                  <c:v>Local</c:v>
                </c:pt>
              </c:strCache>
            </c:strRef>
          </c:cat>
          <c:val>
            <c:numRef>
              <c:f>Sheet1!$E$49:$I$49</c:f>
              <c:numCache>
                <c:formatCode>General</c:formatCode>
                <c:ptCount val="5"/>
                <c:pt idx="0">
                  <c:v>245</c:v>
                </c:pt>
                <c:pt idx="1">
                  <c:v>0</c:v>
                </c:pt>
                <c:pt idx="2">
                  <c:v>126</c:v>
                </c:pt>
                <c:pt idx="3">
                  <c:v>119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4B-6241-919D-028D1DD6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18575"/>
        <c:axId val="580874399"/>
      </c:barChart>
      <c:catAx>
        <c:axId val="5828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74399"/>
        <c:crosses val="autoZero"/>
        <c:auto val="1"/>
        <c:lblAlgn val="ctr"/>
        <c:lblOffset val="100"/>
        <c:noMultiLvlLbl val="0"/>
      </c:catAx>
      <c:valAx>
        <c:axId val="5808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814104</xdr:colOff>
      <xdr:row>0</xdr:row>
      <xdr:rowOff>30122</xdr:rowOff>
    </xdr:from>
    <xdr:to>
      <xdr:col>11</xdr:col>
      <xdr:colOff>130256</xdr:colOff>
      <xdr:row>10</xdr:row>
      <xdr:rowOff>122116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96797-8210-31BD-BA09-5EDB3E627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472180</xdr:colOff>
      <xdr:row>11</xdr:row>
      <xdr:rowOff>98711</xdr:rowOff>
    </xdr:from>
    <xdr:to>
      <xdr:col>12</xdr:col>
      <xdr:colOff>183661</xdr:colOff>
      <xdr:row>26</xdr:row>
      <xdr:rowOff>21492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6935B2F-785C-D083-7B74-1384359E1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3398" y="2337493"/>
          <a:ext cx="4644942" cy="2975666"/>
        </a:xfrm>
        <a:prstGeom prst="rect">
          <a:avLst/>
        </a:prstGeom>
      </xdr:spPr>
    </xdr:pic>
    <xdr:clientData/>
  </xdr:twoCellAnchor>
  <xdr:twoCellAnchor editAs="oneCell">
    <xdr:from>
      <xdr:col>7</xdr:col>
      <xdr:colOff>268653</xdr:colOff>
      <xdr:row>30</xdr:row>
      <xdr:rowOff>105834</xdr:rowOff>
    </xdr:from>
    <xdr:to>
      <xdr:col>12</xdr:col>
      <xdr:colOff>333782</xdr:colOff>
      <xdr:row>42</xdr:row>
      <xdr:rowOff>10827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AD32995-DD79-F7D5-C813-1B02503AD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9615" y="6211603"/>
          <a:ext cx="4176346" cy="2347301"/>
        </a:xfrm>
        <a:prstGeom prst="rect">
          <a:avLst/>
        </a:prstGeom>
      </xdr:spPr>
    </xdr:pic>
    <xdr:clientData/>
  </xdr:twoCellAnchor>
  <xdr:twoCellAnchor>
    <xdr:from>
      <xdr:col>9</xdr:col>
      <xdr:colOff>91179</xdr:colOff>
      <xdr:row>43</xdr:row>
      <xdr:rowOff>191477</xdr:rowOff>
    </xdr:from>
    <xdr:to>
      <xdr:col>14</xdr:col>
      <xdr:colOff>551961</xdr:colOff>
      <xdr:row>57</xdr:row>
      <xdr:rowOff>85318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FB48883-D322-A128-9768-216597AEE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1051820</xdr:colOff>
      <xdr:row>49</xdr:row>
      <xdr:rowOff>110067</xdr:rowOff>
    </xdr:from>
    <xdr:to>
      <xdr:col>8</xdr:col>
      <xdr:colOff>747346</xdr:colOff>
      <xdr:row>63</xdr:row>
      <xdr:rowOff>3908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E801E-9EB5-2BAF-26DB-A81E47164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74BE-2C54-1B41-9D95-181642CE8A5E}">
  <dimension ref="D2:I49"/>
  <sheetViews>
    <sheetView tabSelected="1" topLeftCell="C39" zoomScale="156" zoomScaleNormal="156" workbookViewId="0">
      <selection activeCell="K62" sqref="K62"/>
    </sheetView>
  </sheetViews>
  <sheetFormatPr baseColWidth="10" defaultRowHeight="16" x14ac:dyDescent="0.2"/>
  <cols>
    <col min="4" max="4" width="19.6640625" bestFit="1" customWidth="1"/>
    <col min="5" max="5" width="12" bestFit="1" customWidth="1"/>
  </cols>
  <sheetData>
    <row r="2" spans="4:6" x14ac:dyDescent="0.2">
      <c r="D2" t="s">
        <v>2</v>
      </c>
      <c r="E2" t="s">
        <v>3</v>
      </c>
    </row>
    <row r="3" spans="4:6" x14ac:dyDescent="0.2">
      <c r="D3" t="s">
        <v>0</v>
      </c>
      <c r="E3">
        <v>588</v>
      </c>
    </row>
    <row r="4" spans="4:6" x14ac:dyDescent="0.2">
      <c r="D4" t="s">
        <v>9</v>
      </c>
      <c r="E4">
        <v>857</v>
      </c>
    </row>
    <row r="5" spans="4:6" x14ac:dyDescent="0.2">
      <c r="D5" t="s">
        <v>1</v>
      </c>
      <c r="E5">
        <v>119</v>
      </c>
    </row>
    <row r="6" spans="4:6" x14ac:dyDescent="0.2">
      <c r="D6" t="s">
        <v>8</v>
      </c>
      <c r="E6">
        <v>492</v>
      </c>
    </row>
    <row r="11" spans="4:6" x14ac:dyDescent="0.2">
      <c r="D11" s="1" t="s">
        <v>7</v>
      </c>
      <c r="E11" s="1"/>
    </row>
    <row r="12" spans="4:6" x14ac:dyDescent="0.2">
      <c r="D12" s="1"/>
      <c r="E12" s="1"/>
    </row>
    <row r="13" spans="4:6" x14ac:dyDescent="0.2">
      <c r="D13" t="s">
        <v>0</v>
      </c>
      <c r="E13" t="s">
        <v>3</v>
      </c>
      <c r="F13">
        <f>E3</f>
        <v>588</v>
      </c>
    </row>
    <row r="14" spans="4:6" x14ac:dyDescent="0.2">
      <c r="D14" t="s">
        <v>4</v>
      </c>
      <c r="E14">
        <v>338</v>
      </c>
      <c r="F14" s="2">
        <f>E14/$F$13</f>
        <v>0.57482993197278909</v>
      </c>
    </row>
    <row r="15" spans="4:6" x14ac:dyDescent="0.2">
      <c r="D15" t="s">
        <v>5</v>
      </c>
      <c r="E15">
        <v>158</v>
      </c>
      <c r="F15" s="2">
        <f t="shared" ref="F15:F16" si="0">E15/$F$13</f>
        <v>0.2687074829931973</v>
      </c>
    </row>
    <row r="16" spans="4:6" x14ac:dyDescent="0.2">
      <c r="D16" t="s">
        <v>6</v>
      </c>
      <c r="E16">
        <v>92</v>
      </c>
      <c r="F16" s="2">
        <f t="shared" si="0"/>
        <v>0.15646258503401361</v>
      </c>
    </row>
    <row r="18" spans="4:6" x14ac:dyDescent="0.2">
      <c r="D18" s="1"/>
      <c r="E18" s="1"/>
    </row>
    <row r="19" spans="4:6" x14ac:dyDescent="0.2">
      <c r="D19" t="s">
        <v>9</v>
      </c>
      <c r="E19" t="s">
        <v>3</v>
      </c>
      <c r="F19">
        <f>E4</f>
        <v>857</v>
      </c>
    </row>
    <row r="20" spans="4:6" x14ac:dyDescent="0.2">
      <c r="D20" t="s">
        <v>4</v>
      </c>
      <c r="E20">
        <v>482</v>
      </c>
      <c r="F20" s="2">
        <f>E20/$F$19</f>
        <v>0.56242707117852975</v>
      </c>
    </row>
    <row r="21" spans="4:6" x14ac:dyDescent="0.2">
      <c r="D21" t="s">
        <v>5</v>
      </c>
      <c r="E21">
        <v>238</v>
      </c>
      <c r="F21" s="2">
        <f t="shared" ref="F21:F22" si="1">E21/$F$19</f>
        <v>0.27771295215869313</v>
      </c>
    </row>
    <row r="22" spans="4:6" x14ac:dyDescent="0.2">
      <c r="D22" t="s">
        <v>6</v>
      </c>
      <c r="E22">
        <v>137</v>
      </c>
      <c r="F22" s="2">
        <f t="shared" si="1"/>
        <v>0.15985997666277713</v>
      </c>
    </row>
    <row r="24" spans="4:6" x14ac:dyDescent="0.2">
      <c r="D24" s="1"/>
      <c r="E24" s="1"/>
    </row>
    <row r="25" spans="4:6" x14ac:dyDescent="0.2">
      <c r="D25" t="s">
        <v>1</v>
      </c>
      <c r="E25" t="s">
        <v>3</v>
      </c>
      <c r="F25">
        <f>E5</f>
        <v>119</v>
      </c>
    </row>
    <row r="26" spans="4:6" x14ac:dyDescent="0.2">
      <c r="D26" t="s">
        <v>4</v>
      </c>
      <c r="E26">
        <v>70</v>
      </c>
      <c r="F26" s="2">
        <f>E26/$F$25</f>
        <v>0.58823529411764708</v>
      </c>
    </row>
    <row r="27" spans="4:6" x14ac:dyDescent="0.2">
      <c r="D27" t="s">
        <v>5</v>
      </c>
      <c r="E27">
        <v>26</v>
      </c>
      <c r="F27" s="2">
        <f t="shared" ref="F27:F28" si="2">E27/$F$25</f>
        <v>0.21848739495798319</v>
      </c>
    </row>
    <row r="28" spans="4:6" x14ac:dyDescent="0.2">
      <c r="D28" t="s">
        <v>6</v>
      </c>
      <c r="E28">
        <v>23</v>
      </c>
      <c r="F28" s="2">
        <f t="shared" si="2"/>
        <v>0.19327731092436976</v>
      </c>
    </row>
    <row r="30" spans="4:6" x14ac:dyDescent="0.2">
      <c r="D30" s="1"/>
      <c r="E30" s="1"/>
    </row>
    <row r="31" spans="4:6" x14ac:dyDescent="0.2">
      <c r="D31" t="s">
        <v>8</v>
      </c>
      <c r="E31" t="s">
        <v>3</v>
      </c>
      <c r="F31">
        <f>E6</f>
        <v>492</v>
      </c>
    </row>
    <row r="32" spans="4:6" x14ac:dyDescent="0.2">
      <c r="D32" t="s">
        <v>4</v>
      </c>
      <c r="E32">
        <v>247</v>
      </c>
      <c r="F32" s="2">
        <f>E32/$F$31</f>
        <v>0.50203252032520329</v>
      </c>
    </row>
    <row r="33" spans="4:9" x14ac:dyDescent="0.2">
      <c r="D33" t="s">
        <v>5</v>
      </c>
      <c r="E33">
        <v>152</v>
      </c>
      <c r="F33" s="2">
        <f t="shared" ref="F33:F34" si="3">E33/$F$31</f>
        <v>0.30894308943089432</v>
      </c>
    </row>
    <row r="34" spans="4:9" x14ac:dyDescent="0.2">
      <c r="D34" t="s">
        <v>6</v>
      </c>
      <c r="E34">
        <v>93</v>
      </c>
      <c r="F34" s="2">
        <f t="shared" si="3"/>
        <v>0.18902439024390244</v>
      </c>
    </row>
    <row r="36" spans="4:9" x14ac:dyDescent="0.2">
      <c r="E36" t="s">
        <v>19</v>
      </c>
      <c r="F36">
        <v>598848.19999999995</v>
      </c>
    </row>
    <row r="37" spans="4:9" x14ac:dyDescent="0.2">
      <c r="D37" t="s">
        <v>10</v>
      </c>
      <c r="E37" t="s">
        <v>15</v>
      </c>
      <c r="F37" t="s">
        <v>20</v>
      </c>
    </row>
    <row r="38" spans="4:9" x14ac:dyDescent="0.2">
      <c r="D38" t="s">
        <v>11</v>
      </c>
      <c r="E38" s="3">
        <v>71079</v>
      </c>
      <c r="F38" s="2">
        <f>E38/$F$36</f>
        <v>0.11869285070907787</v>
      </c>
    </row>
    <row r="39" spans="4:9" x14ac:dyDescent="0.2">
      <c r="D39" t="s">
        <v>12</v>
      </c>
      <c r="E39" s="3">
        <v>69136</v>
      </c>
      <c r="F39" s="2">
        <f t="shared" ref="F39:F42" si="4">E39/$F$36</f>
        <v>0.115448288898589</v>
      </c>
    </row>
    <row r="40" spans="4:9" x14ac:dyDescent="0.2">
      <c r="D40" t="s">
        <v>13</v>
      </c>
      <c r="E40" s="3">
        <v>65106</v>
      </c>
      <c r="F40" s="2">
        <f t="shared" si="4"/>
        <v>0.10871870367148136</v>
      </c>
    </row>
    <row r="41" spans="4:9" x14ac:dyDescent="0.2">
      <c r="D41" t="s">
        <v>14</v>
      </c>
      <c r="E41" s="3">
        <v>64251</v>
      </c>
      <c r="F41" s="2">
        <f t="shared" si="4"/>
        <v>0.10729096288508508</v>
      </c>
    </row>
    <row r="42" spans="4:9" x14ac:dyDescent="0.2">
      <c r="D42" t="s">
        <v>16</v>
      </c>
      <c r="E42" s="3">
        <v>34485</v>
      </c>
      <c r="F42" s="2">
        <f t="shared" si="4"/>
        <v>5.7585545051316848E-2</v>
      </c>
    </row>
    <row r="43" spans="4:9" x14ac:dyDescent="0.2">
      <c r="D43" t="s">
        <v>19</v>
      </c>
      <c r="F43" s="4">
        <f>SUM(F38:F42)</f>
        <v>0.50773635121555016</v>
      </c>
    </row>
    <row r="44" spans="4:9" x14ac:dyDescent="0.2">
      <c r="D44" t="s">
        <v>10</v>
      </c>
      <c r="E44" t="s">
        <v>3</v>
      </c>
      <c r="F44" t="s">
        <v>17</v>
      </c>
      <c r="G44" t="s">
        <v>9</v>
      </c>
      <c r="H44" t="s">
        <v>18</v>
      </c>
      <c r="I44" t="s">
        <v>8</v>
      </c>
    </row>
    <row r="45" spans="4:9" x14ac:dyDescent="0.2">
      <c r="D45" t="s">
        <v>11</v>
      </c>
      <c r="E45">
        <v>256</v>
      </c>
      <c r="F45">
        <v>133</v>
      </c>
      <c r="G45">
        <v>123</v>
      </c>
      <c r="H45">
        <v>0</v>
      </c>
      <c r="I45">
        <v>0</v>
      </c>
    </row>
    <row r="46" spans="4:9" x14ac:dyDescent="0.2">
      <c r="D46" t="s">
        <v>12</v>
      </c>
      <c r="E46">
        <v>247</v>
      </c>
      <c r="F46">
        <v>108</v>
      </c>
      <c r="G46">
        <v>0</v>
      </c>
      <c r="H46">
        <v>0</v>
      </c>
      <c r="I46">
        <v>139</v>
      </c>
    </row>
    <row r="47" spans="4:9" x14ac:dyDescent="0.2">
      <c r="D47" t="s">
        <v>13</v>
      </c>
      <c r="E47">
        <v>228</v>
      </c>
      <c r="F47">
        <v>119</v>
      </c>
      <c r="G47">
        <v>109</v>
      </c>
      <c r="H47">
        <v>0</v>
      </c>
      <c r="I47">
        <v>0</v>
      </c>
    </row>
    <row r="48" spans="4:9" x14ac:dyDescent="0.2">
      <c r="D48" t="s">
        <v>14</v>
      </c>
      <c r="E48">
        <v>241</v>
      </c>
      <c r="F48">
        <v>114</v>
      </c>
      <c r="G48">
        <v>0</v>
      </c>
      <c r="H48">
        <v>0</v>
      </c>
      <c r="I48">
        <v>127</v>
      </c>
    </row>
    <row r="49" spans="4:9" x14ac:dyDescent="0.2">
      <c r="D49" t="s">
        <v>16</v>
      </c>
      <c r="E49">
        <v>245</v>
      </c>
      <c r="F49">
        <v>0</v>
      </c>
      <c r="G49">
        <v>126</v>
      </c>
      <c r="H49">
        <v>119</v>
      </c>
      <c r="I49">
        <v>0</v>
      </c>
    </row>
  </sheetData>
  <mergeCells count="5">
    <mergeCell ref="D12:E12"/>
    <mergeCell ref="D18:E18"/>
    <mergeCell ref="D24:E24"/>
    <mergeCell ref="D30:E30"/>
    <mergeCell ref="D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2022-09-03T23:20:07Z</dcterms:created>
  <dcterms:modified xsi:type="dcterms:W3CDTF">2022-09-04T00:10:53Z</dcterms:modified>
</cp:coreProperties>
</file>