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los\SENAI-2023\SOP\Aula6-18.09.2023\"/>
    </mc:Choice>
  </mc:AlternateContent>
  <xr:revisionPtr revIDLastSave="0" documentId="13_ncr:1_{2A0BF055-3921-4055-9580-82AC5262A030}" xr6:coauthVersionLast="47" xr6:coauthVersionMax="47" xr10:uidLastSave="{00000000-0000-0000-0000-000000000000}"/>
  <bookViews>
    <workbookView xWindow="-120" yWindow="-120" windowWidth="29040" windowHeight="15840" xr2:uid="{939DA7DB-8928-4CEF-BB7F-60BA5D07525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C20" i="1"/>
  <c r="D20" i="1" s="1"/>
  <c r="C21" i="1"/>
  <c r="C22" i="1"/>
  <c r="C23" i="1"/>
  <c r="D23" i="1" s="1"/>
  <c r="C24" i="1"/>
  <c r="D24" i="1" s="1"/>
  <c r="C25" i="1"/>
  <c r="C26" i="1"/>
  <c r="C27" i="1"/>
  <c r="D27" i="1" s="1"/>
  <c r="C19" i="1"/>
  <c r="D19" i="1" s="1"/>
  <c r="E19" i="1" s="1"/>
  <c r="D21" i="1"/>
  <c r="D25" i="1"/>
  <c r="D26" i="1"/>
  <c r="D22" i="1"/>
  <c r="D31" i="1"/>
  <c r="C31" i="1" s="1"/>
  <c r="E12" i="1"/>
  <c r="E13" i="1"/>
  <c r="E14" i="1"/>
  <c r="E15" i="1"/>
  <c r="E11" i="1"/>
  <c r="C4" i="1"/>
  <c r="C5" i="1"/>
  <c r="C6" i="1"/>
  <c r="C7" i="1"/>
  <c r="C3" i="1"/>
  <c r="C33" i="1" l="1"/>
  <c r="C32" i="1"/>
  <c r="C35" i="1"/>
  <c r="C34" i="1"/>
</calcChain>
</file>

<file path=xl/sharedStrings.xml><?xml version="1.0" encoding="utf-8"?>
<sst xmlns="http://schemas.openxmlformats.org/spreadsheetml/2006/main" count="83" uniqueCount="65">
  <si>
    <t>Fase da Vida</t>
  </si>
  <si>
    <t>Nome</t>
  </si>
  <si>
    <t>Idade</t>
  </si>
  <si>
    <t>Classificação</t>
  </si>
  <si>
    <t>Ana</t>
  </si>
  <si>
    <t>Maria</t>
  </si>
  <si>
    <t>Marta</t>
  </si>
  <si>
    <t>Fabiana</t>
  </si>
  <si>
    <t>Silvia</t>
  </si>
  <si>
    <t>Critérios</t>
  </si>
  <si>
    <t>Menos de 10 anos</t>
  </si>
  <si>
    <t>Entre 10 e 15</t>
  </si>
  <si>
    <t>Entre 16 e 20</t>
  </si>
  <si>
    <t>Entre 21 e 40</t>
  </si>
  <si>
    <t>Entre 40 e 60</t>
  </si>
  <si>
    <t>Mais de 60</t>
  </si>
  <si>
    <t>Criança</t>
  </si>
  <si>
    <t>Adolescente</t>
  </si>
  <si>
    <t>Jovem</t>
  </si>
  <si>
    <t>Adulto</t>
  </si>
  <si>
    <t>Meia Idade</t>
  </si>
  <si>
    <t>Idoso</t>
  </si>
  <si>
    <t>Doação de Sangue</t>
  </si>
  <si>
    <t>Sexo</t>
  </si>
  <si>
    <t>Dias</t>
  </si>
  <si>
    <t>Status</t>
  </si>
  <si>
    <t>Carlos</t>
  </si>
  <si>
    <t>Bruno</t>
  </si>
  <si>
    <t>F</t>
  </si>
  <si>
    <t>M</t>
  </si>
  <si>
    <t>Homens</t>
  </si>
  <si>
    <t>Mulheres</t>
  </si>
  <si>
    <t>60 dias desde a última doação</t>
  </si>
  <si>
    <t>Entre 15 e 60 anos</t>
  </si>
  <si>
    <t>Entre 18 e 65 anos</t>
  </si>
  <si>
    <t>Cálculos Trabalhistas</t>
  </si>
  <si>
    <t>Salário</t>
  </si>
  <si>
    <t>INSS</t>
  </si>
  <si>
    <t>SalBase</t>
  </si>
  <si>
    <t>IRRF</t>
  </si>
  <si>
    <t>João</t>
  </si>
  <si>
    <t>Mariana</t>
  </si>
  <si>
    <t>Juliana</t>
  </si>
  <si>
    <t>Bárbara</t>
  </si>
  <si>
    <t>Rosalina</t>
  </si>
  <si>
    <t>Marina</t>
  </si>
  <si>
    <t>% INSS</t>
  </si>
  <si>
    <t>% IRRF</t>
  </si>
  <si>
    <t>R$ 1320,01 até R$ 2.571,29</t>
  </si>
  <si>
    <t>R$ 2.571,30 até R$ 3.856,94</t>
  </si>
  <si>
    <t>R$ 2.826,66 até 3.751,05</t>
  </si>
  <si>
    <t>R$ 3.751,06 até R$ 4.664,68</t>
  </si>
  <si>
    <t>Acima de R$ 4.664,68</t>
  </si>
  <si>
    <t>Reajuste Salarial</t>
  </si>
  <si>
    <t>Funcionários</t>
  </si>
  <si>
    <t>Salário Atual</t>
  </si>
  <si>
    <t>Novo Salário</t>
  </si>
  <si>
    <t>Percentual de Reajuste</t>
  </si>
  <si>
    <t>Sara Martim</t>
  </si>
  <si>
    <t>Yara Mattos Matos</t>
  </si>
  <si>
    <t>Zélia Custódio</t>
  </si>
  <si>
    <t>João da Silva Matos</t>
  </si>
  <si>
    <t>Norberto de Souza</t>
  </si>
  <si>
    <t>R$ 3.856,95 até R$ 7.507,49</t>
  </si>
  <si>
    <t>R$ 2.112,01 até R$ 2.826,65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</si>
</sst>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DD2F-010C-4FAA-BD6E-2625A3E0C0FA}">
  <dimension ref="A1:J35"/>
  <sheetViews>
    <sheetView showGridLines="0" tabSelected="1" workbookViewId="0">
      <selection activeCell="J24" sqref="J24"/>
    </sheetView>
  </sheetViews>
  <sheetFormatPr defaultRowHeight="15" x14ac:dyDescent="0.25"/>
  <cols>
    <col min="1" max="1" width="17.28515625" bestFit="1" customWidth="1"/>
    <col min="2" max="3" width="11.42578125" bestFit="1" customWidth="1"/>
    <col min="4" max="4" width="12.42578125" bestFit="1" customWidth="1"/>
    <col min="5" max="5" width="10.42578125" bestFit="1" customWidth="1"/>
    <col min="6" max="6" width="2.5703125" customWidth="1"/>
    <col min="7" max="7" width="25" bestFit="1" customWidth="1"/>
    <col min="8" max="8" width="12.140625" bestFit="1" customWidth="1"/>
    <col min="9" max="9" width="23.7109375" bestFit="1" customWidth="1"/>
    <col min="10" max="10" width="16.140625" bestFit="1" customWidth="1"/>
  </cols>
  <sheetData>
    <row r="1" spans="1:10" x14ac:dyDescent="0.25">
      <c r="A1" s="14" t="s">
        <v>0</v>
      </c>
      <c r="B1" s="14"/>
      <c r="C1" s="14"/>
      <c r="G1" s="15" t="s">
        <v>9</v>
      </c>
      <c r="H1" s="15"/>
    </row>
    <row r="2" spans="1:10" x14ac:dyDescent="0.25">
      <c r="A2" s="9" t="s">
        <v>1</v>
      </c>
      <c r="B2" s="9" t="s">
        <v>2</v>
      </c>
      <c r="C2" s="9" t="s">
        <v>3</v>
      </c>
      <c r="G2" s="1" t="s">
        <v>10</v>
      </c>
      <c r="H2" s="1" t="s">
        <v>16</v>
      </c>
    </row>
    <row r="3" spans="1:10" x14ac:dyDescent="0.25">
      <c r="A3" s="1" t="s">
        <v>4</v>
      </c>
      <c r="B3" s="2">
        <v>5</v>
      </c>
      <c r="C3" s="2" t="str">
        <f>IF(B3&lt;10,"Criança",IF(B3&lt;=15,"Adolescente",IF(B3&lt;=20,"Jovem",IF(B3&lt;=40,"Adulto",IF(B3&lt;=60,"Meia idade","Idoso")))))</f>
        <v>Criança</v>
      </c>
      <c r="G3" s="1" t="s">
        <v>11</v>
      </c>
      <c r="H3" s="1" t="s">
        <v>17</v>
      </c>
    </row>
    <row r="4" spans="1:10" x14ac:dyDescent="0.25">
      <c r="A4" s="3" t="s">
        <v>5</v>
      </c>
      <c r="B4" s="2">
        <v>18</v>
      </c>
      <c r="C4" s="2" t="str">
        <f t="shared" ref="C4:C7" si="0">IF(B4&lt;10,"Criança",IF(B4&lt;=15,"Adolescente",IF(B4&lt;=20,"Jovem",IF(B4&lt;=40,"Adulto",IF(B4&lt;=60,"Meia idade","Idoso")))))</f>
        <v>Jovem</v>
      </c>
      <c r="G4" s="1" t="s">
        <v>12</v>
      </c>
      <c r="H4" s="1" t="s">
        <v>18</v>
      </c>
    </row>
    <row r="5" spans="1:10" x14ac:dyDescent="0.25">
      <c r="A5" s="3" t="s">
        <v>6</v>
      </c>
      <c r="B5" s="2">
        <v>44</v>
      </c>
      <c r="C5" s="2" t="str">
        <f t="shared" si="0"/>
        <v>Meia idade</v>
      </c>
      <c r="G5" s="1" t="s">
        <v>13</v>
      </c>
      <c r="H5" s="1" t="s">
        <v>19</v>
      </c>
    </row>
    <row r="6" spans="1:10" x14ac:dyDescent="0.25">
      <c r="A6" s="3" t="s">
        <v>7</v>
      </c>
      <c r="B6" s="2">
        <v>95</v>
      </c>
      <c r="C6" s="2" t="str">
        <f t="shared" si="0"/>
        <v>Idoso</v>
      </c>
      <c r="G6" s="1" t="s">
        <v>14</v>
      </c>
      <c r="H6" s="1" t="s">
        <v>20</v>
      </c>
    </row>
    <row r="7" spans="1:10" x14ac:dyDescent="0.25">
      <c r="A7" s="3" t="s">
        <v>8</v>
      </c>
      <c r="B7" s="2">
        <v>20</v>
      </c>
      <c r="C7" s="2" t="str">
        <f t="shared" si="0"/>
        <v>Jovem</v>
      </c>
      <c r="G7" s="1" t="s">
        <v>15</v>
      </c>
      <c r="H7" s="1" t="s">
        <v>21</v>
      </c>
    </row>
    <row r="9" spans="1:10" x14ac:dyDescent="0.25">
      <c r="A9" s="14" t="s">
        <v>22</v>
      </c>
      <c r="B9" s="14"/>
      <c r="C9" s="14"/>
      <c r="D9" s="14"/>
      <c r="E9" s="14"/>
      <c r="G9" s="16" t="s">
        <v>9</v>
      </c>
      <c r="H9" s="17"/>
      <c r="I9" s="17"/>
      <c r="J9" s="18"/>
    </row>
    <row r="10" spans="1:10" x14ac:dyDescent="0.25">
      <c r="A10" s="9" t="s">
        <v>1</v>
      </c>
      <c r="B10" s="9" t="s">
        <v>2</v>
      </c>
      <c r="C10" s="9" t="s">
        <v>23</v>
      </c>
      <c r="D10" s="9" t="s">
        <v>24</v>
      </c>
      <c r="E10" s="9" t="s">
        <v>25</v>
      </c>
      <c r="G10" s="3" t="s">
        <v>30</v>
      </c>
      <c r="H10" s="20" t="s">
        <v>2</v>
      </c>
      <c r="I10" s="21"/>
      <c r="J10" s="2" t="s">
        <v>34</v>
      </c>
    </row>
    <row r="11" spans="1:10" x14ac:dyDescent="0.25">
      <c r="A11" s="3" t="s">
        <v>26</v>
      </c>
      <c r="B11" s="2">
        <v>5</v>
      </c>
      <c r="C11" s="2" t="s">
        <v>29</v>
      </c>
      <c r="D11" s="2">
        <v>0</v>
      </c>
      <c r="E11" s="2" t="str">
        <f>IF(AND(B11&gt;=18,B11&lt;=65,C11="M",D11&gt;=60),"Apto",IF(AND(B11&gt;=15,B11&lt;=60,C11="F",D11&gt;=60),"Apto","Inapto"))</f>
        <v>Inapto</v>
      </c>
      <c r="G11" s="3" t="s">
        <v>31</v>
      </c>
      <c r="H11" s="20" t="s">
        <v>2</v>
      </c>
      <c r="I11" s="21"/>
      <c r="J11" s="1" t="s">
        <v>33</v>
      </c>
    </row>
    <row r="12" spans="1:10" x14ac:dyDescent="0.25">
      <c r="A12" s="3" t="s">
        <v>27</v>
      </c>
      <c r="B12" s="2">
        <v>18</v>
      </c>
      <c r="C12" s="2" t="s">
        <v>29</v>
      </c>
      <c r="D12" s="2">
        <v>51</v>
      </c>
      <c r="E12" s="2" t="str">
        <f t="shared" ref="E12:E15" si="1">IF(AND(B12&gt;=18,B12&lt;=65,C12="M",D12&gt;=60),"Apto",IF(AND(B12&gt;=15,B12&lt;=60,C12="F",D12&gt;=60),"Apto","Inapto"))</f>
        <v>Inapto</v>
      </c>
      <c r="G12" s="19" t="s">
        <v>32</v>
      </c>
      <c r="H12" s="19"/>
      <c r="I12" s="19"/>
      <c r="J12" s="19"/>
    </row>
    <row r="13" spans="1:10" x14ac:dyDescent="0.25">
      <c r="A13" s="3" t="s">
        <v>6</v>
      </c>
      <c r="B13" s="2">
        <v>44</v>
      </c>
      <c r="C13" s="2" t="s">
        <v>28</v>
      </c>
      <c r="D13" s="2">
        <v>95</v>
      </c>
      <c r="E13" s="2" t="str">
        <f t="shared" si="1"/>
        <v>Apto</v>
      </c>
    </row>
    <row r="14" spans="1:10" x14ac:dyDescent="0.25">
      <c r="A14" s="3" t="s">
        <v>7</v>
      </c>
      <c r="B14" s="2">
        <v>95</v>
      </c>
      <c r="C14" s="2" t="s">
        <v>28</v>
      </c>
      <c r="D14" s="2">
        <v>100</v>
      </c>
      <c r="E14" s="2" t="str">
        <f t="shared" si="1"/>
        <v>Inapto</v>
      </c>
    </row>
    <row r="15" spans="1:10" x14ac:dyDescent="0.25">
      <c r="A15" s="3" t="s">
        <v>8</v>
      </c>
      <c r="B15" s="2">
        <v>20</v>
      </c>
      <c r="C15" s="2" t="s">
        <v>28</v>
      </c>
      <c r="D15" s="2">
        <v>95</v>
      </c>
      <c r="E15" s="2" t="str">
        <f t="shared" si="1"/>
        <v>Apto</v>
      </c>
    </row>
    <row r="17" spans="1:10" x14ac:dyDescent="0.25">
      <c r="A17" s="14" t="s">
        <v>35</v>
      </c>
      <c r="B17" s="14"/>
      <c r="C17" s="14"/>
      <c r="D17" s="14"/>
      <c r="E17" s="14"/>
      <c r="G17" s="16" t="s">
        <v>9</v>
      </c>
      <c r="H17" s="17"/>
      <c r="I17" s="17"/>
      <c r="J17" s="18"/>
    </row>
    <row r="18" spans="1:10" x14ac:dyDescent="0.25">
      <c r="A18" s="9" t="s">
        <v>1</v>
      </c>
      <c r="B18" s="9" t="s">
        <v>36</v>
      </c>
      <c r="C18" s="9" t="s">
        <v>37</v>
      </c>
      <c r="D18" s="9" t="s">
        <v>38</v>
      </c>
      <c r="E18" s="9" t="s">
        <v>39</v>
      </c>
      <c r="G18" s="4" t="s">
        <v>37</v>
      </c>
      <c r="H18" s="4" t="s">
        <v>46</v>
      </c>
      <c r="I18" s="4" t="s">
        <v>39</v>
      </c>
      <c r="J18" s="4" t="s">
        <v>47</v>
      </c>
    </row>
    <row r="19" spans="1:10" x14ac:dyDescent="0.25">
      <c r="A19" s="3" t="s">
        <v>40</v>
      </c>
      <c r="B19" s="5">
        <v>1000</v>
      </c>
      <c r="C19" s="5">
        <f>IF(B19&lt;=1320,B19*$H$19,IF(B19&lt;=2571.29,B19*$H$20,IF(B19&lt;=3856.94,B19*$H$21,IF(B19&lt;=7507.49,B19*$H$22,7507.49*$H$22))))</f>
        <v>75</v>
      </c>
      <c r="D19" s="5">
        <f>B19-C19</f>
        <v>925</v>
      </c>
      <c r="E19" s="5" t="str">
        <f>IF(AND(D19&gt;=2112.01,D19&lt;=2826.65),D19*$J$19,IF(AND(D19&gt;=2826.66,D19&lt;=3751.05),D19*$J$20,IF(AND(D19&gt;=3751.06,D19&lt;=4664.68),D19*$J$21,IF(D19&gt;4664.68,D19*$J$22,"Isento"))))</f>
        <v>Isento</v>
      </c>
      <c r="G19" s="5">
        <v>1320</v>
      </c>
      <c r="H19" s="6">
        <v>7.4999999999999997E-2</v>
      </c>
      <c r="I19" s="2" t="s">
        <v>64</v>
      </c>
      <c r="J19" s="6">
        <v>7.4999999999999997E-2</v>
      </c>
    </row>
    <row r="20" spans="1:10" x14ac:dyDescent="0.25">
      <c r="A20" s="3" t="s">
        <v>5</v>
      </c>
      <c r="B20" s="5">
        <v>2000</v>
      </c>
      <c r="C20" s="5">
        <f t="shared" ref="C20:C27" si="2">IF(B20&lt;=1320,B20*$H$19,IF(B20&lt;=2571.29,B20*$H$20,IF(B20&lt;=3856.94,B20*$H$21,IF(B20&lt;=7507.49,B20*$H$22,7507.49*$H$22))))</f>
        <v>180</v>
      </c>
      <c r="D20" s="5">
        <f t="shared" ref="D20:D27" si="3">B20-C20</f>
        <v>1820</v>
      </c>
      <c r="E20" s="5" t="str">
        <f t="shared" ref="E20:E27" si="4">IF(AND(D20&gt;=2112.01,D20&lt;=2826.65),D20*$J$19,IF(AND(D20&gt;=2826.66,D20&lt;=3751.05),D20*$J$20,IF(AND(D20&gt;=3751.06,D20&lt;=4664.68),D20*$J$21,IF(D20&gt;4664.68,D20*$J$22,"Isento"))))</f>
        <v>Isento</v>
      </c>
      <c r="G20" s="7" t="s">
        <v>48</v>
      </c>
      <c r="H20" s="8">
        <v>0.09</v>
      </c>
      <c r="I20" s="2" t="s">
        <v>50</v>
      </c>
      <c r="J20" s="8">
        <v>0.15</v>
      </c>
    </row>
    <row r="21" spans="1:10" x14ac:dyDescent="0.25">
      <c r="A21" s="3" t="s">
        <v>41</v>
      </c>
      <c r="B21" s="5">
        <v>3000</v>
      </c>
      <c r="C21" s="5">
        <f t="shared" si="2"/>
        <v>360</v>
      </c>
      <c r="D21" s="5">
        <f t="shared" si="3"/>
        <v>2640</v>
      </c>
      <c r="E21" s="5">
        <f t="shared" si="4"/>
        <v>198</v>
      </c>
      <c r="G21" s="7" t="s">
        <v>49</v>
      </c>
      <c r="H21" s="8">
        <v>0.12</v>
      </c>
      <c r="I21" s="2" t="s">
        <v>51</v>
      </c>
      <c r="J21" s="6">
        <v>0.22500000000000001</v>
      </c>
    </row>
    <row r="22" spans="1:10" x14ac:dyDescent="0.25">
      <c r="A22" s="3" t="s">
        <v>4</v>
      </c>
      <c r="B22" s="5">
        <v>4000</v>
      </c>
      <c r="C22" s="5">
        <f t="shared" si="2"/>
        <v>560</v>
      </c>
      <c r="D22" s="5">
        <f t="shared" si="3"/>
        <v>3440</v>
      </c>
      <c r="E22" s="5">
        <f t="shared" si="4"/>
        <v>516</v>
      </c>
      <c r="G22" s="7" t="s">
        <v>63</v>
      </c>
      <c r="H22" s="8">
        <v>0.14000000000000001</v>
      </c>
      <c r="I22" s="2" t="s">
        <v>52</v>
      </c>
      <c r="J22" s="6">
        <v>0.27500000000000002</v>
      </c>
    </row>
    <row r="23" spans="1:10" x14ac:dyDescent="0.25">
      <c r="A23" s="3" t="s">
        <v>42</v>
      </c>
      <c r="B23" s="5">
        <v>5000</v>
      </c>
      <c r="C23" s="5">
        <f t="shared" si="2"/>
        <v>700.00000000000011</v>
      </c>
      <c r="D23" s="5">
        <f t="shared" si="3"/>
        <v>4300</v>
      </c>
      <c r="E23" s="5">
        <f t="shared" si="4"/>
        <v>967.5</v>
      </c>
    </row>
    <row r="24" spans="1:10" x14ac:dyDescent="0.25">
      <c r="A24" s="3" t="s">
        <v>43</v>
      </c>
      <c r="B24" s="5">
        <v>6000</v>
      </c>
      <c r="C24" s="5">
        <f t="shared" si="2"/>
        <v>840.00000000000011</v>
      </c>
      <c r="D24" s="5">
        <f t="shared" si="3"/>
        <v>5160</v>
      </c>
      <c r="E24" s="5">
        <f t="shared" si="4"/>
        <v>1419.0000000000002</v>
      </c>
    </row>
    <row r="25" spans="1:10" x14ac:dyDescent="0.25">
      <c r="A25" s="3" t="s">
        <v>44</v>
      </c>
      <c r="B25" s="5">
        <v>7000</v>
      </c>
      <c r="C25" s="5">
        <f t="shared" si="2"/>
        <v>980.00000000000011</v>
      </c>
      <c r="D25" s="5">
        <f t="shared" si="3"/>
        <v>6020</v>
      </c>
      <c r="E25" s="5">
        <f t="shared" si="4"/>
        <v>1655.5000000000002</v>
      </c>
    </row>
    <row r="26" spans="1:10" x14ac:dyDescent="0.25">
      <c r="A26" s="3" t="s">
        <v>45</v>
      </c>
      <c r="B26" s="5">
        <v>8000</v>
      </c>
      <c r="C26" s="5">
        <f t="shared" si="2"/>
        <v>1051.0486000000001</v>
      </c>
      <c r="D26" s="5">
        <f t="shared" si="3"/>
        <v>6948.9513999999999</v>
      </c>
      <c r="E26" s="5">
        <f t="shared" si="4"/>
        <v>1910.9616350000001</v>
      </c>
    </row>
    <row r="27" spans="1:10" x14ac:dyDescent="0.25">
      <c r="A27" s="3" t="s">
        <v>8</v>
      </c>
      <c r="B27" s="5">
        <v>10000</v>
      </c>
      <c r="C27" s="5">
        <f t="shared" si="2"/>
        <v>1051.0486000000001</v>
      </c>
      <c r="D27" s="5">
        <f t="shared" si="3"/>
        <v>8948.9513999999999</v>
      </c>
      <c r="E27" s="5">
        <f t="shared" si="4"/>
        <v>2460.9616350000001</v>
      </c>
    </row>
    <row r="29" spans="1:10" x14ac:dyDescent="0.25">
      <c r="A29" s="14" t="s">
        <v>53</v>
      </c>
      <c r="B29" s="14"/>
      <c r="C29" s="14"/>
      <c r="D29" s="14"/>
      <c r="E29" s="10"/>
    </row>
    <row r="30" spans="1:10" ht="35.450000000000003" customHeight="1" x14ac:dyDescent="0.25">
      <c r="A30" s="11" t="s">
        <v>54</v>
      </c>
      <c r="B30" s="11" t="s">
        <v>55</v>
      </c>
      <c r="C30" s="11" t="s">
        <v>56</v>
      </c>
      <c r="D30" s="13" t="s">
        <v>57</v>
      </c>
    </row>
    <row r="31" spans="1:10" x14ac:dyDescent="0.25">
      <c r="A31" s="3" t="s">
        <v>58</v>
      </c>
      <c r="B31" s="5">
        <v>4150</v>
      </c>
      <c r="C31" s="5">
        <f ca="1">B31*(1 + $D$31)</f>
        <v>6017.5</v>
      </c>
      <c r="D31" s="12">
        <f ca="1">RANDBETWEEN(1,100)/100</f>
        <v>0.45</v>
      </c>
    </row>
    <row r="32" spans="1:10" x14ac:dyDescent="0.25">
      <c r="A32" s="3" t="s">
        <v>59</v>
      </c>
      <c r="B32" s="5">
        <v>2000</v>
      </c>
      <c r="C32" s="5">
        <f ca="1">B32*(1 + $D$31)</f>
        <v>2900</v>
      </c>
    </row>
    <row r="33" spans="1:3" x14ac:dyDescent="0.25">
      <c r="A33" s="3" t="s">
        <v>60</v>
      </c>
      <c r="B33" s="5">
        <v>4800</v>
      </c>
      <c r="C33" s="5">
        <f ca="1">B33*(1 + $D$31)</f>
        <v>6960</v>
      </c>
    </row>
    <row r="34" spans="1:3" x14ac:dyDescent="0.25">
      <c r="A34" s="3" t="s">
        <v>61</v>
      </c>
      <c r="B34" s="5">
        <v>9800</v>
      </c>
      <c r="C34" s="5">
        <f ca="1">B34*(1 + $D$31)</f>
        <v>14210</v>
      </c>
    </row>
    <row r="35" spans="1:3" x14ac:dyDescent="0.25">
      <c r="A35" s="3" t="s">
        <v>62</v>
      </c>
      <c r="B35" s="5">
        <v>8600</v>
      </c>
      <c r="C35" s="5">
        <f ca="1">B35*(1 + $D$31)</f>
        <v>12470</v>
      </c>
    </row>
  </sheetData>
  <mergeCells count="10">
    <mergeCell ref="A29:D29"/>
    <mergeCell ref="A1:C1"/>
    <mergeCell ref="G1:H1"/>
    <mergeCell ref="A9:E9"/>
    <mergeCell ref="G9:J9"/>
    <mergeCell ref="G12:J12"/>
    <mergeCell ref="A17:E17"/>
    <mergeCell ref="G17:J17"/>
    <mergeCell ref="H10:I10"/>
    <mergeCell ref="H11:I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Gustavo Duarte</cp:lastModifiedBy>
  <dcterms:created xsi:type="dcterms:W3CDTF">2023-09-18T10:50:55Z</dcterms:created>
  <dcterms:modified xsi:type="dcterms:W3CDTF">2023-10-16T12:58:17Z</dcterms:modified>
</cp:coreProperties>
</file>