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iversidadfv-my.sharepoint.com/personal/roberto_rodriguez_ufv_es/Documents/Documentos/Universidad/Asignaturas/PFG/Normativa 2021_22/"/>
    </mc:Choice>
  </mc:AlternateContent>
  <xr:revisionPtr revIDLastSave="36" documentId="13_ncr:1_{EE08C992-A574-4F21-B26C-610E71A8A01F}" xr6:coauthVersionLast="47" xr6:coauthVersionMax="47" xr10:uidLastSave="{AD890247-6D23-4D33-A90B-D139A4B073AB}"/>
  <bookViews>
    <workbookView xWindow="-108" yWindow="-13068" windowWidth="30936" windowHeight="12456" tabRatio="345" xr2:uid="{00000000-000D-0000-FFFF-FFFF00000000}"/>
  </bookViews>
  <sheets>
    <sheet name="Evaluación PFG (Tribunal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" l="1"/>
  <c r="H30" i="1"/>
  <c r="H28" i="1"/>
  <c r="H26" i="1"/>
  <c r="H24" i="1"/>
  <c r="H22" i="1"/>
  <c r="H14" i="1"/>
  <c r="H12" i="1"/>
  <c r="H10" i="1"/>
  <c r="H8" i="1"/>
  <c r="H6" i="1"/>
  <c r="C31" i="1" l="1"/>
  <c r="H20" i="1" s="1"/>
  <c r="H19" i="1" s="1"/>
  <c r="C17" i="1"/>
  <c r="H4" i="1" s="1"/>
  <c r="H3" i="1" s="1"/>
  <c r="H2" i="1" l="1"/>
</calcChain>
</file>

<file path=xl/sharedStrings.xml><?xml version="1.0" encoding="utf-8"?>
<sst xmlns="http://schemas.openxmlformats.org/spreadsheetml/2006/main" count="108" uniqueCount="84">
  <si>
    <t>NOTA:</t>
  </si>
  <si>
    <t>ALUMNO:</t>
  </si>
  <si>
    <t>Nada</t>
  </si>
  <si>
    <t>Poco</t>
  </si>
  <si>
    <t>Bastante</t>
  </si>
  <si>
    <t>Mucho</t>
  </si>
  <si>
    <t>Todo</t>
  </si>
  <si>
    <t xml:space="preserve">PUNTUACIÓN: </t>
  </si>
  <si>
    <t>Calidad de la documentación técnica</t>
  </si>
  <si>
    <t>Otros méritos del proyecto</t>
  </si>
  <si>
    <t>Calidad de la documentación utilizada en la presentación (ppt o similar)</t>
  </si>
  <si>
    <t>Capacidad de comunicación oral: expresión acorde a un ingeniero, uso de vocabulario y expresiones adecuadas al contexto</t>
  </si>
  <si>
    <t>Dominio del tema: seguridad en la presentación y seguridad y corrección en las respuestas dadas al tribunal</t>
  </si>
  <si>
    <t>OBSERVACIONES</t>
  </si>
  <si>
    <t>Originalidad y valor añadido del PFG (aportación a la sociedad en su conjunto, calidad de la idea en sí)</t>
  </si>
  <si>
    <t>El evaluador reseñará otros aspectos relevantes de la memoria que merezcan ser resaltados.</t>
  </si>
  <si>
    <t>El evaluador reseñará otros aspectos muy relevantes de la memoria que merezcan ser especialmente resaltados.</t>
  </si>
  <si>
    <t>La documentación utilizada en la presentación es confusa, incoherente y carece de la estructuración adecuada para un PFG.</t>
  </si>
  <si>
    <t>No se realiza una demostración de la solución o esta carece de sentido y no aclara ni los objetivos del PFG ni demuestra los resultados.</t>
  </si>
  <si>
    <t>Se realiza una demostración completa y estructurada de la solución que aclara y centra los trabajos realizados y los objetivos alcanzados.</t>
  </si>
  <si>
    <t>El alumno muestra una escasa capacidad de comunicación oral nada acorde con el nivel mínimo requerido al un ingeniero usando un vocabulario básico y con expresiones fuera del contexto de una presentación de un PFG.</t>
  </si>
  <si>
    <t>El alumno muestra un alto nivel de comunicación oral utilizando un vocabulario rico en el tema del PFG y utilizando expresiones que facilitan la comprensión de los distintos aspectos del PFG.</t>
  </si>
  <si>
    <t>El alumno no demuestra ninguna seguridad sobre el tema dando respuestas vagas y genericas a las cuestiones planteadas por el tribunal.</t>
  </si>
  <si>
    <t>El alumno no gestiona el tiempo disponible, llegando a excederse o quedarse corto en más de un 30% del tiempo asignado. El uso de los recursos disponibles es muy deficiente.</t>
  </si>
  <si>
    <t>B. PROYECTO</t>
  </si>
  <si>
    <t>CALIFICACIÓN PROYECTO</t>
  </si>
  <si>
    <t>ALCANCE DEL PROYECTO (se valora qué tenga un alcance adecuado a un PFG y qué bien definido y justificado)</t>
  </si>
  <si>
    <t xml:space="preserve">El tema del PFG no es nada original ni su realización aporta un valor añadido a la sociedad. </t>
  </si>
  <si>
    <t xml:space="preserve">El tema del PFG es muy original y su realización aporta un alto valor añadido cuantificable a la sociedad. La idea es brillante y las implicaciones éticas y sociales del proyecto son relevantes. </t>
  </si>
  <si>
    <t xml:space="preserve">La solución técnica muestra claras carencias y/o una baja calidad general. </t>
  </si>
  <si>
    <t xml:space="preserve">La solución técnica tiene una alta calidad de implementación y realización. </t>
  </si>
  <si>
    <t xml:space="preserve">La documentación técnica muestra claras carencias y/o una baja calidad general. </t>
  </si>
  <si>
    <t xml:space="preserve">La documentación técnica tiene una alta calidad de contenido y realización. </t>
  </si>
  <si>
    <t>Capacidad de síntesis y análisis crítico de resultados (se valora la memoria en su conjunto, como elemento descriptivo de todo el proyecto: objetivos, proceso de desarrollo, resultados y conclusiones)</t>
  </si>
  <si>
    <t xml:space="preserve">La memoria no sintetiza bien ni explica adecuadamente el proyecto, y no incluye un análisis crítico de los resultados. </t>
  </si>
  <si>
    <t xml:space="preserve">La memoria muestra la información de manera sintética y estructurada, recoge claramente todo el proceso de desarrollo y un buen análisis crítico de los resultados. </t>
  </si>
  <si>
    <t>La documentación utilizada en la presentación está organizada, es coherente y tiene una estructura adecuada que facilita su explicación y comprensión por el tribuna. Además,el formato y el estilo utilizado generan un gran impacto en la audiencia.</t>
  </si>
  <si>
    <t>El alumno demuestra un alto conocimiento de los temas asociados al PFG dando adecuadas respuestas a las cuestiones planteadas por el tribunal, y aportando ejemplos o datos no incluidos en la presentación.</t>
  </si>
  <si>
    <t>El alumno gestiona adecuadamente el tiempo disponible, ajustandose al mismo y realizando un excelente aprovechamiento de los recursos disponibles.</t>
  </si>
  <si>
    <t xml:space="preserve">El tema del PFG es escasamente original y su realización aporta poco valor añadido a la sociedad. </t>
  </si>
  <si>
    <t xml:space="preserve">El tema del PFG es normal y su realización aporta algún valor a la sociedad. </t>
  </si>
  <si>
    <t xml:space="preserve">El tema del PFG es original y su realización aporta  valor añadido pero  poco cuantificable a la sociedad. La idea es original y las implicaciones éticas y sociales del proyecto son adecuadas. </t>
  </si>
  <si>
    <t xml:space="preserve">La solución técnica muestra algunas carencias y/o una calidad general media. </t>
  </si>
  <si>
    <t xml:space="preserve">La solución técnica tiene una calidad normal de implementación y realización sin ser especialmente reseñable. </t>
  </si>
  <si>
    <t>La documentación técnica muestra algunas carencias y/o una calidad general media.</t>
  </si>
  <si>
    <t xml:space="preserve">La solución técnica es aceptable y/o muestra una calidad general aceptable. </t>
  </si>
  <si>
    <t xml:space="preserve">La documentación técnica es aceptable y/o muestra una calidad general aceptable. </t>
  </si>
  <si>
    <t xml:space="preserve">La documentación técnica tiene una calidad normal de contenido y realización sin ser especialmente reseñable. </t>
  </si>
  <si>
    <t>La memoria sintetiza poco y explica de forma general el proyecto, y el análisis crítico de los resultados es escaso.</t>
  </si>
  <si>
    <t>La memoria sintetiza  y explica suficientemente el proyecto, y el análisis crítico de los resultados es adecuado.</t>
  </si>
  <si>
    <t>La memoria muestra la información de manera estructurada, recoge todo el proceso de desarrollo y el análisis crítico de los resultados es aceptable.</t>
  </si>
  <si>
    <t>La documentación utilizada en la presentación es poco clara, en algunos puntos muestra incoherencias y la estructuración es mejorable para un PFG.</t>
  </si>
  <si>
    <t>La documentación utilizada en la presentación es clara, aunque no muestra incoherencias y la estructuración es suficiente para un PFG.</t>
  </si>
  <si>
    <t>La documentación utilizada en la presentación está generalmente organizada, es coherente y tiene una estructura adecuada que facilita su explicación y comprensión por el tribuna.</t>
  </si>
  <si>
    <t>Se realiza una demostración de la solución pero esta carece de sentido y no aclara poco los objetivos del PFG y la demostración de los resultados es mejorable.</t>
  </si>
  <si>
    <t>Se realiza una demostración de la solución  y se amuestran los objetivos del PFG y la demostración de los resultados es correcta.</t>
  </si>
  <si>
    <t>Se realiza una demostración completa de la solución aunque poco estructurada que muestra los trabajos realizados y los objetivos alcanzados.</t>
  </si>
  <si>
    <t>El alumno muestra una reducida capacidad de comunicación oral con un nivel normal a un ingeniero usando un vocabulario escaso y con algunas expresiones fuera del contexto de una presentación de un PFG.</t>
  </si>
  <si>
    <t>El alumno muestra capacidad de comunicación oral con un nivel aceptable para un ingeniero usando un vocabulario propio del tema y sin expresiones fuera del contexto de una presentación de un PFG.</t>
  </si>
  <si>
    <t>El alumno muestra un buen nivel de comunicación oral utilizando un vocabulario propio del tema del PFG y utilizando algunas expresiones que facilitan la comprensión de los distintos aspectos del PFG.</t>
  </si>
  <si>
    <t>El alumno demuestra alguna inseguridad sobre el tema dando respuestas genericas a las cuestiones planteadas por el tribunal.</t>
  </si>
  <si>
    <t>El alumno demuestra seguridad sobre el tema respondiendo a las cuestiones planteadas por el tribunal.</t>
  </si>
  <si>
    <t>El alumno demuestra conocimiento de los temas asociados al PFG dando respuestas adecuadas a las cuestiones planteadas por el tribunal, y aportando algún ejemplo o dato no incluidos en la presentación.</t>
  </si>
  <si>
    <t>El alumno intenta gestionar el tiempo disponible pero se excede o se queda corto en más de un 10% del tiempo asignado. El uso de los recursos disponibles es deficiente.</t>
  </si>
  <si>
    <t>El alumno gestiona el tiempo disponible sin excederse ni quedarse corto en el tiempo asignado. El uso de los recursos disponibles es normal.</t>
  </si>
  <si>
    <t>El alumno gestiona adecuadamente el tiempo disponible, ajustandose al mismo pero sin aprovechar completamente los recursos disponibles.</t>
  </si>
  <si>
    <t>No hay otros méritos reseñables</t>
  </si>
  <si>
    <t>El evaluador incluirá aquí los méritos adicionales que ha considerado.</t>
  </si>
  <si>
    <t>El alcance del proyecto es muy relevante. Además está perfectamente definido y justificado; los objetivos y la investigación previa son claros y completos.</t>
  </si>
  <si>
    <t>No queda claro el alcance del proyecto, no está bien justificado y los objetivos son confusos.</t>
  </si>
  <si>
    <t>El alcance del proyecto queda claro, aunque no está suficientemente justificado ni el contexto bien analizado.</t>
  </si>
  <si>
    <t>El alcance del proyecto está bien definido y justificado, los objetivos están claros.</t>
  </si>
  <si>
    <t xml:space="preserve">El alcance del proyecto es relevante, está correctamente definido y justificado; los objetivos y la investigación previa son claros. </t>
  </si>
  <si>
    <t>Muy poco</t>
  </si>
  <si>
    <t>C. DOMINIO TÉCNICO Y 
DEFENSA</t>
  </si>
  <si>
    <t>Calidad de la solución técnica (en el caso de un proyecto de investigación que no implique desarrollo como tal o no sea relevante, se valorará la calidad de la investigación en sí y sus técnicas).</t>
  </si>
  <si>
    <t>DOMINIO TÉCNICO Y 
DEFENSA</t>
  </si>
  <si>
    <t>Adecuada gestión del tiempo y 
los recursos</t>
  </si>
  <si>
    <t>Calidad de la demostración de la solución (si por el tipo de proyecto no procede hacer una demostración, este porcentaje se trasladaría al ítem Dominio del tema.)</t>
  </si>
  <si>
    <t>Nombre y Apellidos del Alumno</t>
  </si>
  <si>
    <t>IMPORTANTE: El Evaluador debe incluir un comentario / observación sobre cada aspecto valore.</t>
  </si>
  <si>
    <t>IMPORTANTE: El Evaluador debe incluir un comentario / observación sobre cada aspecto que valore</t>
  </si>
  <si>
    <t>El evaluador deberá justificar la valoración, destacando los aspectos en que se basa para emitir dicha valoración.</t>
  </si>
  <si>
    <t>RÚBRICA TRIBUNAL VALORACIÓN DEL PFG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</si>
</sst>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3">
    <xf numFmtId="0" fontId="0" fillId="0" borderId="0" xfId="0"/>
    <xf numFmtId="0" fontId="0" fillId="0" borderId="2" xfId="0" applyBorder="1" applyAlignment="1" applyProtection="1">
      <alignment horizontal="justify" vertical="center"/>
    </xf>
    <xf numFmtId="0" fontId="0" fillId="0" borderId="1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left" vertical="center"/>
    </xf>
    <xf numFmtId="0" fontId="0" fillId="0" borderId="0" xfId="0" applyAlignment="1">
      <alignment horizontal="center" vertical="center"/>
    </xf>
    <xf numFmtId="9" fontId="1" fillId="4" borderId="1" xfId="0" applyNumberFormat="1" applyFont="1" applyFill="1" applyBorder="1" applyAlignment="1" applyProtection="1">
      <alignment horizontal="center" vertical="center"/>
    </xf>
    <xf numFmtId="9" fontId="4" fillId="5" borderId="3" xfId="0" applyNumberFormat="1" applyFont="1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vertical="center"/>
    </xf>
    <xf numFmtId="0" fontId="3" fillId="5" borderId="1" xfId="0" applyFont="1" applyFill="1" applyBorder="1" applyAlignment="1" applyProtection="1">
      <alignment vertical="center"/>
    </xf>
    <xf numFmtId="0" fontId="0" fillId="0" borderId="0" xfId="0" applyAlignment="1">
      <alignment vertical="center"/>
    </xf>
    <xf numFmtId="0" fontId="1" fillId="4" borderId="16" xfId="0" applyFont="1" applyFill="1" applyBorder="1" applyAlignment="1" applyProtection="1">
      <alignment vertical="center"/>
    </xf>
    <xf numFmtId="0" fontId="0" fillId="2" borderId="7" xfId="0" applyFill="1" applyBorder="1" applyAlignment="1" applyProtection="1">
      <alignment vertical="center"/>
    </xf>
    <xf numFmtId="0" fontId="3" fillId="3" borderId="11" xfId="0" applyFont="1" applyFill="1" applyBorder="1" applyAlignment="1" applyProtection="1">
      <alignment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9" fontId="0" fillId="0" borderId="6" xfId="1" applyFont="1" applyBorder="1" applyAlignment="1" applyProtection="1">
      <alignment horizontal="center" vertical="center"/>
    </xf>
    <xf numFmtId="9" fontId="4" fillId="5" borderId="4" xfId="1" applyFont="1" applyFill="1" applyBorder="1" applyAlignment="1" applyProtection="1">
      <alignment horizontal="center" vertical="center"/>
    </xf>
    <xf numFmtId="9" fontId="4" fillId="5" borderId="5" xfId="1" applyFont="1" applyFill="1" applyBorder="1" applyAlignment="1" applyProtection="1">
      <alignment horizontal="center" vertical="center"/>
    </xf>
    <xf numFmtId="9" fontId="4" fillId="5" borderId="22" xfId="1" applyFont="1" applyFill="1" applyBorder="1" applyAlignment="1" applyProtection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0" fillId="6" borderId="19" xfId="0" applyFill="1" applyBorder="1" applyAlignment="1" applyProtection="1">
      <alignment horizontal="center" vertical="center" wrapText="1"/>
      <protection locked="0"/>
    </xf>
    <xf numFmtId="9" fontId="0" fillId="6" borderId="8" xfId="1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 wrapText="1"/>
      <protection locked="0"/>
    </xf>
    <xf numFmtId="9" fontId="0" fillId="0" borderId="12" xfId="1" applyFont="1" applyBorder="1" applyAlignment="1" applyProtection="1">
      <alignment horizontal="center" vertical="center"/>
    </xf>
    <xf numFmtId="9" fontId="6" fillId="0" borderId="17" xfId="0" applyNumberFormat="1" applyFont="1" applyBorder="1" applyAlignment="1" applyProtection="1">
      <alignment horizontal="center"/>
    </xf>
    <xf numFmtId="9" fontId="4" fillId="5" borderId="5" xfId="0" applyNumberFormat="1" applyFont="1" applyFill="1" applyBorder="1" applyAlignment="1" applyProtection="1">
      <alignment horizontal="center" vertical="center"/>
    </xf>
    <xf numFmtId="9" fontId="1" fillId="4" borderId="1" xfId="1" applyFont="1" applyFill="1" applyBorder="1" applyAlignment="1" applyProtection="1">
      <alignment horizontal="center" vertical="center"/>
    </xf>
    <xf numFmtId="0" fontId="4" fillId="5" borderId="24" xfId="0" applyFont="1" applyFill="1" applyBorder="1" applyAlignment="1">
      <alignment vertical="center"/>
    </xf>
    <xf numFmtId="0" fontId="0" fillId="2" borderId="6" xfId="0" applyFill="1" applyBorder="1" applyAlignment="1" applyProtection="1">
      <alignment vertical="center"/>
    </xf>
    <xf numFmtId="9" fontId="0" fillId="6" borderId="10" xfId="1" applyFont="1" applyFill="1" applyBorder="1" applyAlignment="1" applyProtection="1">
      <alignment horizontal="center" vertical="center" wrapText="1"/>
      <protection locked="0"/>
    </xf>
    <xf numFmtId="0" fontId="0" fillId="2" borderId="12" xfId="0" applyFill="1" applyBorder="1" applyAlignment="1" applyProtection="1">
      <alignment vertical="center"/>
    </xf>
    <xf numFmtId="0" fontId="0" fillId="2" borderId="14" xfId="0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15" xfId="0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Alignment="1" applyProtection="1">
      <alignment horizontal="center" vertical="center" wrapText="1"/>
      <protection locked="0"/>
    </xf>
    <xf numFmtId="0" fontId="3" fillId="5" borderId="1" xfId="0" applyFont="1" applyFill="1" applyBorder="1" applyAlignment="1" applyProtection="1">
      <alignment vertical="center" wrapText="1"/>
    </xf>
    <xf numFmtId="0" fontId="3" fillId="3" borderId="11" xfId="0" applyFont="1" applyFill="1" applyBorder="1" applyAlignment="1" applyProtection="1">
      <alignment vertical="center" wrapText="1"/>
    </xf>
    <xf numFmtId="0" fontId="0" fillId="0" borderId="2" xfId="0" applyBorder="1" applyAlignment="1" applyProtection="1">
      <alignment horizontal="left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2" fontId="5" fillId="3" borderId="13" xfId="1" applyNumberFormat="1" applyFont="1" applyFill="1" applyBorder="1" applyAlignment="1" applyProtection="1">
      <alignment horizontal="center" vertical="center"/>
    </xf>
    <xf numFmtId="2" fontId="5" fillId="3" borderId="21" xfId="1" applyNumberFormat="1" applyFont="1" applyFill="1" applyBorder="1" applyAlignment="1" applyProtection="1">
      <alignment horizontal="center" vertical="center"/>
    </xf>
    <xf numFmtId="2" fontId="5" fillId="3" borderId="23" xfId="1" applyNumberFormat="1" applyFont="1" applyFill="1" applyBorder="1" applyAlignment="1" applyProtection="1">
      <alignment horizontal="center" vertical="center"/>
    </xf>
    <xf numFmtId="9" fontId="8" fillId="6" borderId="12" xfId="1" applyFont="1" applyFill="1" applyBorder="1" applyAlignment="1" applyProtection="1">
      <alignment horizontal="right" vertical="center" wrapText="1"/>
    </xf>
    <xf numFmtId="9" fontId="8" fillId="6" borderId="20" xfId="1" applyFont="1" applyFill="1" applyBorder="1" applyAlignment="1" applyProtection="1">
      <alignment horizontal="right" vertical="center" wrapText="1"/>
    </xf>
    <xf numFmtId="0" fontId="2" fillId="0" borderId="3" xfId="0" applyFont="1" applyBorder="1" applyAlignment="1" applyProtection="1">
      <alignment horizontal="center"/>
    </xf>
    <xf numFmtId="0" fontId="2" fillId="0" borderId="18" xfId="0" applyFont="1" applyBorder="1" applyAlignment="1" applyProtection="1">
      <alignment horizontal="center"/>
    </xf>
    <xf numFmtId="0" fontId="2" fillId="0" borderId="17" xfId="0" applyFont="1" applyBorder="1" applyAlignment="1" applyProtection="1">
      <alignment horizontal="center"/>
    </xf>
    <xf numFmtId="0" fontId="6" fillId="0" borderId="18" xfId="0" applyFont="1" applyBorder="1" applyAlignment="1" applyProtection="1"/>
    <xf numFmtId="0" fontId="0" fillId="0" borderId="18" xfId="0" applyBorder="1" applyAlignment="1">
      <alignment horizontal="left"/>
    </xf>
    <xf numFmtId="0" fontId="10" fillId="0" borderId="19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I31"/>
  <sheetViews>
    <sheetView tabSelected="1" zoomScale="90" zoomScaleNormal="90" zoomScaleSheetLayoutView="90" workbookViewId="0">
      <selection activeCell="E5" sqref="E5"/>
    </sheetView>
  </sheetViews>
  <sheetFormatPr baseColWidth="10" defaultRowHeight="14.4" x14ac:dyDescent="0.3"/>
  <cols>
    <col min="1" max="1" width="6.44140625" style="5" bestFit="1" customWidth="1"/>
    <col min="2" max="2" width="33.6640625" customWidth="1"/>
    <col min="3" max="5" width="18.21875" customWidth="1"/>
    <col min="6" max="6" width="19.5546875" customWidth="1"/>
    <col min="7" max="7" width="20.6640625" customWidth="1"/>
    <col min="8" max="8" width="12.77734375" customWidth="1"/>
    <col min="9" max="9" width="35.21875" customWidth="1"/>
  </cols>
  <sheetData>
    <row r="1" spans="1:9" ht="31.8" thickBot="1" x14ac:dyDescent="0.65">
      <c r="A1" s="2"/>
      <c r="B1" s="46" t="s">
        <v>83</v>
      </c>
      <c r="C1" s="47"/>
      <c r="D1" s="47"/>
      <c r="E1" s="47"/>
      <c r="F1" s="47"/>
      <c r="G1" s="47"/>
      <c r="H1" s="48"/>
    </row>
    <row r="2" spans="1:9" ht="21.6" thickBot="1" x14ac:dyDescent="0.45">
      <c r="A2" s="3"/>
      <c r="B2" s="4" t="s">
        <v>1</v>
      </c>
      <c r="C2" s="50" t="s">
        <v>79</v>
      </c>
      <c r="D2" s="50"/>
      <c r="E2" s="50"/>
      <c r="F2" s="50"/>
      <c r="G2" s="49" t="s">
        <v>0</v>
      </c>
      <c r="H2" s="25">
        <f>(H3+H19)</f>
        <v>0.5</v>
      </c>
    </row>
    <row r="3" spans="1:9" ht="27.75" customHeight="1" thickBot="1" x14ac:dyDescent="0.35">
      <c r="A3" s="7">
        <v>0.25</v>
      </c>
      <c r="B3" s="9" t="s">
        <v>24</v>
      </c>
      <c r="C3" s="17">
        <v>0.2</v>
      </c>
      <c r="D3" s="19">
        <v>0.4</v>
      </c>
      <c r="E3" s="19">
        <v>0.6</v>
      </c>
      <c r="F3" s="19">
        <v>0.8</v>
      </c>
      <c r="G3" s="18">
        <v>1</v>
      </c>
      <c r="H3" s="26">
        <f>H4*A3</f>
        <v>0.25</v>
      </c>
      <c r="I3" s="28" t="s">
        <v>13</v>
      </c>
    </row>
    <row r="4" spans="1:9" ht="43.8" thickBot="1" x14ac:dyDescent="0.35">
      <c r="A4" s="6"/>
      <c r="B4" s="11"/>
      <c r="C4" s="14" t="s">
        <v>73</v>
      </c>
      <c r="D4" s="20" t="s">
        <v>3</v>
      </c>
      <c r="E4" s="20" t="s">
        <v>4</v>
      </c>
      <c r="F4" s="20" t="s">
        <v>5</v>
      </c>
      <c r="G4" s="15" t="s">
        <v>6</v>
      </c>
      <c r="H4" s="27">
        <f>C17/10</f>
        <v>1</v>
      </c>
      <c r="I4" s="51" t="s">
        <v>80</v>
      </c>
    </row>
    <row r="5" spans="1:9" ht="148.5" customHeight="1" x14ac:dyDescent="0.3">
      <c r="A5" s="16">
        <v>0.15</v>
      </c>
      <c r="B5" s="1" t="s">
        <v>26</v>
      </c>
      <c r="C5" s="32" t="s">
        <v>69</v>
      </c>
      <c r="D5" s="32" t="s">
        <v>70</v>
      </c>
      <c r="E5" s="32" t="s">
        <v>71</v>
      </c>
      <c r="F5" s="32" t="s">
        <v>72</v>
      </c>
      <c r="G5" s="32" t="s">
        <v>68</v>
      </c>
      <c r="H5" s="29"/>
      <c r="I5" s="39" t="s">
        <v>82</v>
      </c>
    </row>
    <row r="6" spans="1:9" ht="22.2" customHeight="1" x14ac:dyDescent="0.3">
      <c r="A6" s="44" t="s">
        <v>7</v>
      </c>
      <c r="B6" s="45"/>
      <c r="C6" s="21"/>
      <c r="D6" s="23"/>
      <c r="E6" s="21"/>
      <c r="F6" s="21"/>
      <c r="G6" s="21"/>
      <c r="H6" s="30">
        <f>+IF(C6="x", $C$3, IF(D6="x", $D$3,IF(E6="x", $E$3,IF(F6="x", $F$3,1))))</f>
        <v>1</v>
      </c>
      <c r="I6" s="40"/>
    </row>
    <row r="7" spans="1:9" ht="174.45" customHeight="1" x14ac:dyDescent="0.3">
      <c r="A7" s="24">
        <v>0.15</v>
      </c>
      <c r="B7" s="1" t="s">
        <v>14</v>
      </c>
      <c r="C7" s="32" t="s">
        <v>27</v>
      </c>
      <c r="D7" s="32" t="s">
        <v>39</v>
      </c>
      <c r="E7" s="32" t="s">
        <v>40</v>
      </c>
      <c r="F7" s="32" t="s">
        <v>41</v>
      </c>
      <c r="G7" s="32" t="s">
        <v>28</v>
      </c>
      <c r="H7" s="31"/>
      <c r="I7" s="39" t="s">
        <v>82</v>
      </c>
    </row>
    <row r="8" spans="1:9" ht="22.2" customHeight="1" x14ac:dyDescent="0.3">
      <c r="A8" s="44" t="s">
        <v>7</v>
      </c>
      <c r="B8" s="45"/>
      <c r="C8" s="21"/>
      <c r="D8" s="23"/>
      <c r="E8" s="21"/>
      <c r="F8" s="21"/>
      <c r="G8" s="21"/>
      <c r="H8" s="30">
        <f>+IF(C8="x", $C$3, IF(D8="x", $D$3,IF(E8="x", $E$3,IF(F8="x", $F$3,1))))</f>
        <v>1</v>
      </c>
      <c r="I8" s="40"/>
    </row>
    <row r="9" spans="1:9" ht="109.05" customHeight="1" x14ac:dyDescent="0.3">
      <c r="A9" s="24">
        <v>0.25</v>
      </c>
      <c r="B9" s="1" t="s">
        <v>75</v>
      </c>
      <c r="C9" s="32" t="s">
        <v>29</v>
      </c>
      <c r="D9" s="32" t="s">
        <v>42</v>
      </c>
      <c r="E9" s="32" t="s">
        <v>45</v>
      </c>
      <c r="F9" s="32" t="s">
        <v>43</v>
      </c>
      <c r="G9" s="32" t="s">
        <v>30</v>
      </c>
      <c r="H9" s="31"/>
      <c r="I9" s="39" t="s">
        <v>82</v>
      </c>
    </row>
    <row r="10" spans="1:9" ht="22.2" customHeight="1" x14ac:dyDescent="0.3">
      <c r="A10" s="44" t="s">
        <v>7</v>
      </c>
      <c r="B10" s="45"/>
      <c r="C10" s="21"/>
      <c r="D10" s="23"/>
      <c r="E10" s="21"/>
      <c r="F10" s="21"/>
      <c r="G10" s="21"/>
      <c r="H10" s="30">
        <f>+IF(C10="x", $C$3, IF(D10="x", $D$3,IF(E10="x", $E$3,IF(F10="x", $F$3,1))))</f>
        <v>1</v>
      </c>
      <c r="I10" s="40"/>
    </row>
    <row r="11" spans="1:9" ht="111.45" customHeight="1" x14ac:dyDescent="0.3">
      <c r="A11" s="16">
        <v>0.2</v>
      </c>
      <c r="B11" s="1" t="s">
        <v>8</v>
      </c>
      <c r="C11" s="32" t="s">
        <v>31</v>
      </c>
      <c r="D11" s="32" t="s">
        <v>44</v>
      </c>
      <c r="E11" s="32" t="s">
        <v>46</v>
      </c>
      <c r="F11" s="32" t="s">
        <v>47</v>
      </c>
      <c r="G11" s="32" t="s">
        <v>32</v>
      </c>
      <c r="H11" s="29"/>
      <c r="I11" s="39" t="s">
        <v>82</v>
      </c>
    </row>
    <row r="12" spans="1:9" ht="22.2" customHeight="1" x14ac:dyDescent="0.3">
      <c r="A12" s="44" t="s">
        <v>7</v>
      </c>
      <c r="B12" s="45"/>
      <c r="C12" s="21"/>
      <c r="D12" s="23"/>
      <c r="E12" s="21"/>
      <c r="F12" s="21"/>
      <c r="G12" s="21"/>
      <c r="H12" s="30">
        <f>+IF(C12="x", $C$3, IF(D12="x", $D$3,IF(E12="x", $E$3,IF(F12="x", $F$3,1))))</f>
        <v>1</v>
      </c>
      <c r="I12" s="40"/>
    </row>
    <row r="13" spans="1:9" ht="146.55000000000001" customHeight="1" x14ac:dyDescent="0.3">
      <c r="A13" s="24">
        <v>0.15</v>
      </c>
      <c r="B13" s="1" t="s">
        <v>33</v>
      </c>
      <c r="C13" s="32" t="s">
        <v>34</v>
      </c>
      <c r="D13" s="32" t="s">
        <v>48</v>
      </c>
      <c r="E13" s="32" t="s">
        <v>49</v>
      </c>
      <c r="F13" s="32" t="s">
        <v>50</v>
      </c>
      <c r="G13" s="32" t="s">
        <v>35</v>
      </c>
      <c r="H13" s="31"/>
      <c r="I13" s="39" t="s">
        <v>82</v>
      </c>
    </row>
    <row r="14" spans="1:9" ht="22.2" customHeight="1" x14ac:dyDescent="0.3">
      <c r="A14" s="44" t="s">
        <v>7</v>
      </c>
      <c r="B14" s="45"/>
      <c r="C14" s="21"/>
      <c r="D14" s="21"/>
      <c r="E14" s="21"/>
      <c r="F14" s="21"/>
      <c r="G14" s="21"/>
      <c r="H14" s="30">
        <f>+IF(C14="x", $C$3, IF(D14="x", $D$3,IF(E14="x", $E$3,IF(F14="x", $F$3,1))))</f>
        <v>1</v>
      </c>
      <c r="I14" s="40"/>
    </row>
    <row r="15" spans="1:9" ht="87" thickBot="1" x14ac:dyDescent="0.35">
      <c r="A15" s="24">
        <v>0.1</v>
      </c>
      <c r="B15" s="1" t="s">
        <v>9</v>
      </c>
      <c r="C15" s="32" t="s">
        <v>66</v>
      </c>
      <c r="D15" s="13"/>
      <c r="E15" s="13"/>
      <c r="F15" s="32" t="s">
        <v>15</v>
      </c>
      <c r="G15" s="32" t="s">
        <v>16</v>
      </c>
      <c r="H15" s="31"/>
      <c r="I15" s="39" t="s">
        <v>67</v>
      </c>
    </row>
    <row r="16" spans="1:9" ht="22.2" customHeight="1" thickBot="1" x14ac:dyDescent="0.35">
      <c r="A16" s="44" t="s">
        <v>7</v>
      </c>
      <c r="B16" s="45"/>
      <c r="C16" s="21"/>
      <c r="D16" s="13"/>
      <c r="E16" s="13"/>
      <c r="F16" s="21"/>
      <c r="G16" s="21"/>
      <c r="H16" s="30">
        <f>+IF(C16="x", 0, IF(F16="x", $F$3,1))</f>
        <v>1</v>
      </c>
      <c r="I16" s="52"/>
    </row>
    <row r="17" spans="1:9" ht="26.4" thickBot="1" x14ac:dyDescent="0.35">
      <c r="A17" s="13"/>
      <c r="B17" s="13" t="s">
        <v>25</v>
      </c>
      <c r="C17" s="41">
        <f>((H6*A5)+(H8*A7)+(H10*A9)+(H12*A11)+(H14*A13)+(H16*A15))*10</f>
        <v>10</v>
      </c>
      <c r="D17" s="42"/>
      <c r="E17" s="42"/>
      <c r="F17" s="42"/>
      <c r="G17" s="42"/>
      <c r="H17" s="43"/>
      <c r="I17" s="13"/>
    </row>
    <row r="18" spans="1:9" ht="15" thickBot="1" x14ac:dyDescent="0.35">
      <c r="B18" s="10"/>
      <c r="C18" s="10"/>
      <c r="D18" s="10"/>
      <c r="E18" s="10"/>
      <c r="F18" s="10"/>
      <c r="G18" s="10"/>
      <c r="H18" s="10"/>
    </row>
    <row r="19" spans="1:9" ht="51" customHeight="1" thickBot="1" x14ac:dyDescent="0.35">
      <c r="A19" s="7">
        <v>0.25</v>
      </c>
      <c r="B19" s="36" t="s">
        <v>74</v>
      </c>
      <c r="C19" s="17">
        <v>0</v>
      </c>
      <c r="D19" s="19">
        <v>0.25</v>
      </c>
      <c r="E19" s="19">
        <v>0.5</v>
      </c>
      <c r="F19" s="19">
        <v>0.75</v>
      </c>
      <c r="G19" s="18">
        <v>1</v>
      </c>
      <c r="H19" s="26">
        <f>H20*A19</f>
        <v>0.25000000000000006</v>
      </c>
      <c r="I19" s="28" t="s">
        <v>13</v>
      </c>
    </row>
    <row r="20" spans="1:9" ht="43.8" thickBot="1" x14ac:dyDescent="0.35">
      <c r="A20" s="6"/>
      <c r="B20" s="11"/>
      <c r="C20" s="14" t="s">
        <v>2</v>
      </c>
      <c r="D20" s="20" t="s">
        <v>3</v>
      </c>
      <c r="E20" s="20" t="s">
        <v>4</v>
      </c>
      <c r="F20" s="20" t="s">
        <v>5</v>
      </c>
      <c r="G20" s="15" t="s">
        <v>6</v>
      </c>
      <c r="H20" s="27">
        <f>C31/10</f>
        <v>1.0000000000000002</v>
      </c>
      <c r="I20" s="51" t="s">
        <v>81</v>
      </c>
    </row>
    <row r="21" spans="1:9" ht="221.7" customHeight="1" x14ac:dyDescent="0.3">
      <c r="A21" s="16">
        <v>0.2</v>
      </c>
      <c r="B21" s="1" t="s">
        <v>10</v>
      </c>
      <c r="C21" s="32" t="s">
        <v>17</v>
      </c>
      <c r="D21" s="32" t="s">
        <v>51</v>
      </c>
      <c r="E21" s="32" t="s">
        <v>52</v>
      </c>
      <c r="F21" s="33" t="s">
        <v>53</v>
      </c>
      <c r="G21" s="33" t="s">
        <v>36</v>
      </c>
      <c r="H21" s="12"/>
      <c r="I21" s="39" t="s">
        <v>82</v>
      </c>
    </row>
    <row r="22" spans="1:9" ht="22.2" customHeight="1" x14ac:dyDescent="0.3">
      <c r="A22" s="44" t="s">
        <v>7</v>
      </c>
      <c r="B22" s="45"/>
      <c r="C22" s="21"/>
      <c r="D22" s="23"/>
      <c r="E22" s="21"/>
      <c r="F22" s="21"/>
      <c r="G22" s="21"/>
      <c r="H22" s="22">
        <f>+IF(C22="x", $C$19, IF(D22="x", $D$19,IF(E22="x", $E$19,IF(F22="x", $F$19,1))))</f>
        <v>1</v>
      </c>
      <c r="I22" s="40"/>
    </row>
    <row r="23" spans="1:9" ht="137.55000000000001" customHeight="1" x14ac:dyDescent="0.3">
      <c r="A23" s="24">
        <v>0.2</v>
      </c>
      <c r="B23" s="1" t="s">
        <v>78</v>
      </c>
      <c r="C23" s="34" t="s">
        <v>18</v>
      </c>
      <c r="D23" s="34" t="s">
        <v>54</v>
      </c>
      <c r="E23" s="34" t="s">
        <v>55</v>
      </c>
      <c r="F23" s="35" t="s">
        <v>56</v>
      </c>
      <c r="G23" s="35" t="s">
        <v>19</v>
      </c>
      <c r="H23" s="8"/>
      <c r="I23" s="39" t="s">
        <v>82</v>
      </c>
    </row>
    <row r="24" spans="1:9" ht="22.2" customHeight="1" x14ac:dyDescent="0.3">
      <c r="A24" s="44" t="s">
        <v>7</v>
      </c>
      <c r="B24" s="45"/>
      <c r="C24" s="21"/>
      <c r="D24" s="23"/>
      <c r="E24" s="21"/>
      <c r="F24" s="21"/>
      <c r="G24" s="21"/>
      <c r="H24" s="22">
        <f>+IF(C24="x", $C$19, IF(D24="x", $D$19,IF(E24="x", $E$19,IF(F24="x", $F$19,1))))</f>
        <v>1</v>
      </c>
      <c r="I24" s="40"/>
    </row>
    <row r="25" spans="1:9" ht="237.45" customHeight="1" x14ac:dyDescent="0.3">
      <c r="A25" s="24">
        <v>0.2</v>
      </c>
      <c r="B25" s="1" t="s">
        <v>11</v>
      </c>
      <c r="C25" s="34" t="s">
        <v>20</v>
      </c>
      <c r="D25" s="34" t="s">
        <v>57</v>
      </c>
      <c r="E25" s="34" t="s">
        <v>58</v>
      </c>
      <c r="F25" s="35" t="s">
        <v>59</v>
      </c>
      <c r="G25" s="35" t="s">
        <v>21</v>
      </c>
      <c r="H25" s="8"/>
      <c r="I25" s="39" t="s">
        <v>82</v>
      </c>
    </row>
    <row r="26" spans="1:9" ht="22.2" customHeight="1" x14ac:dyDescent="0.3">
      <c r="A26" s="44" t="s">
        <v>7</v>
      </c>
      <c r="B26" s="45"/>
      <c r="C26" s="21"/>
      <c r="D26" s="23"/>
      <c r="E26" s="21"/>
      <c r="F26" s="21"/>
      <c r="G26" s="21"/>
      <c r="H26" s="22">
        <f>+IF(C26="x", $C$19, IF(D26="x", $D$19,IF(E26="x", $E$19,IF(F26="x", $F$19,1))))</f>
        <v>1</v>
      </c>
      <c r="I26" s="40"/>
    </row>
    <row r="27" spans="1:9" ht="234.45" customHeight="1" x14ac:dyDescent="0.3">
      <c r="A27" s="16">
        <v>0.3</v>
      </c>
      <c r="B27" s="1" t="s">
        <v>12</v>
      </c>
      <c r="C27" s="32" t="s">
        <v>22</v>
      </c>
      <c r="D27" s="32" t="s">
        <v>60</v>
      </c>
      <c r="E27" s="32" t="s">
        <v>61</v>
      </c>
      <c r="F27" s="33" t="s">
        <v>62</v>
      </c>
      <c r="G27" s="33" t="s">
        <v>37</v>
      </c>
      <c r="H27" s="12"/>
      <c r="I27" s="39" t="s">
        <v>82</v>
      </c>
    </row>
    <row r="28" spans="1:9" ht="22.2" customHeight="1" x14ac:dyDescent="0.3">
      <c r="A28" s="44" t="s">
        <v>7</v>
      </c>
      <c r="B28" s="45"/>
      <c r="C28" s="21"/>
      <c r="D28" s="23"/>
      <c r="E28" s="21"/>
      <c r="F28" s="21"/>
      <c r="G28" s="21"/>
      <c r="H28" s="22">
        <f>+IF(C28="x", $C$19, IF(D28="x", $D$19,IF(E28="x", $E$19,IF(F28="x", $F$19,1))))</f>
        <v>1</v>
      </c>
      <c r="I28" s="40"/>
    </row>
    <row r="29" spans="1:9" ht="202.05" customHeight="1" x14ac:dyDescent="0.3">
      <c r="A29" s="24">
        <v>0.1</v>
      </c>
      <c r="B29" s="38" t="s">
        <v>77</v>
      </c>
      <c r="C29" s="34" t="s">
        <v>23</v>
      </c>
      <c r="D29" s="34" t="s">
        <v>63</v>
      </c>
      <c r="E29" s="34" t="s">
        <v>64</v>
      </c>
      <c r="F29" s="35" t="s">
        <v>65</v>
      </c>
      <c r="G29" s="35" t="s">
        <v>38</v>
      </c>
      <c r="H29" s="8"/>
      <c r="I29" s="39" t="s">
        <v>82</v>
      </c>
    </row>
    <row r="30" spans="1:9" ht="22.2" customHeight="1" x14ac:dyDescent="0.3">
      <c r="A30" s="44" t="s">
        <v>7</v>
      </c>
      <c r="B30" s="45"/>
      <c r="C30" s="21"/>
      <c r="D30" s="23"/>
      <c r="E30" s="21"/>
      <c r="F30" s="21"/>
      <c r="G30" s="21"/>
      <c r="H30" s="22">
        <f>+IF(C30="x", $C$19, IF(D30="x", $D$19,IF(E30="x", $E$19,IF(F30="x", $F$19,1))))</f>
        <v>1</v>
      </c>
      <c r="I30" s="40"/>
    </row>
    <row r="31" spans="1:9" ht="42.6" thickBot="1" x14ac:dyDescent="0.35">
      <c r="A31" s="13"/>
      <c r="B31" s="37" t="s">
        <v>76</v>
      </c>
      <c r="C31" s="41">
        <f>((H22*A21)+(H24*A23)+(H26*A25)+(H28*A27)+(H30*A29))*10</f>
        <v>10.000000000000002</v>
      </c>
      <c r="D31" s="42"/>
      <c r="E31" s="42"/>
      <c r="F31" s="42"/>
      <c r="G31" s="42"/>
      <c r="H31" s="43"/>
      <c r="I31" s="13"/>
    </row>
  </sheetData>
  <mergeCells count="26">
    <mergeCell ref="B1:H1"/>
    <mergeCell ref="C17:H17"/>
    <mergeCell ref="A6:B6"/>
    <mergeCell ref="A8:B8"/>
    <mergeCell ref="A10:B10"/>
    <mergeCell ref="A12:B12"/>
    <mergeCell ref="A14:B14"/>
    <mergeCell ref="A16:B16"/>
    <mergeCell ref="C2:F2"/>
    <mergeCell ref="C31:H31"/>
    <mergeCell ref="A22:B22"/>
    <mergeCell ref="A24:B24"/>
    <mergeCell ref="A26:B26"/>
    <mergeCell ref="A28:B28"/>
    <mergeCell ref="A30:B30"/>
    <mergeCell ref="I5:I6"/>
    <mergeCell ref="I7:I8"/>
    <mergeCell ref="I9:I10"/>
    <mergeCell ref="I11:I12"/>
    <mergeCell ref="I13:I14"/>
    <mergeCell ref="I29:I30"/>
    <mergeCell ref="I15:I16"/>
    <mergeCell ref="I21:I22"/>
    <mergeCell ref="I23:I24"/>
    <mergeCell ref="I25:I26"/>
    <mergeCell ref="I27:I28"/>
  </mergeCells>
  <pageMargins left="0.25" right="0.25" top="0.75" bottom="0.75" header="0.3" footer="0.3"/>
  <pageSetup paperSize="9" scale="79" fitToHeight="0" orientation="landscape" r:id="rId1"/>
  <rowBreaks count="2" manualBreakCount="2">
    <brk id="11" max="16383" man="1"/>
    <brk id="24" max="8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DAD7644058234084FDC5FFFABFFBB0" ma:contentTypeVersion="2" ma:contentTypeDescription="Crear nuevo documento." ma:contentTypeScope="" ma:versionID="69ccca89e4bc18cb9eff9812cdfc93e1">
  <xsd:schema xmlns:xsd="http://www.w3.org/2001/XMLSchema" xmlns:xs="http://www.w3.org/2001/XMLSchema" xmlns:p="http://schemas.microsoft.com/office/2006/metadata/properties" xmlns:ns2="fe5d7320-2c20-44e1-be1c-942b0313e54c" targetNamespace="http://schemas.microsoft.com/office/2006/metadata/properties" ma:root="true" ma:fieldsID="558a441babf861a67bb212a9bbef88a2" ns2:_="">
    <xsd:import namespace="fe5d7320-2c20-44e1-be1c-942b0313e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5d7320-2c20-44e1-be1c-942b0313e5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031299-9F55-4C82-A702-290351B96D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053B63-D846-4B73-ABB2-E210F69D96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5d7320-2c20-44e1-be1c-942b0313e5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61E0BA-B50D-4C5E-A9E3-B15B2EC06C6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Evaluación PFG (Tribunal)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carlos.montero</dc:creator>
  <cp:lastModifiedBy>Roberto Rodríguez Galán</cp:lastModifiedBy>
  <cp:lastPrinted>2020-04-03T13:41:40Z</cp:lastPrinted>
  <dcterms:created xsi:type="dcterms:W3CDTF">2016-10-19T14:08:34Z</dcterms:created>
  <dcterms:modified xsi:type="dcterms:W3CDTF">2022-02-14T11:40:32Z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0x0101007BDAD7644058234084FDC5FFFABFFBB0</vt:lpwstr>
  </property>
</Properties>
</file>