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24226"/>
  <mc:AlternateContent xmlns:mc="http://schemas.openxmlformats.org/markup-compatibility/2006">
    <mc:Choice Requires="x15">
      <x15ac:absPath xmlns:x15ac="http://schemas.microsoft.com/office/spreadsheetml/2010/11/ac" url="https://universidadfv-my.sharepoint.com/personal/roberto_rodriguez_ufv_es/Documents/Documentos/Universidad/Asignaturas/PFG/Normativa 2021_22/"/>
    </mc:Choice>
  </mc:AlternateContent>
  <xr:revisionPtr revIDLastSave="48" documentId="13_ncr:1_{8FAA3312-2CDB-4244-B9C7-CC002586EA62}" xr6:coauthVersionLast="47" xr6:coauthVersionMax="47" xr10:uidLastSave="{15EE9309-0E09-4077-A7D8-77843C0A4673}"/>
  <bookViews>
    <workbookView xWindow="-108" yWindow="-108" windowWidth="23256" windowHeight="12456" tabRatio="393" xr2:uid="{00000000-000D-0000-FFFF-FFFF00000000}"/>
  </bookViews>
  <sheets>
    <sheet name="Valoración PFG (Tutor)" sheetId="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0" i="4" l="1"/>
  <c r="E32" i="4"/>
  <c r="K24" i="4" l="1"/>
  <c r="K22" i="4"/>
  <c r="K18" i="4"/>
  <c r="K16" i="4"/>
  <c r="K14" i="4"/>
  <c r="K12" i="4"/>
  <c r="K10" i="4"/>
  <c r="K8" i="4"/>
  <c r="K6" i="4"/>
  <c r="K2" i="4" l="1"/>
  <c r="K20" i="4"/>
  <c r="K31" i="4" l="1"/>
  <c r="K29" i="4"/>
  <c r="K28" i="4"/>
  <c r="K27" i="4" l="1"/>
</calcChain>
</file>

<file path=xl/sharedStrings.xml><?xml version="1.0" encoding="utf-8"?>
<sst xmlns="http://schemas.openxmlformats.org/spreadsheetml/2006/main" count="143" uniqueCount="119">
  <si>
    <t>ALUMNO:</t>
  </si>
  <si>
    <t>NOTA:</t>
  </si>
  <si>
    <t>Competencia</t>
  </si>
  <si>
    <t>Fuente</t>
  </si>
  <si>
    <t>A. DESARROLLO 
DEL PROYECTO</t>
  </si>
  <si>
    <t>OBSERVACIONES</t>
  </si>
  <si>
    <t>Nada</t>
  </si>
  <si>
    <t>Poco</t>
  </si>
  <si>
    <t>Bastante</t>
  </si>
  <si>
    <t>Mucho</t>
  </si>
  <si>
    <t>Todo</t>
  </si>
  <si>
    <t>Capacidad para idear y proponer un proyecto que aporte valor y llevarlo a cabo con proactividad y autonomía en la toma de decisiones.</t>
  </si>
  <si>
    <t>Anteproyecto. Proceso de tutorización.</t>
  </si>
  <si>
    <t>No ha mostrado proactividad ni en la definición ni en la ejecución del proyecto, necesitando orientación en todas las fases.</t>
  </si>
  <si>
    <t>Ha necesitado el apoyo y la tutorización para poder realizar la definición y la ejecución del proyecto mostrando poca capacidad de iniciativa, proactividad y madurez en la toma de deciciones.</t>
  </si>
  <si>
    <t>En momentos concretos, ha necesitado el apoyo y la tutorización para poder realizar la definición y la ejecución del proyecto mostrando lagunas en su capacidad de iniciativa, proactividad y madurez en la toma de deciciones.</t>
  </si>
  <si>
    <t>Ha sido autónomo en la definición y la ejecución del proyecto aunque ante problemas ha mostrado necesitar de apoyo en su capacidad de iniciativa, proactividad y madurez en la toma de deciciones.</t>
  </si>
  <si>
    <t>Ha mostrado iniciativa, proactividad y madurez en la toma de decisiones, proponiendo un proyecto con sentido y valor, y definición y ejecutando el plan de trabajo con alto nivel de competencia.</t>
  </si>
  <si>
    <t xml:space="preserve">PUNTUACIÓN  </t>
  </si>
  <si>
    <t xml:space="preserve">Compromiso y responsabilidad. </t>
  </si>
  <si>
    <t>Proceso de tutorización</t>
  </si>
  <si>
    <t>El alumno no ha mostrado compromiso con el proyecto ni con el tutor, faltando a tutorías sin previo aviso.</t>
  </si>
  <si>
    <t>El alumnos ha mostrado un grado de compromiso bajo con el proyecto y el tutor, cambiando tutorías con previo aviso y no realizando en plazos las entregas previas o posteriores (actas de tutorías).</t>
  </si>
  <si>
    <t>El alumno ha mostrado  compromiso con el tutor, acudiendo a todas las tutorías establecidas en hora, pero no ha cumplido con todos las entregas previas o posteriores, ni ha hecho un segimiento sistemático a los acuerdo.</t>
  </si>
  <si>
    <t>El alumno ha mostrado  compromiso con el proyecto y con el tutor, acudiendo a todas las tutorías establecidas en hora, y cumpliendo con las entregas previas (documentación del proyecto) y posteriores (actas de tutorías), pero no ha realizado seguimiento sistemático a los acuerdos.</t>
  </si>
  <si>
    <t>El alumno ha mostrado en todo momento compromiso con el proyecto y ha sido proactivo en la relación con el tutor, acudiendo a todas las tutorías establecidas en hora, y cumpliendo con las entregas previas (documentación del proyecto) y posteriores (actas de tutorías), haciendo seguimiento a los acuerdos.</t>
  </si>
  <si>
    <t>Capacidad para investigar y analizar con rigor (científico y académco) el contexto del proyecto, discriminando fuentes de información</t>
  </si>
  <si>
    <t>Investigación previa /Estado del arte</t>
  </si>
  <si>
    <t>La investigación previa es únicamente una descripción de las tecnologías que se utilizan en el proyecto.</t>
  </si>
  <si>
    <t>La investigación previa carece de alguna de las siguientes partes: el contexto del problema, las soluciones existentes.</t>
  </si>
  <si>
    <t>La investigación previa aunque se centra en el contexto del problema a resolver y las soluciones existentes no contrasta fuentes ni opiniones relevantes en el ámbito del proyecto, o bien no profundiza suficientemente en dichos aspectos.</t>
  </si>
  <si>
    <t>La investigación previa se centra en el contexto del problema a resolver y las soluciones existentes contrastando fuentes y opiniones relevantes en el ámbito del proyecto profundizando y documentando el problema a resolver, pero se considera insuficiente en alguno de los dos aspectos necesarios: contexto del problema o soluciones similares.</t>
  </si>
  <si>
    <t>La investigación previa se centra en el contexto del problema a resolver y las soluciones existentes contrastando fuentes y opiniones relevantes en el ámbito del proyecto profundizando con rigor.</t>
  </si>
  <si>
    <t>Referencias bibliográficas</t>
  </si>
  <si>
    <t>La bibliografia es escasa (menos de 10 referencias) o bien son todas páginas webs, o bien no está expresada en el formato del IEEE ni referenciada en el documento</t>
  </si>
  <si>
    <t xml:space="preserve">La bibliografía es escasa (menos de 15 referencias), pero sí incluye algunas citas de articulos, libros o informes técnicos. Está expresada en formato del IEEE y referenciada en el texto. </t>
  </si>
  <si>
    <t xml:space="preserve">La bibliografía tienes entre 15 y 20 referencias siendo cerca de la mitad artículos, libros o informes técnicos Está expresada en formato del IEEE referenciada correctamente en el texto. </t>
  </si>
  <si>
    <t xml:space="preserve">La bibliografía es amplia (más de 20 referencias) siendo más de la mitad artículos, libros o informes de referencia. Está expresada en formato del IEEE referenciada correctamente en el texto. </t>
  </si>
  <si>
    <t xml:space="preserve">La bibliografía es muy completa (más de 20 referencias) siendo todas ellas significativas para el área de estudio del PFG, siendo la mayoría artículos científicos, libros o informes técnicos. Está expresada en formato del IEEE referenciada correctamente en el texto. </t>
  </si>
  <si>
    <t>PUNTUACIÓN</t>
  </si>
  <si>
    <t>Capacidad para definir, organizar y planificar recursos siguiendo una metodología adecuada.</t>
  </si>
  <si>
    <t>Definición de la metodología y el plan de trabajo</t>
  </si>
  <si>
    <t>La metodología no es aplicable a la tipología del proyecto o bien el plan de trabajo no es viable o razonable.</t>
  </si>
  <si>
    <t>La metodología es aplicable a la tipología del proyecto y el plan de trabajo parece viable,  pero la metodología no se ve reflejada en dicho plan de proyecto (no son coherentes).</t>
  </si>
  <si>
    <t>La metodología es aplicable a la tipología del proyecto y el plan de proyecto refleja las tareas propuestas por la metodología de una forma genérica sin adecuación a la totalidad del plan del proyecto.</t>
  </si>
  <si>
    <t>La metodología es aplicable a la tipología del proyecto y el plan de proyecto refleja las tareas propuestas de forma adecuada a la totalidad y realidad del proyecto.</t>
  </si>
  <si>
    <t>La metodología es aplicable a la tipología del proyecto y el plan de proyecto no solo refleja las tareas propuestas de forma adecuada a la realidad del proyecto sino que, además, se han ajustado a la casuistica del PFG realizando una adecuación realista y completa.</t>
  </si>
  <si>
    <t>Capacidad para gestionar recursos siguiendo el plan de trabajo definido.</t>
  </si>
  <si>
    <t>Seguimiento de la metodología y el plan de trabajo</t>
  </si>
  <si>
    <t>Se ha seguido parcialmente la metodología, desarrollando las tareas que esta propone de forma desorganizada, y respetando parcialmente el plan de trabajo. Se replanifica y gestionan algunos plazos.</t>
  </si>
  <si>
    <t xml:space="preserve">Se ha seguido la metodología de forma razonable, pero no se ha cumplido el plan de trabajo ni se han justificado adecuadamente las desviaciones. </t>
  </si>
  <si>
    <t>Se ha seguido la metodología con rigor, y aunque no se ha cumplido el plan de trabajo inicial, se han justificado explicita y adecuadamente las desviaciones tomando decisiones documentadas.</t>
  </si>
  <si>
    <t>Se ha seguido la metodología con rigor y se ha cumplido el plan de trabajo incialmente definido siguiendo algún estándar de getión (PMP por ejemplo) y se hace un estudio completo sobre la adecuación de la metodología al proyecto realizado. Se replanifica y gestionan los plazos de forma documentada y con razones explicitas siguiendo las mejores practicas del estandar utilizado.</t>
  </si>
  <si>
    <t>Capacidad para desarrollar técnicamente un proyecto, asegurando la calidad, accesibilidad, usabilidad y eficacia de la solución, y respetando la legislación vigente.</t>
  </si>
  <si>
    <t>Solución técnica.</t>
  </si>
  <si>
    <t>No ha cumplido ninguno de los objetivos definidos.</t>
  </si>
  <si>
    <t>Ha cumplido parcialmente los objetivos definidos con un nivel bajo de calidad.</t>
  </si>
  <si>
    <t>Ha cumplido algunos objetivos dejando otros sin cumplir o parcialmente cumplidos con una nivel de medio de calidad.</t>
  </si>
  <si>
    <t>La solución desarrollada ha cumplido con todos los objetivos previstos pero con un nivel medio de calidad.</t>
  </si>
  <si>
    <t xml:space="preserve">La solución desarrollada ha cumplido con todos los objetivos previstos y con un nivel alto de calidad. </t>
  </si>
  <si>
    <t>Documentación técnica</t>
  </si>
  <si>
    <t>La documentación técnica entrega se corresponde con la metodología de trabajo y tiene una calidad media.</t>
  </si>
  <si>
    <t>La documentación técnica entregada se corresponde con la metodología de trabajo y tiene una alta calidad.</t>
  </si>
  <si>
    <t>Capacidad para evaluar críticamente los resultados de un proyecto.</t>
  </si>
  <si>
    <t>Resultados, validación y conclusiones</t>
  </si>
  <si>
    <t>El análisis de resultados realizado es pobre o las conclusiones están poco alineadas con los objetivos del proyecto.</t>
  </si>
  <si>
    <t>El análisis de resultados realizado es adecuado y  las conclusiones están alineadas con los objetivos del proyecto.</t>
  </si>
  <si>
    <t>El análisis de resultados realizado es completo y las conclusiones están alineadas y fundamentadas con los objetivos del proyecto.</t>
  </si>
  <si>
    <t>El análisis de resultados realizado es completo y abre nuevas posibilidades al proyecto y las conclusiones están alineadas y fundamentadas con los objetivos del proyecto mostrando los aspectos novedosos descritos en el análisis de resultados.</t>
  </si>
  <si>
    <t>Capacidad para reflexionar sobre las implicaciones éticas y socliales del proyecto.</t>
  </si>
  <si>
    <t>Implicaciones éticas y sociales.</t>
  </si>
  <si>
    <t>El proyecto presenta algún valor ético y/o social, pero es insuficiente. Tiene que definir o enfocar mejor sus objetivos. Muestra algún conocimiento ético, pero no lo aplica adecuadamente. Define de manera imperfecta el alcance, los riesgos y las responsabilidades del proyecto.</t>
  </si>
  <si>
    <t>El proyecto presenta valor ético y/o social y están claros sus objetivos y fines. Tiene conocimientos éticos y los aplica adecuadamente. Define correctamente el alcance, los riesgos y las responsabilidades del proyecto.</t>
  </si>
  <si>
    <t xml:space="preserve">El proyecto presenta un valor ético y/o social notable y están claros sus objetivos y fines. Tiene un grado considerable de conocimientos éticos que enfoca y aplica adecuadamente. Hace un buen análisis y define correctamente el alcance, los riesgos y las responsabilidades del proyecto. </t>
  </si>
  <si>
    <t xml:space="preserve">El proyecto presenta un gran valor ético y/o social y están claros sus objetivos y fines. Demuestra un grado elevado de conocimientos éticos que enfoca y aplica adecuadamente. Hace un análisis muy completo y define con rigor el alcance, los riesgos y las responsabilidades del proyecto. </t>
  </si>
  <si>
    <t>Búsquda de la excelencia</t>
  </si>
  <si>
    <t>hasta 10% extra</t>
  </si>
  <si>
    <r>
      <t xml:space="preserve">MEMORIA </t>
    </r>
    <r>
      <rPr>
        <b/>
        <sz val="11"/>
        <color theme="3" tint="-0.499984740745262"/>
        <rFont val="Calibri"/>
        <family val="2"/>
        <scheme val="minor"/>
      </rPr>
      <t>(CHEQUEO EXCLUYENTE)</t>
    </r>
  </si>
  <si>
    <t>INCORRECTO</t>
  </si>
  <si>
    <t>CORRECTO</t>
  </si>
  <si>
    <t>Cumple con el formato de encuadernación y extensión del documento.</t>
  </si>
  <si>
    <t>CALIFICACIÓN 
DESARROLLO DEL PROYECTO</t>
  </si>
  <si>
    <t>Muy poco</t>
  </si>
  <si>
    <t xml:space="preserve">No ha mostrado proactividad ni apenas dedicación al proyecto, no realizando las tareas previstas y con un avance totalmente insuficiente. </t>
  </si>
  <si>
    <t xml:space="preserve">El alumno no ha mostrado compromiso con el proyecto no realizando las tutorías necesarias para un buen avance y seguimiento. </t>
  </si>
  <si>
    <t>No realiza investigación previa.</t>
  </si>
  <si>
    <t>No incluye referencias bibliográficas.</t>
  </si>
  <si>
    <t>No define la metodología a seguir ni el plan de trabajo.</t>
  </si>
  <si>
    <t>Apenas se ha seguido la metodolgía o el plan de trabajo, el proyecto se ha desarrollado de forma intuitiva y sin rigor metodológico alguno. No se replanifica ni se gestionan los plazos.</t>
  </si>
  <si>
    <t>No se ha seguido la metodolgía ni el plan de trabajo, y el proyectgo no se ha desarrollado.</t>
  </si>
  <si>
    <t xml:space="preserve">Apenas ha cumplido algunos de los objetivos definitdos. </t>
  </si>
  <si>
    <t>No entrega nada de docuentación técnica asociada al proyecto.</t>
  </si>
  <si>
    <t>La documentación técnica entregada se corresponde  con la metodología de trabajo pero tiene una baja calidad.</t>
  </si>
  <si>
    <t>La documentación técnica entregada se corresponde  con la metodología de trabajo y tiene una baja calidad.</t>
  </si>
  <si>
    <t>Hace una entrega parcial de documentación técnica asociada al proyecto, no ajustada a la metodología seguida.</t>
  </si>
  <si>
    <t>No se realiza un análisis de resultados y no hay conclusiones.</t>
  </si>
  <si>
    <t>No se realiza un análisis crítico de resultados y las conclusiones no están alineadas con los objetivos del proyecto.</t>
  </si>
  <si>
    <t>El proyecto aporta un escaso valor ético y/o social y sus objetivos no están claros o están mal enfocados. No demuestra conocimientos éticos. El alcance, los riesgos y las responsabilidades del proyecto están definidos de forma errónea.</t>
  </si>
  <si>
    <t>No incluye ningún tipo de reflexión ética o valoración del impacto social del proyecto y sus objetivos. No analiza los riesgos ni las responsabilidades derivas del mismo.</t>
  </si>
  <si>
    <t>Realiza en plazo la entrega final a los tutores y al Tribunal.</t>
  </si>
  <si>
    <t>(Detallar el mérito adicional)</t>
  </si>
  <si>
    <t>Poner un valor de 0 a 10 
(0% a 10% adicional), el tutor solo propone, lo valora la COMISIÓN</t>
  </si>
  <si>
    <t>Méritos no exigidos en el proyecto, que el alumno desarrolla a criterio propio.</t>
  </si>
  <si>
    <t>No contiene errores de cualquier tipo (tipográficos, de impresión, de númeración de páginas, etc.).</t>
  </si>
  <si>
    <t>El documento tiene la estructura definida en la Normativa e incorpora todas las secciones solicitadas.</t>
  </si>
  <si>
    <t>Se valora a partir de todo el 
proceso de tutorización.</t>
  </si>
  <si>
    <t>Se valora a partir de la 
documentación entregada sobre la investigación previa realizada.</t>
  </si>
  <si>
    <t>Se valora la cantidad, calidad 
y formato de las referencias y su cita en el documento</t>
  </si>
  <si>
    <t>Se valora la capacidad de seleccionar la metodología y de definir un plan de trabajo adecuado y viable a partir de la documentación entregada.</t>
  </si>
  <si>
    <t>Se valora el grado de seguimiento de la metodología y de cumplimiento del plan de trabajo o la justificación de su desviación. Se supervisa en las tutorías y a partir de la memoria final.</t>
  </si>
  <si>
    <t>Se valora el producto o solución técnica desarrollado, comprobando la funcionalidad y calidad y el cumplimiento de los objetivos</t>
  </si>
  <si>
    <t>Se valora la documentación correspondiente (documentos técnicos e informes según corresponda al tipo de proyecto y a la metodología seguida).</t>
  </si>
  <si>
    <t>Se valora la capaidad para evaluar y analizar los resultados alcanzados, contrastándolo con los objetivos iniciales, y para extraer conclusiones y aprendizajes del proceso.</t>
  </si>
  <si>
    <t>Se valora la capacidad para integrar el conocimiento del área de formación humanística en una reflexión sobre las derivadas éticas y sociales del proyecto.</t>
  </si>
  <si>
    <t>Se podrán reseñar otros méritos adicionales del proyecto, no valorados anteriormente (publicación de artículos, puesta en producción de la solución, pruebas en entornos reales, etc.). Esto podrá ser considerado por la Comisión en la calificación final del proyecto.</t>
  </si>
  <si>
    <t>RÚBRICA TUTOR VALORACIÓN DEL PFG</t>
  </si>
  <si>
    <t>Nombre y Apellidos del Alumno</t>
  </si>
  <si>
    <t>IMPORTANTE: El Tutor debe incluir un comentario / observación sobre cada aspecto que valore</t>
  </si>
  <si>
    <t>El evaluador deberá justificar la valoración, destacando los aspectos en que se basa para emitir dicha valoración.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</si>
</sst>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b/>
      <sz val="24"/>
      <color theme="1"/>
      <name val="Calibri"/>
      <family val="2"/>
      <scheme val="minor"/>
    </font>
    <font>
      <b/>
      <sz val="16"/>
      <color theme="0"/>
      <name val="Calibri"/>
      <family val="2"/>
      <scheme val="minor"/>
    </font>
    <font>
      <b/>
      <sz val="12"/>
      <color theme="0"/>
      <name val="Calibri"/>
      <family val="2"/>
      <scheme val="minor"/>
    </font>
    <font>
      <b/>
      <sz val="20"/>
      <color theme="0"/>
      <name val="Calibri"/>
      <family val="2"/>
      <scheme val="minor"/>
    </font>
    <font>
      <b/>
      <sz val="16"/>
      <color theme="1"/>
      <name val="Calibri"/>
      <family val="2"/>
      <scheme val="minor"/>
    </font>
    <font>
      <sz val="11"/>
      <name val="Calibri"/>
      <family val="2"/>
      <scheme val="minor"/>
    </font>
    <font>
      <b/>
      <sz val="11"/>
      <color theme="3" tint="-0.499984740745262"/>
      <name val="Calibri"/>
      <family val="2"/>
      <scheme val="minor"/>
    </font>
    <font>
      <sz val="11"/>
      <color theme="1"/>
      <name val="Calibri"/>
      <family val="2"/>
      <scheme val="minor"/>
    </font>
    <font>
      <b/>
      <sz val="8"/>
      <color theme="0"/>
      <name val="Calibri"/>
      <family val="2"/>
      <scheme val="minor"/>
    </font>
    <font>
      <b/>
      <sz val="11"/>
      <color theme="1"/>
      <name val="Calibri"/>
      <family val="2"/>
      <scheme val="minor"/>
    </font>
    <font>
      <sz val="14"/>
      <color theme="1"/>
      <name val="Calibri"/>
      <family val="2"/>
      <scheme val="minor"/>
    </font>
    <font>
      <b/>
      <sz val="11"/>
      <color rgb="FFFF0000"/>
      <name val="Calibri"/>
      <family val="2"/>
      <scheme val="minor"/>
    </font>
    <font>
      <i/>
      <sz val="11"/>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9"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39997558519241921"/>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s>
  <cellStyleXfs count="2">
    <xf numFmtId="0" fontId="0" fillId="0" borderId="0"/>
    <xf numFmtId="9" fontId="9" fillId="0" borderId="0" applyFont="0" applyFill="0" applyBorder="0" applyAlignment="0" applyProtection="0"/>
  </cellStyleXfs>
  <cellXfs count="92">
    <xf numFmtId="0" fontId="0" fillId="0" borderId="0" xfId="0"/>
    <xf numFmtId="0" fontId="0" fillId="0" borderId="0" xfId="0" applyAlignment="1">
      <alignment horizontal="center" vertical="center"/>
    </xf>
    <xf numFmtId="0" fontId="0" fillId="2" borderId="9" xfId="0" applyFill="1" applyBorder="1" applyAlignment="1" applyProtection="1">
      <alignment horizontal="center" vertical="center"/>
      <protection locked="0"/>
    </xf>
    <xf numFmtId="9" fontId="0" fillId="0" borderId="7" xfId="1" applyFont="1" applyBorder="1" applyAlignment="1" applyProtection="1">
      <alignment horizontal="center" vertical="center"/>
    </xf>
    <xf numFmtId="9" fontId="4" fillId="4" borderId="5" xfId="1" applyFont="1" applyFill="1" applyBorder="1" applyAlignment="1" applyProtection="1">
      <alignment horizontal="center" vertical="center"/>
    </xf>
    <xf numFmtId="9" fontId="4" fillId="4" borderId="6" xfId="1" applyFont="1" applyFill="1" applyBorder="1" applyAlignment="1" applyProtection="1">
      <alignment horizontal="center" vertical="center"/>
    </xf>
    <xf numFmtId="0" fontId="0" fillId="2" borderId="25" xfId="0" applyFill="1" applyBorder="1" applyAlignment="1" applyProtection="1">
      <alignment horizontal="center" vertical="center"/>
      <protection locked="0"/>
    </xf>
    <xf numFmtId="0" fontId="0" fillId="2" borderId="2" xfId="0" applyFill="1" applyBorder="1" applyAlignment="1" applyProtection="1">
      <alignment horizontal="center" vertical="center"/>
      <protection locked="0"/>
    </xf>
    <xf numFmtId="0" fontId="0" fillId="2" borderId="3" xfId="0" applyFill="1" applyBorder="1" applyAlignment="1" applyProtection="1">
      <alignment horizontal="center" vertical="center"/>
      <protection locked="0"/>
    </xf>
    <xf numFmtId="9" fontId="1" fillId="3" borderId="4" xfId="1" applyFont="1" applyFill="1" applyBorder="1" applyAlignment="1" applyProtection="1">
      <alignment horizontal="center" vertical="center"/>
    </xf>
    <xf numFmtId="9" fontId="0" fillId="2" borderId="12" xfId="1" applyFont="1" applyFill="1" applyBorder="1" applyAlignment="1" applyProtection="1">
      <alignment horizontal="center" vertical="center"/>
    </xf>
    <xf numFmtId="9" fontId="6" fillId="0" borderId="1" xfId="1" applyFont="1" applyBorder="1" applyAlignment="1" applyProtection="1">
      <alignment horizontal="center"/>
    </xf>
    <xf numFmtId="0" fontId="0" fillId="0" borderId="1" xfId="0" applyBorder="1" applyAlignment="1">
      <alignment horizontal="center" vertical="center"/>
    </xf>
    <xf numFmtId="0" fontId="0" fillId="0" borderId="4" xfId="0" applyBorder="1" applyAlignment="1">
      <alignment horizontal="center" vertical="center"/>
    </xf>
    <xf numFmtId="0" fontId="6" fillId="0" borderId="4" xfId="0" applyFont="1" applyBorder="1" applyAlignment="1">
      <alignment horizontal="left" vertical="center"/>
    </xf>
    <xf numFmtId="9" fontId="4" fillId="4" borderId="4" xfId="0" applyNumberFormat="1" applyFont="1" applyFill="1" applyBorder="1" applyAlignment="1">
      <alignment horizontal="center" vertical="center"/>
    </xf>
    <xf numFmtId="0" fontId="4" fillId="4" borderId="23" xfId="0" applyFont="1" applyFill="1" applyBorder="1" applyAlignment="1">
      <alignment vertical="center"/>
    </xf>
    <xf numFmtId="9" fontId="1" fillId="3" borderId="1" xfId="0" applyNumberFormat="1" applyFont="1" applyFill="1" applyBorder="1" applyAlignment="1">
      <alignment horizontal="center" vertical="center"/>
    </xf>
    <xf numFmtId="0" fontId="1" fillId="3" borderId="13" xfId="0" applyFont="1" applyFill="1" applyBorder="1" applyAlignment="1">
      <alignment horizontal="left"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0" fillId="5" borderId="8" xfId="0" applyFill="1" applyBorder="1" applyAlignment="1" applyProtection="1">
      <alignment horizontal="center" vertical="center" wrapText="1"/>
      <protection locked="0"/>
    </xf>
    <xf numFmtId="0" fontId="0" fillId="5" borderId="18" xfId="0" applyFill="1" applyBorder="1" applyAlignment="1" applyProtection="1">
      <alignment horizontal="center" vertical="center" wrapText="1"/>
      <protection locked="0"/>
    </xf>
    <xf numFmtId="0" fontId="0" fillId="5" borderId="19" xfId="0" applyFill="1" applyBorder="1" applyAlignment="1" applyProtection="1">
      <alignment horizontal="center" vertical="center" wrapText="1"/>
      <protection locked="0"/>
    </xf>
    <xf numFmtId="0" fontId="0" fillId="5" borderId="9" xfId="0" applyFill="1" applyBorder="1" applyAlignment="1" applyProtection="1">
      <alignment horizontal="center" vertical="center" wrapText="1"/>
      <protection locked="0"/>
    </xf>
    <xf numFmtId="0" fontId="10" fillId="3" borderId="5" xfId="0" applyFont="1" applyFill="1" applyBorder="1" applyAlignment="1">
      <alignment horizontal="center" vertical="center"/>
    </xf>
    <xf numFmtId="0" fontId="0" fillId="4" borderId="19" xfId="0" applyFill="1" applyBorder="1" applyAlignment="1">
      <alignment horizontal="center" vertical="center"/>
    </xf>
    <xf numFmtId="0" fontId="7" fillId="0" borderId="10" xfId="0" applyFont="1" applyBorder="1" applyAlignment="1">
      <alignment horizontal="left" vertical="center" wrapText="1"/>
    </xf>
    <xf numFmtId="0" fontId="0" fillId="0" borderId="18" xfId="0" applyBorder="1" applyAlignment="1">
      <alignment horizontal="left" wrapText="1"/>
    </xf>
    <xf numFmtId="0" fontId="0" fillId="0" borderId="0" xfId="0" applyAlignment="1">
      <alignment horizontal="center"/>
    </xf>
    <xf numFmtId="0" fontId="3" fillId="4" borderId="11" xfId="0" applyFont="1" applyFill="1" applyBorder="1" applyAlignment="1">
      <alignment vertical="center" wrapText="1"/>
    </xf>
    <xf numFmtId="0" fontId="3" fillId="4" borderId="1" xfId="0" applyFont="1" applyFill="1" applyBorder="1" applyAlignment="1">
      <alignment vertical="center" wrapText="1"/>
    </xf>
    <xf numFmtId="9" fontId="0" fillId="6" borderId="7" xfId="1" applyFont="1" applyFill="1" applyBorder="1" applyAlignment="1" applyProtection="1">
      <alignment horizontal="center" vertical="center"/>
    </xf>
    <xf numFmtId="0" fontId="4" fillId="4" borderId="17" xfId="0" applyFont="1" applyFill="1" applyBorder="1" applyAlignment="1">
      <alignment horizontal="center" vertical="center"/>
    </xf>
    <xf numFmtId="9" fontId="0" fillId="0" borderId="7" xfId="1" applyFont="1" applyBorder="1" applyAlignment="1" applyProtection="1">
      <alignment horizontal="center" vertical="center" wrapText="1"/>
    </xf>
    <xf numFmtId="0" fontId="0" fillId="7" borderId="8" xfId="0" applyFill="1" applyBorder="1" applyAlignment="1" applyProtection="1">
      <alignment horizontal="center" vertical="center" wrapText="1"/>
      <protection locked="0"/>
    </xf>
    <xf numFmtId="0" fontId="0" fillId="7" borderId="18" xfId="0" applyFill="1" applyBorder="1" applyAlignment="1" applyProtection="1">
      <alignment horizontal="center" vertical="center" wrapText="1"/>
      <protection locked="0"/>
    </xf>
    <xf numFmtId="0" fontId="0" fillId="7" borderId="9" xfId="0" applyFill="1" applyBorder="1" applyAlignment="1" applyProtection="1">
      <alignment horizontal="center" vertical="center" wrapText="1"/>
      <protection locked="0"/>
    </xf>
    <xf numFmtId="0" fontId="0" fillId="0" borderId="28" xfId="0" applyBorder="1" applyAlignment="1">
      <alignment horizontal="left" vertical="center" wrapText="1"/>
    </xf>
    <xf numFmtId="9" fontId="0" fillId="6" borderId="8" xfId="1" applyFont="1" applyFill="1" applyBorder="1" applyAlignment="1" applyProtection="1">
      <alignment horizontal="center" vertical="center"/>
    </xf>
    <xf numFmtId="9" fontId="0" fillId="7" borderId="9" xfId="1" applyFont="1" applyFill="1" applyBorder="1" applyAlignment="1" applyProtection="1">
      <alignment horizontal="center" vertical="center" wrapText="1"/>
      <protection locked="0"/>
    </xf>
    <xf numFmtId="9" fontId="0" fillId="0" borderId="30" xfId="1" applyFont="1" applyBorder="1" applyAlignment="1" applyProtection="1">
      <alignment horizontal="left" vertical="center" wrapText="1"/>
    </xf>
    <xf numFmtId="9" fontId="0" fillId="0" borderId="29" xfId="1" applyFont="1" applyBorder="1" applyAlignment="1" applyProtection="1">
      <alignment horizontal="left" vertical="center" wrapText="1"/>
    </xf>
    <xf numFmtId="0" fontId="0" fillId="0" borderId="31" xfId="0" applyBorder="1" applyAlignment="1">
      <alignment horizontal="left" vertical="center" wrapText="1"/>
    </xf>
    <xf numFmtId="9" fontId="1" fillId="3" borderId="32" xfId="0" applyNumberFormat="1" applyFont="1" applyFill="1" applyBorder="1" applyAlignment="1">
      <alignment horizontal="center" vertical="center"/>
    </xf>
    <xf numFmtId="9" fontId="1" fillId="3" borderId="11" xfId="0" applyNumberFormat="1" applyFont="1" applyFill="1" applyBorder="1" applyAlignment="1">
      <alignment horizontal="center" vertical="center"/>
    </xf>
    <xf numFmtId="9" fontId="4" fillId="4" borderId="22" xfId="1" applyFont="1" applyFill="1" applyBorder="1" applyAlignment="1" applyProtection="1">
      <alignment horizontal="center" vertical="center"/>
    </xf>
    <xf numFmtId="0" fontId="0" fillId="5" borderId="28" xfId="0" applyFill="1" applyBorder="1" applyAlignment="1" applyProtection="1">
      <alignment horizontal="center" vertical="center" wrapText="1"/>
      <protection locked="0"/>
    </xf>
    <xf numFmtId="0" fontId="4" fillId="3" borderId="18" xfId="0" applyFont="1" applyFill="1" applyBorder="1" applyAlignment="1">
      <alignment horizontal="center" vertical="center"/>
    </xf>
    <xf numFmtId="9" fontId="0" fillId="0" borderId="18" xfId="1" applyFont="1" applyBorder="1" applyAlignment="1" applyProtection="1">
      <alignment horizontal="left" vertical="center" wrapText="1"/>
    </xf>
    <xf numFmtId="0" fontId="0" fillId="0" borderId="18" xfId="0" applyBorder="1" applyAlignment="1">
      <alignment horizontal="left" vertical="center" wrapText="1"/>
    </xf>
    <xf numFmtId="0" fontId="0" fillId="0" borderId="18" xfId="0" applyBorder="1" applyAlignment="1">
      <alignment vertical="center" wrapText="1"/>
    </xf>
    <xf numFmtId="0" fontId="7" fillId="5" borderId="8" xfId="0" applyFont="1" applyFill="1" applyBorder="1" applyAlignment="1" applyProtection="1">
      <alignment horizontal="center" vertical="center" wrapText="1"/>
      <protection locked="0"/>
    </xf>
    <xf numFmtId="0" fontId="7" fillId="5" borderId="26" xfId="0" applyFont="1" applyFill="1" applyBorder="1" applyAlignment="1" applyProtection="1">
      <alignment horizontal="center" vertical="center" wrapText="1"/>
      <protection locked="0"/>
    </xf>
    <xf numFmtId="0" fontId="7" fillId="5" borderId="18" xfId="0" applyFont="1" applyFill="1" applyBorder="1" applyAlignment="1" applyProtection="1">
      <alignment horizontal="center" vertical="center" wrapText="1"/>
      <protection locked="0"/>
    </xf>
    <xf numFmtId="0" fontId="7" fillId="5" borderId="19" xfId="0" applyFont="1" applyFill="1" applyBorder="1" applyAlignment="1" applyProtection="1">
      <alignment horizontal="center" vertical="center" wrapText="1"/>
      <protection locked="0"/>
    </xf>
    <xf numFmtId="0" fontId="7" fillId="5" borderId="10" xfId="0" applyFont="1" applyFill="1" applyBorder="1" applyAlignment="1" applyProtection="1">
      <alignment horizontal="center" vertical="center" wrapText="1"/>
      <protection locked="0"/>
    </xf>
    <xf numFmtId="0" fontId="4" fillId="3" borderId="33" xfId="0" applyFont="1" applyFill="1" applyBorder="1" applyAlignment="1">
      <alignment horizontal="center" vertical="center"/>
    </xf>
    <xf numFmtId="0" fontId="0" fillId="5" borderId="34" xfId="0" applyFill="1" applyBorder="1" applyAlignment="1" applyProtection="1">
      <alignment horizontal="center" vertical="center" wrapText="1"/>
      <protection locked="0"/>
    </xf>
    <xf numFmtId="0" fontId="0" fillId="7" borderId="26" xfId="0" applyFill="1" applyBorder="1" applyAlignment="1" applyProtection="1">
      <alignment horizontal="center" vertical="center" wrapText="1"/>
      <protection locked="0"/>
    </xf>
    <xf numFmtId="0" fontId="0" fillId="5" borderId="26"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protection locked="0"/>
    </xf>
    <xf numFmtId="0" fontId="0" fillId="2" borderId="19" xfId="0" applyFill="1" applyBorder="1" applyAlignment="1" applyProtection="1">
      <alignment horizontal="center" vertical="center"/>
      <protection locked="0"/>
    </xf>
    <xf numFmtId="0" fontId="0" fillId="2" borderId="35" xfId="0" applyFill="1" applyBorder="1" applyAlignment="1" applyProtection="1">
      <alignment horizontal="center" vertical="center"/>
      <protection locked="0"/>
    </xf>
    <xf numFmtId="9" fontId="0" fillId="7" borderId="9" xfId="0" applyNumberFormat="1" applyFill="1" applyBorder="1" applyAlignment="1" applyProtection="1">
      <alignment horizontal="center" vertical="center" wrapText="1"/>
      <protection locked="0"/>
    </xf>
    <xf numFmtId="9" fontId="0" fillId="0" borderId="18" xfId="1" applyFont="1" applyBorder="1" applyAlignment="1" applyProtection="1">
      <alignment horizontal="left" vertical="center" wrapText="1"/>
    </xf>
    <xf numFmtId="0" fontId="0" fillId="2" borderId="36" xfId="0" applyFill="1" applyBorder="1" applyAlignment="1" applyProtection="1">
      <alignment horizontal="center" vertical="center"/>
      <protection locked="0"/>
    </xf>
    <xf numFmtId="9" fontId="0" fillId="0" borderId="18" xfId="1" applyFont="1" applyBorder="1" applyAlignment="1" applyProtection="1">
      <alignment horizontal="left" vertical="center" wrapText="1"/>
    </xf>
    <xf numFmtId="0" fontId="0" fillId="0" borderId="18" xfId="0" applyBorder="1" applyAlignment="1">
      <alignment horizontal="left" vertical="center" wrapText="1"/>
    </xf>
    <xf numFmtId="9" fontId="11" fillId="7" borderId="19" xfId="1" applyFont="1" applyFill="1" applyBorder="1" applyAlignment="1" applyProtection="1">
      <alignment horizontal="right" vertical="center" wrapText="1"/>
    </xf>
    <xf numFmtId="0" fontId="11" fillId="0" borderId="19" xfId="0" applyFont="1" applyBorder="1" applyAlignment="1">
      <alignment horizontal="right" vertical="center"/>
    </xf>
    <xf numFmtId="0" fontId="11" fillId="0" borderId="29" xfId="0" applyFont="1" applyBorder="1" applyAlignment="1">
      <alignment horizontal="right" vertical="center"/>
    </xf>
    <xf numFmtId="0" fontId="0" fillId="0" borderId="18" xfId="0" applyBorder="1" applyAlignment="1">
      <alignment horizontal="center" vertical="center" wrapText="1"/>
    </xf>
    <xf numFmtId="0" fontId="0" fillId="0" borderId="18" xfId="0" applyBorder="1" applyAlignment="1">
      <alignment vertical="center" wrapText="1"/>
    </xf>
    <xf numFmtId="9" fontId="11" fillId="7" borderId="10" xfId="1" applyFont="1" applyFill="1" applyBorder="1" applyAlignment="1" applyProtection="1">
      <alignment horizontal="right" vertical="center" wrapText="1"/>
    </xf>
    <xf numFmtId="9" fontId="11" fillId="7" borderId="29" xfId="1" applyFont="1" applyFill="1" applyBorder="1" applyAlignment="1" applyProtection="1">
      <alignment horizontal="right" vertical="center" wrapText="1"/>
    </xf>
    <xf numFmtId="0" fontId="2" fillId="0" borderId="4" xfId="0" applyFont="1" applyBorder="1" applyAlignment="1">
      <alignment horizontal="center"/>
    </xf>
    <xf numFmtId="0" fontId="2" fillId="0" borderId="14" xfId="0" applyFont="1" applyBorder="1" applyAlignment="1">
      <alignment horizontal="center"/>
    </xf>
    <xf numFmtId="0" fontId="2" fillId="0" borderId="24" xfId="0" applyFont="1" applyBorder="1" applyAlignment="1">
      <alignment horizontal="center"/>
    </xf>
    <xf numFmtId="2" fontId="5" fillId="4" borderId="15" xfId="1" applyNumberFormat="1" applyFont="1" applyFill="1" applyBorder="1" applyAlignment="1" applyProtection="1">
      <alignment horizontal="center" vertical="center"/>
    </xf>
    <xf numFmtId="2" fontId="5" fillId="4" borderId="20" xfId="1" applyNumberFormat="1" applyFont="1" applyFill="1" applyBorder="1" applyAlignment="1" applyProtection="1">
      <alignment horizontal="center" vertical="center"/>
    </xf>
    <xf numFmtId="2" fontId="5" fillId="4" borderId="16" xfId="1" applyNumberFormat="1" applyFont="1" applyFill="1" applyBorder="1" applyAlignment="1" applyProtection="1">
      <alignment horizontal="center" vertical="center"/>
    </xf>
    <xf numFmtId="2" fontId="5" fillId="4" borderId="21" xfId="1" applyNumberFormat="1" applyFont="1" applyFill="1" applyBorder="1" applyAlignment="1" applyProtection="1">
      <alignment horizontal="center" vertical="center"/>
    </xf>
    <xf numFmtId="0" fontId="2" fillId="0" borderId="22" xfId="0" applyFont="1" applyBorder="1" applyAlignment="1">
      <alignment horizontal="center"/>
    </xf>
    <xf numFmtId="9" fontId="4" fillId="4" borderId="0" xfId="1" applyFont="1" applyFill="1" applyBorder="1" applyAlignment="1" applyProtection="1">
      <alignment horizontal="center" vertical="center"/>
    </xf>
    <xf numFmtId="0" fontId="6" fillId="0" borderId="18" xfId="0" applyFont="1" applyBorder="1" applyAlignment="1"/>
    <xf numFmtId="0" fontId="12" fillId="0" borderId="14" xfId="0" applyFont="1" applyBorder="1" applyAlignment="1">
      <alignment horizontal="left"/>
    </xf>
    <xf numFmtId="0" fontId="12" fillId="0" borderId="37" xfId="0" applyFont="1" applyBorder="1" applyAlignment="1">
      <alignment horizontal="left"/>
    </xf>
    <xf numFmtId="0" fontId="13" fillId="0" borderId="18" xfId="0" applyFont="1" applyBorder="1" applyAlignment="1">
      <alignment horizontal="left" wrapText="1"/>
    </xf>
    <xf numFmtId="0" fontId="14" fillId="0" borderId="27" xfId="0" applyFont="1" applyBorder="1" applyAlignment="1">
      <alignment horizontal="center" vertical="center" wrapText="1"/>
    </xf>
    <xf numFmtId="0" fontId="14" fillId="0" borderId="28" xfId="0" applyFont="1" applyBorder="1" applyAlignment="1">
      <alignment horizontal="center" vertical="center"/>
    </xf>
    <xf numFmtId="0" fontId="14" fillId="0" borderId="27" xfId="0" applyFont="1" applyBorder="1" applyAlignment="1">
      <alignment vertical="center" wrapText="1"/>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CAACB-56AF-401A-B942-82310C2FD432}">
  <sheetPr>
    <pageSetUpPr fitToPage="1"/>
  </sheetPr>
  <dimension ref="A1:L85"/>
  <sheetViews>
    <sheetView tabSelected="1" zoomScale="80" zoomScaleNormal="80" workbookViewId="0">
      <selection activeCell="L31" sqref="L31"/>
    </sheetView>
  </sheetViews>
  <sheetFormatPr baseColWidth="10" defaultColWidth="11.44140625" defaultRowHeight="14.4" x14ac:dyDescent="0.3"/>
  <cols>
    <col min="1" max="1" width="21.44140625" customWidth="1"/>
    <col min="2" max="2" width="18.44140625" customWidth="1"/>
    <col min="3" max="3" width="8.44140625" style="1" bestFit="1" customWidth="1"/>
    <col min="4" max="4" width="31.77734375" customWidth="1"/>
    <col min="5" max="6" width="21.77734375" customWidth="1"/>
    <col min="7" max="7" width="23.44140625" customWidth="1"/>
    <col min="8" max="8" width="25.77734375" customWidth="1"/>
    <col min="9" max="9" width="27.77734375" customWidth="1"/>
    <col min="10" max="10" width="28.44140625" customWidth="1"/>
    <col min="11" max="11" width="14.5546875" style="29" bestFit="1" customWidth="1"/>
    <col min="12" max="12" width="40.77734375" customWidth="1"/>
  </cols>
  <sheetData>
    <row r="1" spans="1:12" ht="31.8" thickBot="1" x14ac:dyDescent="0.65">
      <c r="C1" s="12"/>
      <c r="D1" s="76" t="s">
        <v>115</v>
      </c>
      <c r="E1" s="77"/>
      <c r="F1" s="77"/>
      <c r="G1" s="77"/>
      <c r="H1" s="77"/>
      <c r="I1" s="83"/>
      <c r="J1" s="77"/>
      <c r="K1" s="78"/>
    </row>
    <row r="2" spans="1:12" ht="21.6" thickBot="1" x14ac:dyDescent="0.45">
      <c r="A2" s="13"/>
      <c r="B2" s="13"/>
      <c r="C2" s="13"/>
      <c r="D2" s="14" t="s">
        <v>0</v>
      </c>
      <c r="E2" s="86" t="s">
        <v>116</v>
      </c>
      <c r="F2" s="86"/>
      <c r="G2" s="86"/>
      <c r="H2" s="86"/>
      <c r="I2" s="87"/>
      <c r="J2" s="85" t="s">
        <v>1</v>
      </c>
      <c r="K2" s="11">
        <f>IF(K27="RECHAZADA","SUSPENSO",(C5*K6)+(C7*K8)+(C9*K10)+(C11*K12)+(C13*K14)+(C15*K16)+(C17*K18)+(C19*K20)+(C21*K22)+(C23*K24)+K26)</f>
        <v>0.99999999999999989</v>
      </c>
    </row>
    <row r="3" spans="1:12" ht="54" customHeight="1" thickBot="1" x14ac:dyDescent="0.35">
      <c r="A3" s="15" t="s">
        <v>2</v>
      </c>
      <c r="B3" s="15" t="s">
        <v>3</v>
      </c>
      <c r="C3" s="15">
        <v>0.5</v>
      </c>
      <c r="D3" s="31" t="s">
        <v>4</v>
      </c>
      <c r="E3" s="4">
        <v>0</v>
      </c>
      <c r="F3" s="46">
        <v>0.2</v>
      </c>
      <c r="G3" s="46">
        <v>0.4</v>
      </c>
      <c r="H3" s="46">
        <v>0.6</v>
      </c>
      <c r="I3" s="84">
        <v>0.8</v>
      </c>
      <c r="J3" s="5">
        <v>1</v>
      </c>
      <c r="K3" s="33"/>
      <c r="L3" s="16" t="s">
        <v>5</v>
      </c>
    </row>
    <row r="4" spans="1:12" ht="48" customHeight="1" thickBot="1" x14ac:dyDescent="0.35">
      <c r="A4" s="44"/>
      <c r="B4" s="17"/>
      <c r="C4" s="17"/>
      <c r="D4" s="18"/>
      <c r="E4" s="19" t="s">
        <v>6</v>
      </c>
      <c r="F4" s="57" t="s">
        <v>82</v>
      </c>
      <c r="G4" s="48" t="s">
        <v>7</v>
      </c>
      <c r="H4" s="48" t="s">
        <v>8</v>
      </c>
      <c r="I4" s="48" t="s">
        <v>9</v>
      </c>
      <c r="J4" s="20" t="s">
        <v>10</v>
      </c>
      <c r="K4" s="9"/>
      <c r="L4" s="88" t="s">
        <v>117</v>
      </c>
    </row>
    <row r="5" spans="1:12" ht="139.5" customHeight="1" x14ac:dyDescent="0.3">
      <c r="A5" s="67" t="s">
        <v>11</v>
      </c>
      <c r="B5" s="41" t="s">
        <v>12</v>
      </c>
      <c r="C5" s="32">
        <v>0.1</v>
      </c>
      <c r="D5" s="50" t="s">
        <v>105</v>
      </c>
      <c r="E5" s="21" t="s">
        <v>83</v>
      </c>
      <c r="F5" s="58" t="s">
        <v>13</v>
      </c>
      <c r="G5" s="47" t="s">
        <v>14</v>
      </c>
      <c r="H5" s="47" t="s">
        <v>15</v>
      </c>
      <c r="I5" s="47" t="s">
        <v>16</v>
      </c>
      <c r="J5" s="24" t="s">
        <v>17</v>
      </c>
      <c r="K5" s="10"/>
      <c r="L5" s="89" t="s">
        <v>118</v>
      </c>
    </row>
    <row r="6" spans="1:12" ht="28.95" customHeight="1" x14ac:dyDescent="0.3">
      <c r="A6" s="73"/>
      <c r="B6" s="74" t="s">
        <v>18</v>
      </c>
      <c r="C6" s="69"/>
      <c r="D6" s="75"/>
      <c r="E6" s="35"/>
      <c r="F6" s="59"/>
      <c r="G6" s="36"/>
      <c r="H6" s="36"/>
      <c r="I6" s="36"/>
      <c r="J6" s="37"/>
      <c r="K6" s="40">
        <f>+IF(E6="x", 0, IF(F6="x", 0.2,IF(G6="x", 0.4,IF(H6="x", 0.6,IF(I6="x",0.8,1)))))</f>
        <v>1</v>
      </c>
      <c r="L6" s="90"/>
    </row>
    <row r="7" spans="1:12" ht="161.69999999999999" customHeight="1" x14ac:dyDescent="0.3">
      <c r="A7" s="67" t="s">
        <v>19</v>
      </c>
      <c r="B7" s="41" t="s">
        <v>20</v>
      </c>
      <c r="C7" s="32">
        <v>0.05</v>
      </c>
      <c r="D7" s="38" t="s">
        <v>105</v>
      </c>
      <c r="E7" s="21" t="s">
        <v>84</v>
      </c>
      <c r="F7" s="60" t="s">
        <v>21</v>
      </c>
      <c r="G7" s="22" t="s">
        <v>22</v>
      </c>
      <c r="H7" s="22" t="s">
        <v>23</v>
      </c>
      <c r="I7" s="22" t="s">
        <v>24</v>
      </c>
      <c r="J7" s="24" t="s">
        <v>25</v>
      </c>
      <c r="K7" s="10"/>
      <c r="L7" s="89" t="s">
        <v>118</v>
      </c>
    </row>
    <row r="8" spans="1:12" ht="30.45" customHeight="1" x14ac:dyDescent="0.3">
      <c r="A8" s="73"/>
      <c r="B8" s="69" t="s">
        <v>18</v>
      </c>
      <c r="C8" s="70"/>
      <c r="D8" s="71"/>
      <c r="E8" s="35"/>
      <c r="F8" s="59"/>
      <c r="G8" s="36"/>
      <c r="H8" s="36"/>
      <c r="I8" s="36"/>
      <c r="J8" s="37"/>
      <c r="K8" s="40">
        <f>+IF(E8="x", 0, IF(F8="x", 0.2,IF(G8="x", 0.4,IF(H8="x", 0.6,IF(I8="x",0.8,1)))))</f>
        <v>1</v>
      </c>
      <c r="L8" s="90"/>
    </row>
    <row r="9" spans="1:12" ht="212.55" customHeight="1" x14ac:dyDescent="0.3">
      <c r="A9" s="67" t="s">
        <v>26</v>
      </c>
      <c r="B9" s="41" t="s">
        <v>27</v>
      </c>
      <c r="C9" s="3">
        <v>0.1</v>
      </c>
      <c r="D9" s="50" t="s">
        <v>106</v>
      </c>
      <c r="E9" s="21" t="s">
        <v>85</v>
      </c>
      <c r="F9" s="21" t="s">
        <v>28</v>
      </c>
      <c r="G9" s="22" t="s">
        <v>29</v>
      </c>
      <c r="H9" s="22" t="s">
        <v>30</v>
      </c>
      <c r="I9" s="23" t="s">
        <v>31</v>
      </c>
      <c r="J9" s="24" t="s">
        <v>32</v>
      </c>
      <c r="K9" s="10"/>
      <c r="L9" s="89" t="s">
        <v>118</v>
      </c>
    </row>
    <row r="10" spans="1:12" ht="31.95" customHeight="1" x14ac:dyDescent="0.3">
      <c r="A10" s="67"/>
      <c r="B10" s="69" t="s">
        <v>18</v>
      </c>
      <c r="C10" s="70"/>
      <c r="D10" s="71"/>
      <c r="E10" s="35"/>
      <c r="F10" s="59"/>
      <c r="G10" s="36"/>
      <c r="H10" s="36"/>
      <c r="I10" s="36"/>
      <c r="J10" s="37"/>
      <c r="K10" s="40">
        <f>+IF(E10="x", 0, IF(F10="x", 0.2,IF(G10="x", 0.4,IF(H10="x", 0.6,IF(I10="x",0.8,1)))))</f>
        <v>1</v>
      </c>
      <c r="L10" s="90"/>
    </row>
    <row r="11" spans="1:12" ht="129.6" x14ac:dyDescent="0.3">
      <c r="A11" s="68"/>
      <c r="B11" s="41" t="s">
        <v>33</v>
      </c>
      <c r="C11" s="3">
        <v>0.05</v>
      </c>
      <c r="D11" s="50" t="s">
        <v>107</v>
      </c>
      <c r="E11" s="21" t="s">
        <v>86</v>
      </c>
      <c r="F11" s="21" t="s">
        <v>34</v>
      </c>
      <c r="G11" s="22" t="s">
        <v>35</v>
      </c>
      <c r="H11" s="22" t="s">
        <v>36</v>
      </c>
      <c r="I11" s="23" t="s">
        <v>37</v>
      </c>
      <c r="J11" s="24" t="s">
        <v>38</v>
      </c>
      <c r="K11" s="10"/>
      <c r="L11" s="89" t="s">
        <v>118</v>
      </c>
    </row>
    <row r="12" spans="1:12" ht="31.5" customHeight="1" x14ac:dyDescent="0.3">
      <c r="A12" s="68"/>
      <c r="B12" s="69" t="s">
        <v>39</v>
      </c>
      <c r="C12" s="70"/>
      <c r="D12" s="71"/>
      <c r="E12" s="35"/>
      <c r="F12" s="59"/>
      <c r="G12" s="36"/>
      <c r="H12" s="36"/>
      <c r="I12" s="36"/>
      <c r="J12" s="37"/>
      <c r="K12" s="40">
        <f>+IF(E12="x", 0, IF(F12="x", 0.2,IF(G12="x", 0.4,IF(H12="x", 0.6,IF(I12="x",0.8,1)))))</f>
        <v>1</v>
      </c>
      <c r="L12" s="90"/>
    </row>
    <row r="13" spans="1:12" ht="141" customHeight="1" x14ac:dyDescent="0.3">
      <c r="A13" s="72" t="s">
        <v>40</v>
      </c>
      <c r="B13" s="41" t="s">
        <v>41</v>
      </c>
      <c r="C13" s="3">
        <v>0.05</v>
      </c>
      <c r="D13" s="50" t="s">
        <v>108</v>
      </c>
      <c r="E13" s="21" t="s">
        <v>87</v>
      </c>
      <c r="F13" s="21" t="s">
        <v>42</v>
      </c>
      <c r="G13" s="22" t="s">
        <v>43</v>
      </c>
      <c r="H13" s="22" t="s">
        <v>44</v>
      </c>
      <c r="I13" s="22" t="s">
        <v>45</v>
      </c>
      <c r="J13" s="22" t="s">
        <v>46</v>
      </c>
      <c r="K13" s="10"/>
      <c r="L13" s="89" t="s">
        <v>118</v>
      </c>
    </row>
    <row r="14" spans="1:12" ht="34.5" customHeight="1" x14ac:dyDescent="0.3">
      <c r="A14" s="72"/>
      <c r="B14" s="69" t="s">
        <v>39</v>
      </c>
      <c r="C14" s="70"/>
      <c r="D14" s="71"/>
      <c r="E14" s="35"/>
      <c r="F14" s="59"/>
      <c r="G14" s="36"/>
      <c r="H14" s="36"/>
      <c r="I14" s="36"/>
      <c r="J14" s="37"/>
      <c r="K14" s="40">
        <f>+IF(E14="x", 0, IF(F14="x", 0.2,IF(G14="x", 0.4,IF(H14="x", 0.6,IF(I14="x",0.8,1)))))</f>
        <v>1</v>
      </c>
      <c r="L14" s="90"/>
    </row>
    <row r="15" spans="1:12" ht="199.95" customHeight="1" x14ac:dyDescent="0.3">
      <c r="A15" s="72" t="s">
        <v>47</v>
      </c>
      <c r="B15" s="41" t="s">
        <v>48</v>
      </c>
      <c r="C15" s="32">
        <v>0.1</v>
      </c>
      <c r="D15" s="50" t="s">
        <v>109</v>
      </c>
      <c r="E15" s="21" t="s">
        <v>89</v>
      </c>
      <c r="F15" s="21" t="s">
        <v>88</v>
      </c>
      <c r="G15" s="22" t="s">
        <v>49</v>
      </c>
      <c r="H15" s="22" t="s">
        <v>50</v>
      </c>
      <c r="I15" s="22" t="s">
        <v>51</v>
      </c>
      <c r="J15" s="22" t="s">
        <v>52</v>
      </c>
      <c r="K15" s="10"/>
      <c r="L15" s="89" t="s">
        <v>118</v>
      </c>
    </row>
    <row r="16" spans="1:12" ht="37.200000000000003" customHeight="1" x14ac:dyDescent="0.3">
      <c r="A16" s="72"/>
      <c r="B16" s="69" t="s">
        <v>39</v>
      </c>
      <c r="C16" s="70"/>
      <c r="D16" s="71"/>
      <c r="E16" s="35"/>
      <c r="F16" s="59"/>
      <c r="G16" s="36"/>
      <c r="H16" s="36"/>
      <c r="I16" s="36"/>
      <c r="J16" s="37"/>
      <c r="K16" s="40">
        <f>+IF(E16="x", 0, IF(F16="x", 0.2,IF(G16="x", 0.4,IF(H16="x", 0.6,IF(I16="x",0.8,1)))))</f>
        <v>1</v>
      </c>
      <c r="L16" s="90"/>
    </row>
    <row r="17" spans="1:12" ht="84" customHeight="1" x14ac:dyDescent="0.3">
      <c r="A17" s="68" t="s">
        <v>53</v>
      </c>
      <c r="B17" s="42" t="s">
        <v>54</v>
      </c>
      <c r="C17" s="39">
        <v>0.2</v>
      </c>
      <c r="D17" s="50" t="s">
        <v>110</v>
      </c>
      <c r="E17" s="21" t="s">
        <v>55</v>
      </c>
      <c r="F17" s="21" t="s">
        <v>90</v>
      </c>
      <c r="G17" s="22" t="s">
        <v>56</v>
      </c>
      <c r="H17" s="22" t="s">
        <v>57</v>
      </c>
      <c r="I17" s="22" t="s">
        <v>58</v>
      </c>
      <c r="J17" s="22" t="s">
        <v>59</v>
      </c>
      <c r="K17" s="10"/>
      <c r="L17" s="89" t="s">
        <v>118</v>
      </c>
    </row>
    <row r="18" spans="1:12" ht="36.450000000000003" customHeight="1" x14ac:dyDescent="0.3">
      <c r="A18" s="68"/>
      <c r="B18" s="69" t="s">
        <v>39</v>
      </c>
      <c r="C18" s="70"/>
      <c r="D18" s="71"/>
      <c r="E18" s="35"/>
      <c r="F18" s="59"/>
      <c r="G18" s="36"/>
      <c r="H18" s="36"/>
      <c r="I18" s="36"/>
      <c r="J18" s="37"/>
      <c r="K18" s="40">
        <f>+IF(E18="x", 0, IF(F18="x", 0.2,IF(G18="x", 0.4,IF(H18="x", 0.6,IF(I18="x",0.8,1)))))</f>
        <v>1</v>
      </c>
      <c r="L18" s="90"/>
    </row>
    <row r="19" spans="1:12" ht="94.95" customHeight="1" x14ac:dyDescent="0.3">
      <c r="A19" s="68"/>
      <c r="B19" s="43" t="s">
        <v>60</v>
      </c>
      <c r="C19" s="32">
        <v>0.15</v>
      </c>
      <c r="D19" s="50" t="s">
        <v>111</v>
      </c>
      <c r="E19" s="21" t="s">
        <v>91</v>
      </c>
      <c r="F19" s="22" t="s">
        <v>94</v>
      </c>
      <c r="G19" s="22" t="s">
        <v>92</v>
      </c>
      <c r="H19" s="22" t="s">
        <v>93</v>
      </c>
      <c r="I19" s="22" t="s">
        <v>61</v>
      </c>
      <c r="J19" s="22" t="s">
        <v>62</v>
      </c>
      <c r="K19" s="10"/>
      <c r="L19" s="89" t="s">
        <v>118</v>
      </c>
    </row>
    <row r="20" spans="1:12" ht="36.450000000000003" customHeight="1" x14ac:dyDescent="0.3">
      <c r="A20" s="68"/>
      <c r="B20" s="69" t="s">
        <v>39</v>
      </c>
      <c r="C20" s="70"/>
      <c r="D20" s="71"/>
      <c r="E20" s="35"/>
      <c r="F20" s="59"/>
      <c r="G20" s="36"/>
      <c r="H20" s="36"/>
      <c r="I20" s="36"/>
      <c r="J20" s="37"/>
      <c r="K20" s="40">
        <f t="shared" ref="K20" si="0">+IF(E20="x", 0, IF(G20="x", 0.25,IF(H20="x", 0.5,IF(I20="x", 0.75,1))))</f>
        <v>1</v>
      </c>
      <c r="L20" s="90"/>
    </row>
    <row r="21" spans="1:12" ht="153" customHeight="1" x14ac:dyDescent="0.3">
      <c r="A21" s="67" t="s">
        <v>63</v>
      </c>
      <c r="B21" s="41" t="s">
        <v>64</v>
      </c>
      <c r="C21" s="3">
        <v>0.1</v>
      </c>
      <c r="D21" s="50" t="s">
        <v>112</v>
      </c>
      <c r="E21" s="21" t="s">
        <v>95</v>
      </c>
      <c r="F21" s="21" t="s">
        <v>96</v>
      </c>
      <c r="G21" s="22" t="s">
        <v>65</v>
      </c>
      <c r="H21" s="22" t="s">
        <v>66</v>
      </c>
      <c r="I21" s="23" t="s">
        <v>67</v>
      </c>
      <c r="J21" s="22" t="s">
        <v>68</v>
      </c>
      <c r="K21" s="10"/>
      <c r="L21" s="89" t="s">
        <v>118</v>
      </c>
    </row>
    <row r="22" spans="1:12" ht="37.5" customHeight="1" x14ac:dyDescent="0.3">
      <c r="A22" s="68"/>
      <c r="B22" s="69" t="s">
        <v>39</v>
      </c>
      <c r="C22" s="70"/>
      <c r="D22" s="71"/>
      <c r="E22" s="35"/>
      <c r="F22" s="59"/>
      <c r="G22" s="36"/>
      <c r="H22" s="36"/>
      <c r="I22" s="36"/>
      <c r="J22" s="37"/>
      <c r="K22" s="40">
        <f>+IF(E22="x", 0, IF(F22="x", 0.2,IF(G22="x", 0.4,IF(H22="x", 0.6,IF(I22="x",0.8,1)))))</f>
        <v>1</v>
      </c>
      <c r="L22" s="90"/>
    </row>
    <row r="23" spans="1:12" ht="187.95" customHeight="1" x14ac:dyDescent="0.3">
      <c r="A23" s="67" t="s">
        <v>69</v>
      </c>
      <c r="B23" s="41" t="s">
        <v>70</v>
      </c>
      <c r="C23" s="3">
        <v>0.1</v>
      </c>
      <c r="D23" s="50" t="s">
        <v>113</v>
      </c>
      <c r="E23" s="52" t="s">
        <v>98</v>
      </c>
      <c r="F23" s="52" t="s">
        <v>97</v>
      </c>
      <c r="G23" s="53" t="s">
        <v>71</v>
      </c>
      <c r="H23" s="54" t="s">
        <v>72</v>
      </c>
      <c r="I23" s="55" t="s">
        <v>73</v>
      </c>
      <c r="J23" s="56" t="s">
        <v>74</v>
      </c>
      <c r="K23" s="10"/>
      <c r="L23" s="89" t="s">
        <v>118</v>
      </c>
    </row>
    <row r="24" spans="1:12" ht="37.950000000000003" customHeight="1" x14ac:dyDescent="0.3">
      <c r="A24" s="68"/>
      <c r="B24" s="69" t="s">
        <v>39</v>
      </c>
      <c r="C24" s="70"/>
      <c r="D24" s="71"/>
      <c r="E24" s="35"/>
      <c r="F24" s="59"/>
      <c r="G24" s="36"/>
      <c r="H24" s="36"/>
      <c r="I24" s="36"/>
      <c r="J24" s="37"/>
      <c r="K24" s="40">
        <f>+IF(E24="x", 0, IF(F24="x", 0.2,IF(G24="x", 0.4,IF(H24="x", 0.6,IF(I24="x",0.8,1)))))</f>
        <v>1</v>
      </c>
      <c r="L24" s="90"/>
    </row>
    <row r="25" spans="1:12" ht="130.5" customHeight="1" x14ac:dyDescent="0.3">
      <c r="A25" s="49" t="s">
        <v>75</v>
      </c>
      <c r="B25" s="41" t="s">
        <v>102</v>
      </c>
      <c r="C25" s="34" t="s">
        <v>76</v>
      </c>
      <c r="D25" s="51" t="s">
        <v>114</v>
      </c>
      <c r="E25" s="26"/>
      <c r="F25" s="26"/>
      <c r="G25" s="26"/>
      <c r="H25" s="26"/>
      <c r="I25" s="26"/>
      <c r="J25" s="24" t="s">
        <v>100</v>
      </c>
      <c r="K25" s="10"/>
      <c r="L25" s="89" t="s">
        <v>118</v>
      </c>
    </row>
    <row r="26" spans="1:12" ht="64.5" customHeight="1" x14ac:dyDescent="0.3">
      <c r="A26" s="65"/>
      <c r="B26" s="69" t="s">
        <v>39</v>
      </c>
      <c r="C26" s="70"/>
      <c r="D26" s="71"/>
      <c r="E26" s="26"/>
      <c r="F26" s="26"/>
      <c r="G26" s="26"/>
      <c r="H26" s="26"/>
      <c r="I26" s="26"/>
      <c r="J26" s="64" t="s">
        <v>101</v>
      </c>
      <c r="K26" s="40"/>
      <c r="L26" s="90"/>
    </row>
    <row r="27" spans="1:12" ht="14.25" customHeight="1" thickBot="1" x14ac:dyDescent="0.35">
      <c r="A27" s="45"/>
      <c r="B27" s="17"/>
      <c r="C27" s="17"/>
      <c r="D27" s="18" t="s">
        <v>77</v>
      </c>
      <c r="E27" s="25" t="s">
        <v>78</v>
      </c>
      <c r="F27" s="25"/>
      <c r="G27" s="25"/>
      <c r="H27" s="25"/>
      <c r="I27" s="25"/>
      <c r="J27" s="25" t="s">
        <v>79</v>
      </c>
      <c r="K27" s="9" t="str">
        <f>+IF(K28="RECHAZADA","RECHAZADA",IF(K28="RECHAZADA","RECHAZADA",IF(K29="RECHAZADA","RECHAZADA",IF(K31="RECHAZADA","RECHAZADA","ACEPTADA"))))</f>
        <v>ACEPTADA</v>
      </c>
      <c r="L27" s="25"/>
    </row>
    <row r="28" spans="1:12" ht="43.05" customHeight="1" x14ac:dyDescent="0.3">
      <c r="A28" s="3"/>
      <c r="B28" s="3"/>
      <c r="C28" s="3"/>
      <c r="D28" s="27" t="s">
        <v>99</v>
      </c>
      <c r="E28" s="6"/>
      <c r="F28" s="61"/>
      <c r="G28" s="26"/>
      <c r="H28" s="26"/>
      <c r="I28" s="26"/>
      <c r="J28" s="2"/>
      <c r="K28" s="10" t="str">
        <f>+IF(E28="x", "RECHAZADA", "ACEPTADA")</f>
        <v>ACEPTADA</v>
      </c>
      <c r="L28" s="91" t="s">
        <v>118</v>
      </c>
    </row>
    <row r="29" spans="1:12" ht="54.45" customHeight="1" x14ac:dyDescent="0.3">
      <c r="A29" s="3"/>
      <c r="B29" s="3"/>
      <c r="C29" s="3"/>
      <c r="D29" s="27" t="s">
        <v>104</v>
      </c>
      <c r="E29" s="7"/>
      <c r="F29" s="62"/>
      <c r="G29" s="26"/>
      <c r="H29" s="26"/>
      <c r="I29" s="26"/>
      <c r="J29" s="2"/>
      <c r="K29" s="10" t="str">
        <f t="shared" ref="K29:K31" si="1">+IF(E29="x", "RECHAZADA", "ACEPTADA")</f>
        <v>ACEPTADA</v>
      </c>
      <c r="L29" s="91" t="s">
        <v>118</v>
      </c>
    </row>
    <row r="30" spans="1:12" ht="52.5" customHeight="1" x14ac:dyDescent="0.3">
      <c r="A30" s="3"/>
      <c r="B30" s="3"/>
      <c r="C30" s="3"/>
      <c r="D30" s="27" t="s">
        <v>103</v>
      </c>
      <c r="E30" s="66"/>
      <c r="F30" s="63"/>
      <c r="G30" s="26"/>
      <c r="H30" s="26"/>
      <c r="I30" s="26"/>
      <c r="J30" s="2"/>
      <c r="K30" s="10" t="str">
        <f t="shared" si="1"/>
        <v>ACEPTADA</v>
      </c>
      <c r="L30" s="91" t="s">
        <v>118</v>
      </c>
    </row>
    <row r="31" spans="1:12" ht="52.5" customHeight="1" x14ac:dyDescent="0.3">
      <c r="A31" s="3"/>
      <c r="B31" s="3"/>
      <c r="C31" s="3"/>
      <c r="D31" s="27" t="s">
        <v>80</v>
      </c>
      <c r="E31" s="8"/>
      <c r="F31" s="63"/>
      <c r="G31" s="26"/>
      <c r="H31" s="26"/>
      <c r="I31" s="26"/>
      <c r="J31" s="2"/>
      <c r="K31" s="10" t="str">
        <f t="shared" si="1"/>
        <v>ACEPTADA</v>
      </c>
      <c r="L31" s="91" t="s">
        <v>118</v>
      </c>
    </row>
    <row r="32" spans="1:12" ht="63" x14ac:dyDescent="0.3">
      <c r="A32" s="15"/>
      <c r="B32" s="15"/>
      <c r="C32" s="15"/>
      <c r="D32" s="30" t="s">
        <v>81</v>
      </c>
      <c r="E32" s="79">
        <f>IF(K27="RECHAZADA","SUSPENSO",((C5*K6)+(C7*K8)+(C9*K10)+(C11*K12)+(C13*K14)+(C15*K16)+(C17*K18)+(C19*K20)+(C21*K22)+(C23*K24)+K26)*10)</f>
        <v>9.9999999999999982</v>
      </c>
      <c r="F32" s="80"/>
      <c r="G32" s="80"/>
      <c r="H32" s="80"/>
      <c r="I32" s="80"/>
      <c r="J32" s="81"/>
      <c r="K32" s="82"/>
      <c r="L32" s="28"/>
    </row>
    <row r="33" spans="3:3" x14ac:dyDescent="0.3">
      <c r="C33"/>
    </row>
    <row r="34" spans="3:3" ht="27.75" customHeight="1" x14ac:dyDescent="0.3">
      <c r="C34"/>
    </row>
    <row r="35" spans="3:3" x14ac:dyDescent="0.3">
      <c r="C35"/>
    </row>
    <row r="36" spans="3:3" x14ac:dyDescent="0.3">
      <c r="C36"/>
    </row>
    <row r="37" spans="3:3" x14ac:dyDescent="0.3">
      <c r="C37"/>
    </row>
    <row r="38" spans="3:3" x14ac:dyDescent="0.3">
      <c r="C38"/>
    </row>
    <row r="39" spans="3:3" x14ac:dyDescent="0.3">
      <c r="C39"/>
    </row>
    <row r="40" spans="3:3" ht="15" customHeight="1" x14ac:dyDescent="0.3">
      <c r="C40"/>
    </row>
    <row r="41" spans="3:3" ht="15" customHeight="1" x14ac:dyDescent="0.3">
      <c r="C41"/>
    </row>
    <row r="42" spans="3:3" ht="15" customHeight="1" x14ac:dyDescent="0.3">
      <c r="C42"/>
    </row>
    <row r="43" spans="3:3" ht="15" customHeight="1" x14ac:dyDescent="0.3">
      <c r="C43"/>
    </row>
    <row r="44" spans="3:3" ht="15" customHeight="1" x14ac:dyDescent="0.3">
      <c r="C44"/>
    </row>
    <row r="45" spans="3:3" ht="15" customHeight="1" x14ac:dyDescent="0.3">
      <c r="C45"/>
    </row>
    <row r="46" spans="3:3" ht="15" customHeight="1" x14ac:dyDescent="0.3">
      <c r="C46"/>
    </row>
    <row r="47" spans="3:3" ht="15" customHeight="1" x14ac:dyDescent="0.3">
      <c r="C47"/>
    </row>
    <row r="48" spans="3:3" x14ac:dyDescent="0.3">
      <c r="C48"/>
    </row>
    <row r="49" spans="3:3" x14ac:dyDescent="0.3">
      <c r="C49"/>
    </row>
    <row r="50" spans="3:3" ht="15" customHeight="1" x14ac:dyDescent="0.3">
      <c r="C50"/>
    </row>
    <row r="51" spans="3:3" ht="15" customHeight="1" x14ac:dyDescent="0.3">
      <c r="C51"/>
    </row>
    <row r="52" spans="3:3" ht="15" customHeight="1" x14ac:dyDescent="0.3">
      <c r="C52"/>
    </row>
    <row r="53" spans="3:3" ht="15" customHeight="1" x14ac:dyDescent="0.3">
      <c r="C53"/>
    </row>
    <row r="54" spans="3:3" ht="15" customHeight="1" x14ac:dyDescent="0.3">
      <c r="C54"/>
    </row>
    <row r="55" spans="3:3" ht="15" customHeight="1" x14ac:dyDescent="0.3">
      <c r="C55"/>
    </row>
    <row r="56" spans="3:3" ht="15" customHeight="1" x14ac:dyDescent="0.3">
      <c r="C56"/>
    </row>
    <row r="57" spans="3:3" ht="15" customHeight="1" x14ac:dyDescent="0.3">
      <c r="C57"/>
    </row>
    <row r="58" spans="3:3" ht="15" customHeight="1" x14ac:dyDescent="0.3">
      <c r="C58"/>
    </row>
    <row r="59" spans="3:3" ht="15" customHeight="1" x14ac:dyDescent="0.3">
      <c r="C59"/>
    </row>
    <row r="60" spans="3:3" ht="15" customHeight="1" x14ac:dyDescent="0.3">
      <c r="C60"/>
    </row>
    <row r="61" spans="3:3" ht="15" customHeight="1" x14ac:dyDescent="0.3">
      <c r="C61"/>
    </row>
    <row r="62" spans="3:3" ht="15" customHeight="1" x14ac:dyDescent="0.3">
      <c r="C62"/>
    </row>
    <row r="63" spans="3:3" ht="15" customHeight="1" x14ac:dyDescent="0.3">
      <c r="C63"/>
    </row>
    <row r="64" spans="3:3" ht="15" customHeight="1" x14ac:dyDescent="0.3">
      <c r="C64"/>
    </row>
    <row r="65" spans="3:3" ht="15" customHeight="1" x14ac:dyDescent="0.3">
      <c r="C65"/>
    </row>
    <row r="66" spans="3:3" ht="15" customHeight="1" x14ac:dyDescent="0.3">
      <c r="C66"/>
    </row>
    <row r="67" spans="3:3" x14ac:dyDescent="0.3">
      <c r="C67"/>
    </row>
    <row r="68" spans="3:3" x14ac:dyDescent="0.3">
      <c r="C68"/>
    </row>
    <row r="69" spans="3:3" x14ac:dyDescent="0.3">
      <c r="C69"/>
    </row>
    <row r="70" spans="3:3" ht="27" customHeight="1" x14ac:dyDescent="0.3">
      <c r="C70"/>
    </row>
    <row r="71" spans="3:3" x14ac:dyDescent="0.3">
      <c r="C71"/>
    </row>
    <row r="72" spans="3:3" x14ac:dyDescent="0.3">
      <c r="C72"/>
    </row>
    <row r="73" spans="3:3" x14ac:dyDescent="0.3">
      <c r="C73"/>
    </row>
    <row r="74" spans="3:3" x14ac:dyDescent="0.3">
      <c r="C74"/>
    </row>
    <row r="75" spans="3:3" x14ac:dyDescent="0.3">
      <c r="C75"/>
    </row>
    <row r="76" spans="3:3" x14ac:dyDescent="0.3">
      <c r="C76"/>
    </row>
    <row r="77" spans="3:3" x14ac:dyDescent="0.3">
      <c r="C77"/>
    </row>
    <row r="78" spans="3:3" x14ac:dyDescent="0.3">
      <c r="C78"/>
    </row>
    <row r="79" spans="3:3" x14ac:dyDescent="0.3">
      <c r="C79"/>
    </row>
    <row r="80" spans="3:3" x14ac:dyDescent="0.3">
      <c r="C80"/>
    </row>
    <row r="81" spans="3:3" x14ac:dyDescent="0.3">
      <c r="C81"/>
    </row>
    <row r="82" spans="3:3" x14ac:dyDescent="0.3">
      <c r="C82"/>
    </row>
    <row r="83" spans="3:3" ht="29.25" customHeight="1" x14ac:dyDescent="0.3">
      <c r="C83"/>
    </row>
    <row r="84" spans="3:3" x14ac:dyDescent="0.3">
      <c r="C84"/>
    </row>
    <row r="85" spans="3:3" x14ac:dyDescent="0.3">
      <c r="C85"/>
    </row>
  </sheetData>
  <mergeCells count="33">
    <mergeCell ref="L25:L26"/>
    <mergeCell ref="D1:K1"/>
    <mergeCell ref="E32:K32"/>
    <mergeCell ref="B10:D10"/>
    <mergeCell ref="B14:D14"/>
    <mergeCell ref="B26:D26"/>
    <mergeCell ref="E2:I2"/>
    <mergeCell ref="L9:L10"/>
    <mergeCell ref="A9:A12"/>
    <mergeCell ref="B12:D12"/>
    <mergeCell ref="L11:L12"/>
    <mergeCell ref="A5:A6"/>
    <mergeCell ref="A7:A8"/>
    <mergeCell ref="B8:D8"/>
    <mergeCell ref="B6:D6"/>
    <mergeCell ref="L5:L6"/>
    <mergeCell ref="L7:L8"/>
    <mergeCell ref="L13:L14"/>
    <mergeCell ref="B16:D16"/>
    <mergeCell ref="B18:D18"/>
    <mergeCell ref="A17:A20"/>
    <mergeCell ref="B20:D20"/>
    <mergeCell ref="L17:L18"/>
    <mergeCell ref="L19:L20"/>
    <mergeCell ref="A13:A14"/>
    <mergeCell ref="A15:A16"/>
    <mergeCell ref="L15:L16"/>
    <mergeCell ref="A21:A22"/>
    <mergeCell ref="B22:D22"/>
    <mergeCell ref="L21:L22"/>
    <mergeCell ref="A23:A24"/>
    <mergeCell ref="B24:D24"/>
    <mergeCell ref="L23:L24"/>
  </mergeCells>
  <pageMargins left="0.25" right="0.25" top="0.75" bottom="0.75" header="0.3" footer="0.3"/>
  <pageSetup paperSize="9" scale="5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BDAD7644058234084FDC5FFFABFFBB0" ma:contentTypeVersion="2" ma:contentTypeDescription="Crear nuevo documento." ma:contentTypeScope="" ma:versionID="69ccca89e4bc18cb9eff9812cdfc93e1">
  <xsd:schema xmlns:xsd="http://www.w3.org/2001/XMLSchema" xmlns:xs="http://www.w3.org/2001/XMLSchema" xmlns:p="http://schemas.microsoft.com/office/2006/metadata/properties" xmlns:ns2="fe5d7320-2c20-44e1-be1c-942b0313e54c" targetNamespace="http://schemas.microsoft.com/office/2006/metadata/properties" ma:root="true" ma:fieldsID="558a441babf861a67bb212a9bbef88a2" ns2:_="">
    <xsd:import namespace="fe5d7320-2c20-44e1-be1c-942b0313e54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5d7320-2c20-44e1-be1c-942b0313e5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45D799-E238-4C01-ACEB-874EA4759CF1}">
  <ds:schemaRefs>
    <ds:schemaRef ds:uri="http://schemas.microsoft.com/sharepoint/v3/contenttype/forms"/>
  </ds:schemaRefs>
</ds:datastoreItem>
</file>

<file path=customXml/itemProps2.xml><?xml version="1.0" encoding="utf-8"?>
<ds:datastoreItem xmlns:ds="http://schemas.openxmlformats.org/officeDocument/2006/customXml" ds:itemID="{D0BF2E9C-BB95-4C55-B5B4-C82B0C2336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5d7320-2c20-44e1-be1c-942b0313e5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EC852C-3AA8-43BB-836B-AE99EC0539E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Valoración PFG (Tutor)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carlos.montero</dc:creator>
  <cp:keywords/>
  <dc:description/>
  <cp:lastModifiedBy>Roberto Rodríguez Galán</cp:lastModifiedBy>
  <cp:revision/>
  <cp:lastPrinted>2020-04-03T16:36:31Z</cp:lastPrinted>
  <dcterms:created xsi:type="dcterms:W3CDTF">2016-10-19T14:08:34Z</dcterms:created>
  <dcterms:modified xsi:type="dcterms:W3CDTF">2022-02-14T11:40:02Z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0x0101007BDAD7644058234084FDC5FFFABFFBB0</vt:lpwstr>
  </property>
</Properties>
</file>