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acion\C#\importadorFacturas\pruebas\"/>
    </mc:Choice>
  </mc:AlternateContent>
  <bookViews>
    <workbookView xWindow="0" yWindow="0" windowWidth="20040" windowHeight="7335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1" i="3" l="1"/>
  <c r="AH11" i="3"/>
  <c r="AE11" i="3"/>
  <c r="AC11" i="3"/>
  <c r="Z11" i="3"/>
  <c r="X11" i="3"/>
  <c r="U11" i="3"/>
  <c r="S11" i="3"/>
  <c r="BM11" i="3" s="1"/>
  <c r="AH10" i="3"/>
  <c r="AE10" i="3"/>
  <c r="AC10" i="3"/>
  <c r="Z10" i="3"/>
  <c r="X10" i="3"/>
  <c r="U10" i="3"/>
  <c r="S10" i="3"/>
  <c r="AH9" i="3"/>
  <c r="AE9" i="3"/>
  <c r="AC9" i="3"/>
  <c r="Z9" i="3"/>
  <c r="X9" i="3"/>
  <c r="U9" i="3"/>
  <c r="S9" i="3"/>
  <c r="AH8" i="3"/>
  <c r="AE8" i="3"/>
  <c r="AC8" i="3"/>
  <c r="Z8" i="3"/>
  <c r="X8" i="3"/>
  <c r="U8" i="3"/>
  <c r="S8" i="3"/>
  <c r="BM8" i="3" s="1"/>
  <c r="AH7" i="3"/>
  <c r="AE7" i="3"/>
  <c r="AC7" i="3"/>
  <c r="Z7" i="3"/>
  <c r="X7" i="3"/>
  <c r="U7" i="3"/>
  <c r="S7" i="3"/>
  <c r="AH6" i="3"/>
  <c r="AE6" i="3"/>
  <c r="AC6" i="3"/>
  <c r="Z6" i="3"/>
  <c r="X6" i="3"/>
  <c r="U6" i="3"/>
  <c r="S6" i="3"/>
  <c r="AH5" i="3"/>
  <c r="AE5" i="3"/>
  <c r="AC5" i="3"/>
  <c r="Z5" i="3"/>
  <c r="X5" i="3"/>
  <c r="U5" i="3"/>
  <c r="S5" i="3"/>
  <c r="BM5" i="3" s="1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B2" i="3"/>
  <c r="G2" i="3"/>
  <c r="F2" i="3"/>
  <c r="E2" i="3"/>
  <c r="D2" i="3"/>
  <c r="C2" i="3"/>
  <c r="A2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B1" i="3"/>
  <c r="G1" i="3"/>
  <c r="F1" i="3"/>
  <c r="E1" i="3"/>
  <c r="D1" i="3"/>
  <c r="C1" i="3"/>
  <c r="A1" i="3"/>
  <c r="BM7" i="3" l="1"/>
  <c r="BM9" i="3"/>
  <c r="BM6" i="3"/>
  <c r="BM10" i="3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G1" i="1" l="1"/>
  <c r="BM1" i="1" l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F1" i="1"/>
  <c r="E1" i="1"/>
  <c r="D1" i="1"/>
  <c r="C1" i="1"/>
  <c r="B1" i="1"/>
  <c r="A1" i="1"/>
  <c r="BL11" i="1" l="1"/>
  <c r="AH11" i="1"/>
  <c r="AH10" i="1"/>
  <c r="AH9" i="1"/>
  <c r="AH8" i="1"/>
  <c r="AH7" i="1"/>
  <c r="AH6" i="1"/>
  <c r="AH5" i="1"/>
  <c r="AE11" i="1"/>
  <c r="AE10" i="1"/>
  <c r="AE9" i="1"/>
  <c r="AE8" i="1"/>
  <c r="AE7" i="1"/>
  <c r="AE6" i="1"/>
  <c r="AE5" i="1"/>
  <c r="AC11" i="1"/>
  <c r="AC10" i="1"/>
  <c r="AC9" i="1"/>
  <c r="AC8" i="1"/>
  <c r="AC7" i="1"/>
  <c r="AC6" i="1"/>
  <c r="AC5" i="1"/>
  <c r="Z11" i="1"/>
  <c r="Z10" i="1"/>
  <c r="Z9" i="1"/>
  <c r="Z8" i="1"/>
  <c r="Z7" i="1"/>
  <c r="Z6" i="1"/>
  <c r="Z5" i="1"/>
  <c r="X11" i="1"/>
  <c r="X10" i="1"/>
  <c r="X9" i="1"/>
  <c r="X8" i="1"/>
  <c r="X7" i="1"/>
  <c r="X6" i="1"/>
  <c r="X5" i="1"/>
  <c r="U11" i="1"/>
  <c r="S11" i="1"/>
  <c r="U10" i="1"/>
  <c r="S10" i="1"/>
  <c r="U9" i="1"/>
  <c r="S9" i="1"/>
  <c r="U8" i="1"/>
  <c r="S8" i="1"/>
  <c r="U7" i="1"/>
  <c r="S7" i="1"/>
  <c r="U6" i="1"/>
  <c r="S6" i="1"/>
  <c r="U5" i="1"/>
  <c r="S5" i="1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M6" i="1" l="1"/>
  <c r="BM8" i="1"/>
  <c r="BM10" i="1"/>
  <c r="BM5" i="1"/>
  <c r="BM9" i="1"/>
  <c r="BM11" i="1"/>
  <c r="BM7" i="1"/>
</calcChain>
</file>

<file path=xl/sharedStrings.xml><?xml version="1.0" encoding="utf-8"?>
<sst xmlns="http://schemas.openxmlformats.org/spreadsheetml/2006/main" count="451" uniqueCount="192">
  <si>
    <t>Columna</t>
  </si>
  <si>
    <t>Campo</t>
  </si>
  <si>
    <t>Descripcion</t>
  </si>
  <si>
    <t>A</t>
  </si>
  <si>
    <t>B</t>
  </si>
  <si>
    <t>fechaFactura</t>
  </si>
  <si>
    <t>Fecha de la factura</t>
  </si>
  <si>
    <t>fechaOperacion</t>
  </si>
  <si>
    <t>Fecha de operación de la factura</t>
  </si>
  <si>
    <t>periodoFactura</t>
  </si>
  <si>
    <t>Periodo en el que se quiere declarar la factura (si no se incluye sera el mismo que el mes)</t>
  </si>
  <si>
    <t>serieFactura</t>
  </si>
  <si>
    <t>Serie de la factura</t>
  </si>
  <si>
    <t>numeroFactura</t>
  </si>
  <si>
    <t>Numero de la factura</t>
  </si>
  <si>
    <t>referenciaFactrua</t>
  </si>
  <si>
    <t>En el caso de facturas de compra, numero de factura del proveedor</t>
  </si>
  <si>
    <t>cuentaContable</t>
  </si>
  <si>
    <t>Cuenta del cliente / proveedor</t>
  </si>
  <si>
    <t>cuentaContrapartida</t>
  </si>
  <si>
    <t>Cuenta del ingreso / gasto</t>
  </si>
  <si>
    <t>codigoConcepto</t>
  </si>
  <si>
    <t>Concepto contable</t>
  </si>
  <si>
    <t>baseFactura1</t>
  </si>
  <si>
    <t>Base del primer porcentaje de IVA</t>
  </si>
  <si>
    <t>porcentajeIva1</t>
  </si>
  <si>
    <t>Primer porcentaje de IVA</t>
  </si>
  <si>
    <t>cuotaIva1</t>
  </si>
  <si>
    <t>Cuota de IVA del primer porcentaje</t>
  </si>
  <si>
    <t>porcentajeRecargo1</t>
  </si>
  <si>
    <t>Primer porcentaje de recargo de IVA</t>
  </si>
  <si>
    <t>cuotaRecargo1</t>
  </si>
  <si>
    <t>Cuota de recargo del primer porcentaje</t>
  </si>
  <si>
    <t>baseFactura2</t>
  </si>
  <si>
    <t>Base del segundo porcentaje de IVA</t>
  </si>
  <si>
    <t>porcentajeIva2</t>
  </si>
  <si>
    <t>Segundo porcentaje de IVA</t>
  </si>
  <si>
    <t>cuotaIva2</t>
  </si>
  <si>
    <t>Cuota de IVA del segundo porcentaje</t>
  </si>
  <si>
    <t>porcentajeRecargo2</t>
  </si>
  <si>
    <t>Segundo porcentaje de recargo de IVA</t>
  </si>
  <si>
    <t>cuotaRecargo2</t>
  </si>
  <si>
    <t>Cuota de recargo del segundo porcentaje</t>
  </si>
  <si>
    <t>baseFactura3</t>
  </si>
  <si>
    <t>Base del tercer porcentaje de IVA</t>
  </si>
  <si>
    <t>porcentajeIva3</t>
  </si>
  <si>
    <t>Tercer porcentaje de IVA</t>
  </si>
  <si>
    <t>cuotaIva3</t>
  </si>
  <si>
    <t>Cuota de IVA del tercer porcentaje</t>
  </si>
  <si>
    <t>porcentajeRecargo3</t>
  </si>
  <si>
    <t>Tercer porcentaje de recargo de IVA</t>
  </si>
  <si>
    <t>cuotaRecargo3</t>
  </si>
  <si>
    <t>Cuota de recargo del tercer porcentaje</t>
  </si>
  <si>
    <t>baseFactura4</t>
  </si>
  <si>
    <t>Base del cuarto porcentaje de IVA</t>
  </si>
  <si>
    <t>porcentajeIva4</t>
  </si>
  <si>
    <t>Cuarto porcentaje de IVA</t>
  </si>
  <si>
    <t>cuotaIva4</t>
  </si>
  <si>
    <t>Cuota de IVA del cuarto porcentaje</t>
  </si>
  <si>
    <t>porcentajeRecargo4</t>
  </si>
  <si>
    <t>Cuarto porcentaje de recargo de IVA</t>
  </si>
  <si>
    <t>cuotaRecargo4</t>
  </si>
  <si>
    <t>Cuota de recargo del cuarto porcentaje</t>
  </si>
  <si>
    <t>baseIrpf</t>
  </si>
  <si>
    <t>Base de retencion</t>
  </si>
  <si>
    <t>porcentajeIrpf</t>
  </si>
  <si>
    <t>Porcentaje de retencion</t>
  </si>
  <si>
    <t>cuotaIrpf</t>
  </si>
  <si>
    <t>Cuota de retencion</t>
  </si>
  <si>
    <t>totalFactura</t>
  </si>
  <si>
    <t>Total factura</t>
  </si>
  <si>
    <t>nifFactura</t>
  </si>
  <si>
    <t>NIF del cliente / proveedor</t>
  </si>
  <si>
    <t>apellidoFactura</t>
  </si>
  <si>
    <t>Apellidos o razon social del cliente / proveedor</t>
  </si>
  <si>
    <t>nombreFactura</t>
  </si>
  <si>
    <t>Nombre del cliente / proveedor en caso de personas fisicas</t>
  </si>
  <si>
    <t>paisFactura</t>
  </si>
  <si>
    <t>Pais del cliente / proveedor; por defecto es 'ES'</t>
  </si>
  <si>
    <t>direccionFactura</t>
  </si>
  <si>
    <t>Direccion del cliente / proveedor</t>
  </si>
  <si>
    <t>codPostalFactura</t>
  </si>
  <si>
    <t>Codigo postal del cliente / proveedor</t>
  </si>
  <si>
    <t>baseFactura5</t>
  </si>
  <si>
    <t>Base del quinto porcentaje de IVA</t>
  </si>
  <si>
    <t>porcentajeIva5</t>
  </si>
  <si>
    <t>Quinto porcentaje de IVA</t>
  </si>
  <si>
    <t>cuotaIva5</t>
  </si>
  <si>
    <t>Cuota de IVA del quinto porcentaje</t>
  </si>
  <si>
    <t>porcentajeRecargo5</t>
  </si>
  <si>
    <t>Quinto porcentaje de recargo de IVA</t>
  </si>
  <si>
    <t>cuotaRecargo5</t>
  </si>
  <si>
    <t>Cuota de recargo del quinto porcentaje</t>
  </si>
  <si>
    <t>baseFactura6</t>
  </si>
  <si>
    <t>Base del sexto porcentaje de IVA</t>
  </si>
  <si>
    <t>porcentajeIva6</t>
  </si>
  <si>
    <t>Sexto porcentaje de IVA</t>
  </si>
  <si>
    <t>cuotaIva6</t>
  </si>
  <si>
    <t>Cuota de IVA del sexto porcentaje</t>
  </si>
  <si>
    <t>porcentajeRecargo6</t>
  </si>
  <si>
    <t>Sexto porcentaje de recargo de IVA</t>
  </si>
  <si>
    <t>cuotaRecargo6</t>
  </si>
  <si>
    <t>Cuota de recargo del sexto porcentaje</t>
  </si>
  <si>
    <t>baseFactura7</t>
  </si>
  <si>
    <t>Base del septimo porcentaje de IVA</t>
  </si>
  <si>
    <t>porcentajeIva7</t>
  </si>
  <si>
    <t>Septimo porcentaje de IVA</t>
  </si>
  <si>
    <t>cuotaIva7</t>
  </si>
  <si>
    <t>Cuota de IVA del septimo porcentaje</t>
  </si>
  <si>
    <t>porcentajeRecargo7</t>
  </si>
  <si>
    <t>Septimo porcentaje de recargo de IVA</t>
  </si>
  <si>
    <t>cuotaRecargo7</t>
  </si>
  <si>
    <t>Cuota de recargo del septimo porcentaje</t>
  </si>
  <si>
    <t>baseFactura8</t>
  </si>
  <si>
    <t>Base del octavo porcentaje de IVA</t>
  </si>
  <si>
    <t>porcentajeIva8</t>
  </si>
  <si>
    <t>Octavo porcentaje de IVA</t>
  </si>
  <si>
    <t>cuotaIva8</t>
  </si>
  <si>
    <t>Cuota de IVA del octavo porcentaje</t>
  </si>
  <si>
    <t>porcentajeRecargo8</t>
  </si>
  <si>
    <t>Octavo porcentaje de recargo de IVA</t>
  </si>
  <si>
    <t>cuotaRecargo8</t>
  </si>
  <si>
    <t>Cuota de recargo del octavo porcentaje</t>
  </si>
  <si>
    <t>baseFactura9</t>
  </si>
  <si>
    <t>Base del noveno porcentaje de IVA</t>
  </si>
  <si>
    <t>porcentajeIva9</t>
  </si>
  <si>
    <t>Noveno porcentaje de IVA</t>
  </si>
  <si>
    <t>cuotaIva9</t>
  </si>
  <si>
    <t>Cuota de IVA del noveno porcentaje</t>
  </si>
  <si>
    <t>porcentajeRecargo9</t>
  </si>
  <si>
    <t>Noveno porcentaje de recargo de IVA</t>
  </si>
  <si>
    <t>cuotaRecargo9</t>
  </si>
  <si>
    <t>Cuota de recargo del noveno porcentaje</t>
  </si>
  <si>
    <t>facturaInversion</t>
  </si>
  <si>
    <t>Si se trata de una factura de inversion (valores 'S' o 'N'); por defecto es 'N'</t>
  </si>
  <si>
    <t>facturaDeducible</t>
  </si>
  <si>
    <t>Si el IVA es deducible (valores 'S' o 'N'); por defecto es 'S'</t>
  </si>
  <si>
    <t>A/01</t>
  </si>
  <si>
    <t>A/02</t>
  </si>
  <si>
    <t>A/03</t>
  </si>
  <si>
    <t>A/05</t>
  </si>
  <si>
    <t>B/01</t>
  </si>
  <si>
    <t>B/02</t>
  </si>
  <si>
    <t>referenciaFactura</t>
  </si>
  <si>
    <t>430000000001</t>
  </si>
  <si>
    <t>430000000002</t>
  </si>
  <si>
    <t>430000000003</t>
  </si>
  <si>
    <t>430000000004</t>
  </si>
  <si>
    <t>430000000012</t>
  </si>
  <si>
    <t>430000000011</t>
  </si>
  <si>
    <t>A/04</t>
  </si>
  <si>
    <t>700000000000</t>
  </si>
  <si>
    <t>700000000001</t>
  </si>
  <si>
    <t>700</t>
  </si>
  <si>
    <t>05100001G</t>
  </si>
  <si>
    <t>04870613H</t>
  </si>
  <si>
    <t>05196375P</t>
  </si>
  <si>
    <t>B02028702</t>
  </si>
  <si>
    <t>F02114122</t>
  </si>
  <si>
    <t>05126963X</t>
  </si>
  <si>
    <t>DIRECCION CLIENTE 1</t>
  </si>
  <si>
    <t>DIRECCION CLIENTE 2</t>
  </si>
  <si>
    <t>DIRECCION CLIENTE 3</t>
  </si>
  <si>
    <t>DIRECCION CLIENTE 4</t>
  </si>
  <si>
    <t>DIRECCION CLIENTE 12</t>
  </si>
  <si>
    <t>DIRECCION CLIENTE 11</t>
  </si>
  <si>
    <t>02003</t>
  </si>
  <si>
    <t>02004</t>
  </si>
  <si>
    <t>15001</t>
  </si>
  <si>
    <t>48001</t>
  </si>
  <si>
    <t>03007</t>
  </si>
  <si>
    <t>08002</t>
  </si>
  <si>
    <t>APELLIDO APELLIDO, NOMBRE</t>
  </si>
  <si>
    <t>RODRIGUEZ SANCHEZ, REMEDIOS</t>
  </si>
  <si>
    <t xml:space="preserve">ALBAPROA S.L., </t>
  </si>
  <si>
    <t>CLEMENTE RODRIGUEZ, CARLOS</t>
  </si>
  <si>
    <t>NARAJO RUIZ, M.JOSE</t>
  </si>
  <si>
    <t xml:space="preserve">FRUTOS SECOS MANCHUELA, </t>
  </si>
  <si>
    <t>Obligatorio</t>
  </si>
  <si>
    <t>S</t>
  </si>
  <si>
    <t>N</t>
  </si>
  <si>
    <t>Facturas al 21% fijo</t>
  </si>
  <si>
    <t>Facturas al 10% fijo</t>
  </si>
  <si>
    <t>Facturas al 4% fijo</t>
  </si>
  <si>
    <t>Facturas al 0% (exentas) fijo</t>
  </si>
  <si>
    <t>Tipo libre (obligatorio poner porcentajes)</t>
  </si>
  <si>
    <t>ficheroFactura</t>
  </si>
  <si>
    <t>fichero1.pdf</t>
  </si>
  <si>
    <t>fichero2.pdf</t>
  </si>
  <si>
    <t>fichero3.pdf</t>
  </si>
  <si>
    <t>fichero5.pdf</t>
  </si>
  <si>
    <t>fichero6.pdf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</si>
</sst>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b/>
      <sz val="9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workbookViewId="0"/>
  </sheetViews>
  <sheetFormatPr baseColWidth="10" defaultRowHeight="11.25" x14ac:dyDescent="0.15"/>
  <cols>
    <col min="2" max="2" width="13.125" bestFit="1" customWidth="1"/>
    <col min="3" max="3" width="12.75" bestFit="1" customWidth="1"/>
    <col min="4" max="4" width="10.625" bestFit="1" customWidth="1"/>
    <col min="5" max="5" width="12.75" bestFit="1" customWidth="1"/>
    <col min="6" max="6" width="14.625" bestFit="1" customWidth="1"/>
    <col min="7" max="7" width="14.625" customWidth="1"/>
    <col min="8" max="8" width="10" bestFit="1" customWidth="1"/>
    <col min="9" max="9" width="27.625" bestFit="1" customWidth="1"/>
    <col min="10" max="10" width="19.625" bestFit="1" customWidth="1"/>
    <col min="11" max="11" width="14.375" bestFit="1" customWidth="1"/>
    <col min="12" max="12" width="10" bestFit="1" customWidth="1"/>
    <col min="13" max="13" width="13.375" bestFit="1" customWidth="1"/>
    <col min="14" max="14" width="17.375" bestFit="1" customWidth="1"/>
    <col min="15" max="15" width="13.5" bestFit="1" customWidth="1"/>
    <col min="16" max="16" width="14" bestFit="1" customWidth="1"/>
    <col min="17" max="17" width="11.625" bestFit="1" customWidth="1"/>
    <col min="18" max="18" width="12.875" bestFit="1" customWidth="1"/>
    <col min="19" max="19" width="8.75" bestFit="1" customWidth="1"/>
    <col min="20" max="20" width="16.875" bestFit="1" customWidth="1"/>
    <col min="21" max="21" width="12.625" bestFit="1" customWidth="1"/>
    <col min="22" max="22" width="11.625" bestFit="1" customWidth="1"/>
    <col min="23" max="23" width="12.875" bestFit="1" customWidth="1"/>
    <col min="24" max="24" width="8.75" bestFit="1" customWidth="1"/>
    <col min="25" max="25" width="16.875" bestFit="1" customWidth="1"/>
    <col min="26" max="26" width="12.625" bestFit="1" customWidth="1"/>
    <col min="27" max="27" width="11.625" bestFit="1" customWidth="1"/>
    <col min="28" max="28" width="12.875" bestFit="1" customWidth="1"/>
    <col min="29" max="29" width="8.75" bestFit="1" customWidth="1"/>
    <col min="30" max="30" width="16.875" bestFit="1" customWidth="1"/>
    <col min="31" max="31" width="12.625" bestFit="1" customWidth="1"/>
    <col min="32" max="32" width="11.625" bestFit="1" customWidth="1"/>
    <col min="33" max="33" width="12.875" bestFit="1" customWidth="1"/>
    <col min="34" max="34" width="8.75" bestFit="1" customWidth="1"/>
    <col min="35" max="35" width="16.875" bestFit="1" customWidth="1"/>
    <col min="36" max="36" width="12.625" bestFit="1" customWidth="1"/>
    <col min="37" max="37" width="11.625" bestFit="1" customWidth="1"/>
    <col min="38" max="38" width="12.875" bestFit="1" customWidth="1"/>
    <col min="39" max="39" width="8.75" bestFit="1" customWidth="1"/>
    <col min="40" max="40" width="16.875" bestFit="1" customWidth="1"/>
    <col min="41" max="41" width="12.625" bestFit="1" customWidth="1"/>
    <col min="42" max="42" width="11.625" bestFit="1" customWidth="1"/>
    <col min="43" max="43" width="12.875" bestFit="1" customWidth="1"/>
    <col min="44" max="44" width="8.75" bestFit="1" customWidth="1"/>
    <col min="45" max="45" width="16.875" bestFit="1" customWidth="1"/>
    <col min="46" max="46" width="12.625" bestFit="1" customWidth="1"/>
    <col min="47" max="47" width="11.625" bestFit="1" customWidth="1"/>
    <col min="48" max="48" width="12.875" bestFit="1" customWidth="1"/>
    <col min="49" max="49" width="8.75" bestFit="1" customWidth="1"/>
    <col min="50" max="50" width="16.875" bestFit="1" customWidth="1"/>
    <col min="51" max="51" width="12.625" bestFit="1" customWidth="1"/>
    <col min="52" max="52" width="11.625" bestFit="1" customWidth="1"/>
    <col min="53" max="53" width="12.875" bestFit="1" customWidth="1"/>
    <col min="54" max="54" width="8.75" bestFit="1" customWidth="1"/>
    <col min="55" max="55" width="16.875" bestFit="1" customWidth="1"/>
    <col min="56" max="56" width="12.625" bestFit="1" customWidth="1"/>
    <col min="57" max="57" width="11.625" bestFit="1" customWidth="1"/>
    <col min="58" max="58" width="12.875" bestFit="1" customWidth="1"/>
    <col min="59" max="59" width="8.75" bestFit="1" customWidth="1"/>
    <col min="60" max="60" width="16.875" bestFit="1" customWidth="1"/>
    <col min="61" max="61" width="12.625" bestFit="1" customWidth="1"/>
    <col min="62" max="62" width="7.5" bestFit="1" customWidth="1"/>
    <col min="63" max="63" width="12.125" bestFit="1" customWidth="1"/>
    <col min="64" max="64" width="8" bestFit="1" customWidth="1"/>
    <col min="65" max="65" width="10.375" bestFit="1" customWidth="1"/>
  </cols>
  <sheetData>
    <row r="1" spans="1:65" x14ac:dyDescent="0.15">
      <c r="A1" t="str">
        <f>IF(COLUMN(A1)&lt;=26, CHAR(64+COLUMN(A1)), CHAR(64+INT((COLUMN(A1)-1)/26))&amp;CHAR(65+MOD(COLUMN(A1)-1,26)))</f>
        <v>A</v>
      </c>
      <c r="B1" t="str">
        <f t="shared" ref="B1:BM1" si="0">IF(COLUMN(B1)&lt;=26, CHAR(64+COLUMN(B1)), CHAR(64+INT((COLUMN(B1)-1)/26))&amp;CHAR(65+MOD(COLUMN(B1)-1,26)))</f>
        <v>B</v>
      </c>
      <c r="C1" t="str">
        <f t="shared" si="0"/>
        <v>C</v>
      </c>
      <c r="D1" t="str">
        <f t="shared" si="0"/>
        <v>D</v>
      </c>
      <c r="E1" t="str">
        <f t="shared" si="0"/>
        <v>E</v>
      </c>
      <c r="F1" t="str">
        <f t="shared" si="0"/>
        <v>F</v>
      </c>
      <c r="G1" t="str">
        <f t="shared" si="0"/>
        <v>G</v>
      </c>
      <c r="H1" t="str">
        <f t="shared" si="0"/>
        <v>H</v>
      </c>
      <c r="I1" t="str">
        <f t="shared" si="0"/>
        <v>I</v>
      </c>
      <c r="J1" t="str">
        <f t="shared" si="0"/>
        <v>J</v>
      </c>
      <c r="K1" t="str">
        <f t="shared" si="0"/>
        <v>K</v>
      </c>
      <c r="L1" t="str">
        <f t="shared" si="0"/>
        <v>L</v>
      </c>
      <c r="M1" t="str">
        <f t="shared" si="0"/>
        <v>M</v>
      </c>
      <c r="N1" t="str">
        <f t="shared" si="0"/>
        <v>N</v>
      </c>
      <c r="O1" t="str">
        <f t="shared" si="0"/>
        <v>O</v>
      </c>
      <c r="P1" t="str">
        <f t="shared" si="0"/>
        <v>P</v>
      </c>
      <c r="Q1" t="str">
        <f t="shared" si="0"/>
        <v>Q</v>
      </c>
      <c r="R1" t="str">
        <f t="shared" si="0"/>
        <v>R</v>
      </c>
      <c r="S1" t="str">
        <f t="shared" si="0"/>
        <v>S</v>
      </c>
      <c r="T1" t="str">
        <f t="shared" si="0"/>
        <v>T</v>
      </c>
      <c r="U1" t="str">
        <f t="shared" si="0"/>
        <v>U</v>
      </c>
      <c r="V1" t="str">
        <f t="shared" si="0"/>
        <v>V</v>
      </c>
      <c r="W1" t="str">
        <f t="shared" si="0"/>
        <v>W</v>
      </c>
      <c r="X1" t="str">
        <f t="shared" si="0"/>
        <v>X</v>
      </c>
      <c r="Y1" t="str">
        <f t="shared" si="0"/>
        <v>Y</v>
      </c>
      <c r="Z1" t="str">
        <f t="shared" si="0"/>
        <v>Z</v>
      </c>
      <c r="AA1" t="str">
        <f t="shared" si="0"/>
        <v>AA</v>
      </c>
      <c r="AB1" t="str">
        <f t="shared" si="0"/>
        <v>AB</v>
      </c>
      <c r="AC1" t="str">
        <f t="shared" si="0"/>
        <v>AC</v>
      </c>
      <c r="AD1" t="str">
        <f t="shared" si="0"/>
        <v>AD</v>
      </c>
      <c r="AE1" t="str">
        <f t="shared" si="0"/>
        <v>AE</v>
      </c>
      <c r="AF1" t="str">
        <f t="shared" si="0"/>
        <v>AF</v>
      </c>
      <c r="AG1" t="str">
        <f t="shared" si="0"/>
        <v>AG</v>
      </c>
      <c r="AH1" t="str">
        <f t="shared" si="0"/>
        <v>AH</v>
      </c>
      <c r="AI1" t="str">
        <f t="shared" si="0"/>
        <v>AI</v>
      </c>
      <c r="AJ1" t="str">
        <f t="shared" si="0"/>
        <v>AJ</v>
      </c>
      <c r="AK1" t="str">
        <f t="shared" si="0"/>
        <v>AK</v>
      </c>
      <c r="AL1" t="str">
        <f t="shared" si="0"/>
        <v>AL</v>
      </c>
      <c r="AM1" t="str">
        <f t="shared" si="0"/>
        <v>AM</v>
      </c>
      <c r="AN1" t="str">
        <f t="shared" si="0"/>
        <v>AN</v>
      </c>
      <c r="AO1" t="str">
        <f t="shared" si="0"/>
        <v>AO</v>
      </c>
      <c r="AP1" t="str">
        <f t="shared" si="0"/>
        <v>AP</v>
      </c>
      <c r="AQ1" t="str">
        <f t="shared" si="0"/>
        <v>AQ</v>
      </c>
      <c r="AR1" t="str">
        <f t="shared" si="0"/>
        <v>AR</v>
      </c>
      <c r="AS1" t="str">
        <f t="shared" si="0"/>
        <v>AS</v>
      </c>
      <c r="AT1" t="str">
        <f t="shared" si="0"/>
        <v>AT</v>
      </c>
      <c r="AU1" t="str">
        <f t="shared" si="0"/>
        <v>AU</v>
      </c>
      <c r="AV1" t="str">
        <f t="shared" si="0"/>
        <v>AV</v>
      </c>
      <c r="AW1" t="str">
        <f t="shared" si="0"/>
        <v>AW</v>
      </c>
      <c r="AX1" t="str">
        <f t="shared" si="0"/>
        <v>AX</v>
      </c>
      <c r="AY1" t="str">
        <f t="shared" si="0"/>
        <v>AY</v>
      </c>
      <c r="AZ1" t="str">
        <f t="shared" si="0"/>
        <v>AZ</v>
      </c>
      <c r="BA1" t="str">
        <f t="shared" si="0"/>
        <v>BA</v>
      </c>
      <c r="BB1" t="str">
        <f t="shared" si="0"/>
        <v>BB</v>
      </c>
      <c r="BC1" t="str">
        <f t="shared" si="0"/>
        <v>BC</v>
      </c>
      <c r="BD1" t="str">
        <f t="shared" si="0"/>
        <v>BD</v>
      </c>
      <c r="BE1" t="str">
        <f t="shared" si="0"/>
        <v>BE</v>
      </c>
      <c r="BF1" t="str">
        <f t="shared" si="0"/>
        <v>BF</v>
      </c>
      <c r="BG1" t="str">
        <f t="shared" si="0"/>
        <v>BG</v>
      </c>
      <c r="BH1" t="str">
        <f t="shared" si="0"/>
        <v>BH</v>
      </c>
      <c r="BI1" t="str">
        <f t="shared" si="0"/>
        <v>BI</v>
      </c>
      <c r="BJ1" t="str">
        <f t="shared" si="0"/>
        <v>BJ</v>
      </c>
      <c r="BK1" t="str">
        <f t="shared" si="0"/>
        <v>BK</v>
      </c>
      <c r="BL1" t="str">
        <f t="shared" si="0"/>
        <v>BL</v>
      </c>
      <c r="BM1" t="str">
        <f t="shared" si="0"/>
        <v>BM</v>
      </c>
    </row>
    <row r="2" spans="1:65" x14ac:dyDescent="0.15">
      <c r="A2" s="11">
        <f>COLUMN(A2)</f>
        <v>1</v>
      </c>
      <c r="B2" s="11">
        <f t="shared" ref="B2:BM2" si="1">COLUMN(B2)</f>
        <v>2</v>
      </c>
      <c r="C2" s="11">
        <f t="shared" si="1"/>
        <v>3</v>
      </c>
      <c r="D2" s="11">
        <f t="shared" si="1"/>
        <v>4</v>
      </c>
      <c r="E2" s="11">
        <f t="shared" si="1"/>
        <v>5</v>
      </c>
      <c r="F2" s="11">
        <f t="shared" si="1"/>
        <v>6</v>
      </c>
      <c r="G2" s="11">
        <f t="shared" si="1"/>
        <v>7</v>
      </c>
      <c r="H2" s="11">
        <f t="shared" si="1"/>
        <v>8</v>
      </c>
      <c r="I2" s="11">
        <f t="shared" si="1"/>
        <v>9</v>
      </c>
      <c r="J2" s="11">
        <f t="shared" si="1"/>
        <v>10</v>
      </c>
      <c r="K2" s="11">
        <f t="shared" si="1"/>
        <v>11</v>
      </c>
      <c r="L2" s="11">
        <f t="shared" si="1"/>
        <v>12</v>
      </c>
      <c r="M2" s="11">
        <f t="shared" si="1"/>
        <v>13</v>
      </c>
      <c r="N2" s="11">
        <f t="shared" si="1"/>
        <v>14</v>
      </c>
      <c r="O2" s="11">
        <f t="shared" si="1"/>
        <v>15</v>
      </c>
      <c r="P2" s="11">
        <f t="shared" si="1"/>
        <v>16</v>
      </c>
      <c r="Q2" s="11">
        <f t="shared" si="1"/>
        <v>17</v>
      </c>
      <c r="R2" s="11">
        <f t="shared" si="1"/>
        <v>18</v>
      </c>
      <c r="S2" s="11">
        <f t="shared" si="1"/>
        <v>19</v>
      </c>
      <c r="T2" s="11">
        <f t="shared" si="1"/>
        <v>20</v>
      </c>
      <c r="U2" s="11">
        <f t="shared" si="1"/>
        <v>21</v>
      </c>
      <c r="V2" s="11">
        <f t="shared" si="1"/>
        <v>22</v>
      </c>
      <c r="W2" s="11">
        <f t="shared" si="1"/>
        <v>23</v>
      </c>
      <c r="X2" s="11">
        <f t="shared" si="1"/>
        <v>24</v>
      </c>
      <c r="Y2" s="11">
        <f t="shared" si="1"/>
        <v>25</v>
      </c>
      <c r="Z2" s="11">
        <f t="shared" si="1"/>
        <v>26</v>
      </c>
      <c r="AA2" s="11">
        <f t="shared" si="1"/>
        <v>27</v>
      </c>
      <c r="AB2" s="11">
        <f t="shared" si="1"/>
        <v>28</v>
      </c>
      <c r="AC2" s="11">
        <f t="shared" si="1"/>
        <v>29</v>
      </c>
      <c r="AD2" s="11">
        <f t="shared" si="1"/>
        <v>30</v>
      </c>
      <c r="AE2" s="11">
        <f t="shared" si="1"/>
        <v>31</v>
      </c>
      <c r="AF2" s="11">
        <f t="shared" si="1"/>
        <v>32</v>
      </c>
      <c r="AG2" s="11">
        <f t="shared" si="1"/>
        <v>33</v>
      </c>
      <c r="AH2" s="11">
        <f t="shared" si="1"/>
        <v>34</v>
      </c>
      <c r="AI2" s="11">
        <f t="shared" si="1"/>
        <v>35</v>
      </c>
      <c r="AJ2" s="11">
        <f t="shared" si="1"/>
        <v>36</v>
      </c>
      <c r="AK2" s="11">
        <f t="shared" si="1"/>
        <v>37</v>
      </c>
      <c r="AL2" s="11">
        <f t="shared" si="1"/>
        <v>38</v>
      </c>
      <c r="AM2" s="11">
        <f t="shared" si="1"/>
        <v>39</v>
      </c>
      <c r="AN2" s="11">
        <f t="shared" si="1"/>
        <v>40</v>
      </c>
      <c r="AO2" s="11">
        <f t="shared" si="1"/>
        <v>41</v>
      </c>
      <c r="AP2" s="11">
        <f t="shared" si="1"/>
        <v>42</v>
      </c>
      <c r="AQ2" s="11">
        <f t="shared" si="1"/>
        <v>43</v>
      </c>
      <c r="AR2" s="11">
        <f t="shared" si="1"/>
        <v>44</v>
      </c>
      <c r="AS2" s="11">
        <f t="shared" si="1"/>
        <v>45</v>
      </c>
      <c r="AT2" s="11">
        <f t="shared" si="1"/>
        <v>46</v>
      </c>
      <c r="AU2" s="11">
        <f t="shared" si="1"/>
        <v>47</v>
      </c>
      <c r="AV2" s="11">
        <f t="shared" si="1"/>
        <v>48</v>
      </c>
      <c r="AW2" s="11">
        <f t="shared" si="1"/>
        <v>49</v>
      </c>
      <c r="AX2" s="11">
        <f t="shared" si="1"/>
        <v>50</v>
      </c>
      <c r="AY2" s="11">
        <f t="shared" si="1"/>
        <v>51</v>
      </c>
      <c r="AZ2" s="11">
        <f t="shared" si="1"/>
        <v>52</v>
      </c>
      <c r="BA2" s="11">
        <f t="shared" si="1"/>
        <v>53</v>
      </c>
      <c r="BB2" s="11">
        <f t="shared" si="1"/>
        <v>54</v>
      </c>
      <c r="BC2" s="11">
        <f t="shared" si="1"/>
        <v>55</v>
      </c>
      <c r="BD2" s="11">
        <f t="shared" si="1"/>
        <v>56</v>
      </c>
      <c r="BE2" s="11">
        <f t="shared" si="1"/>
        <v>57</v>
      </c>
      <c r="BF2" s="11">
        <f t="shared" si="1"/>
        <v>58</v>
      </c>
      <c r="BG2" s="11">
        <f t="shared" si="1"/>
        <v>59</v>
      </c>
      <c r="BH2" s="11">
        <f t="shared" si="1"/>
        <v>60</v>
      </c>
      <c r="BI2" s="11">
        <f t="shared" si="1"/>
        <v>61</v>
      </c>
      <c r="BJ2" s="11">
        <f t="shared" si="1"/>
        <v>62</v>
      </c>
      <c r="BK2" s="11">
        <f t="shared" si="1"/>
        <v>63</v>
      </c>
      <c r="BL2" s="11">
        <f t="shared" si="1"/>
        <v>64</v>
      </c>
      <c r="BM2" s="11">
        <f t="shared" si="1"/>
        <v>65</v>
      </c>
    </row>
    <row r="3" spans="1:65" x14ac:dyDescent="0.15">
      <c r="A3" t="s">
        <v>178</v>
      </c>
      <c r="B3" s="13" t="s">
        <v>180</v>
      </c>
      <c r="C3" s="13" t="s">
        <v>180</v>
      </c>
      <c r="D3" s="13" t="s">
        <v>180</v>
      </c>
      <c r="E3" s="13" t="s">
        <v>180</v>
      </c>
      <c r="F3" s="13" t="s">
        <v>180</v>
      </c>
      <c r="G3" s="14"/>
      <c r="H3" s="13" t="s">
        <v>179</v>
      </c>
      <c r="I3" s="13" t="s">
        <v>179</v>
      </c>
      <c r="J3" s="13" t="s">
        <v>180</v>
      </c>
      <c r="K3" s="13" t="s">
        <v>180</v>
      </c>
      <c r="L3" s="13" t="s">
        <v>180</v>
      </c>
      <c r="M3" s="13" t="s">
        <v>180</v>
      </c>
      <c r="N3" s="13" t="s">
        <v>180</v>
      </c>
      <c r="O3" s="13" t="s">
        <v>180</v>
      </c>
      <c r="P3" s="13" t="s">
        <v>180</v>
      </c>
      <c r="Q3" s="16" t="s">
        <v>181</v>
      </c>
      <c r="R3" s="16"/>
      <c r="S3" s="16"/>
      <c r="T3" s="16"/>
      <c r="U3" s="16"/>
      <c r="V3" s="16" t="s">
        <v>182</v>
      </c>
      <c r="W3" s="16"/>
      <c r="X3" s="16"/>
      <c r="Y3" s="16"/>
      <c r="Z3" s="16"/>
      <c r="AA3" s="16" t="s">
        <v>183</v>
      </c>
      <c r="AB3" s="16"/>
      <c r="AC3" s="16"/>
      <c r="AD3" s="16"/>
      <c r="AE3" s="16"/>
      <c r="AF3" s="16" t="s">
        <v>184</v>
      </c>
      <c r="AG3" s="16"/>
      <c r="AH3" s="16"/>
      <c r="AI3" s="16"/>
      <c r="AJ3" s="16"/>
      <c r="AK3" s="17" t="s">
        <v>185</v>
      </c>
      <c r="AL3" s="17"/>
      <c r="AM3" s="17"/>
      <c r="AN3" s="17"/>
      <c r="AO3" s="17"/>
      <c r="AP3" s="17" t="s">
        <v>185</v>
      </c>
      <c r="AQ3" s="17"/>
      <c r="AR3" s="17"/>
      <c r="AS3" s="17"/>
      <c r="AT3" s="17"/>
      <c r="AU3" s="17" t="s">
        <v>185</v>
      </c>
      <c r="AV3" s="17"/>
      <c r="AW3" s="17"/>
      <c r="AX3" s="17"/>
      <c r="AY3" s="17"/>
      <c r="AZ3" s="17" t="s">
        <v>185</v>
      </c>
      <c r="BA3" s="17"/>
      <c r="BB3" s="17"/>
      <c r="BC3" s="17"/>
      <c r="BD3" s="17"/>
      <c r="BE3" s="17" t="s">
        <v>185</v>
      </c>
      <c r="BF3" s="17"/>
      <c r="BG3" s="17"/>
      <c r="BH3" s="17"/>
      <c r="BI3" s="17"/>
      <c r="BJ3" t="s">
        <v>180</v>
      </c>
      <c r="BK3" t="s">
        <v>180</v>
      </c>
      <c r="BL3" t="s">
        <v>180</v>
      </c>
      <c r="BM3" t="s">
        <v>180</v>
      </c>
    </row>
    <row r="4" spans="1:65" x14ac:dyDescent="0.15">
      <c r="B4" s="12" t="s">
        <v>7</v>
      </c>
      <c r="C4" s="12" t="s">
        <v>9</v>
      </c>
      <c r="D4" s="12" t="s">
        <v>11</v>
      </c>
      <c r="E4" s="12" t="s">
        <v>13</v>
      </c>
      <c r="F4" s="12" t="s">
        <v>143</v>
      </c>
      <c r="G4" s="12" t="s">
        <v>5</v>
      </c>
      <c r="H4" s="12" t="s">
        <v>71</v>
      </c>
      <c r="I4" s="12" t="s">
        <v>75</v>
      </c>
      <c r="J4" s="12" t="s">
        <v>79</v>
      </c>
      <c r="K4" s="12" t="s">
        <v>81</v>
      </c>
      <c r="L4" s="12" t="s">
        <v>77</v>
      </c>
      <c r="M4" s="12" t="s">
        <v>17</v>
      </c>
      <c r="N4" s="12" t="s">
        <v>19</v>
      </c>
      <c r="O4" s="12" t="s">
        <v>21</v>
      </c>
      <c r="P4" s="12" t="s">
        <v>135</v>
      </c>
      <c r="Q4" s="12" t="s">
        <v>23</v>
      </c>
      <c r="R4" s="12" t="s">
        <v>25</v>
      </c>
      <c r="S4" s="12" t="s">
        <v>27</v>
      </c>
      <c r="T4" s="12" t="s">
        <v>29</v>
      </c>
      <c r="U4" s="12" t="s">
        <v>31</v>
      </c>
      <c r="V4" s="12" t="s">
        <v>33</v>
      </c>
      <c r="W4" s="12" t="s">
        <v>35</v>
      </c>
      <c r="X4" s="12" t="s">
        <v>37</v>
      </c>
      <c r="Y4" s="12" t="s">
        <v>39</v>
      </c>
      <c r="Z4" s="12" t="s">
        <v>41</v>
      </c>
      <c r="AA4" s="12" t="s">
        <v>43</v>
      </c>
      <c r="AB4" s="12" t="s">
        <v>45</v>
      </c>
      <c r="AC4" s="12" t="s">
        <v>47</v>
      </c>
      <c r="AD4" s="12" t="s">
        <v>49</v>
      </c>
      <c r="AE4" s="12" t="s">
        <v>51</v>
      </c>
      <c r="AF4" s="12" t="s">
        <v>53</v>
      </c>
      <c r="AG4" s="12" t="s">
        <v>55</v>
      </c>
      <c r="AH4" s="12" t="s">
        <v>57</v>
      </c>
      <c r="AI4" s="12" t="s">
        <v>59</v>
      </c>
      <c r="AJ4" s="12" t="s">
        <v>61</v>
      </c>
      <c r="AK4" s="12" t="s">
        <v>83</v>
      </c>
      <c r="AL4" s="12" t="s">
        <v>85</v>
      </c>
      <c r="AM4" s="12" t="s">
        <v>87</v>
      </c>
      <c r="AN4" s="12" t="s">
        <v>89</v>
      </c>
      <c r="AO4" s="12" t="s">
        <v>91</v>
      </c>
      <c r="AP4" s="12" t="s">
        <v>93</v>
      </c>
      <c r="AQ4" s="12" t="s">
        <v>95</v>
      </c>
      <c r="AR4" s="12" t="s">
        <v>97</v>
      </c>
      <c r="AS4" s="12" t="s">
        <v>99</v>
      </c>
      <c r="AT4" s="12" t="s">
        <v>101</v>
      </c>
      <c r="AU4" s="12" t="s">
        <v>103</v>
      </c>
      <c r="AV4" s="12" t="s">
        <v>105</v>
      </c>
      <c r="AW4" s="12" t="s">
        <v>107</v>
      </c>
      <c r="AX4" s="12" t="s">
        <v>109</v>
      </c>
      <c r="AY4" s="12" t="s">
        <v>111</v>
      </c>
      <c r="AZ4" s="12" t="s">
        <v>113</v>
      </c>
      <c r="BA4" s="12" t="s">
        <v>115</v>
      </c>
      <c r="BB4" s="12" t="s">
        <v>117</v>
      </c>
      <c r="BC4" s="12" t="s">
        <v>119</v>
      </c>
      <c r="BD4" s="12" t="s">
        <v>121</v>
      </c>
      <c r="BE4" s="12" t="s">
        <v>123</v>
      </c>
      <c r="BF4" s="12" t="s">
        <v>125</v>
      </c>
      <c r="BG4" s="12" t="s">
        <v>127</v>
      </c>
      <c r="BH4" s="12" t="s">
        <v>129</v>
      </c>
      <c r="BI4" s="12" t="s">
        <v>131</v>
      </c>
      <c r="BJ4" s="12" t="s">
        <v>63</v>
      </c>
      <c r="BK4" s="12" t="s">
        <v>65</v>
      </c>
      <c r="BL4" s="12" t="s">
        <v>67</v>
      </c>
      <c r="BM4" s="12" t="s">
        <v>69</v>
      </c>
    </row>
    <row r="5" spans="1:65" x14ac:dyDescent="0.15">
      <c r="C5">
        <v>12</v>
      </c>
      <c r="D5" t="s">
        <v>3</v>
      </c>
      <c r="E5">
        <v>1</v>
      </c>
      <c r="F5" s="10" t="s">
        <v>137</v>
      </c>
      <c r="G5" s="9">
        <v>45627</v>
      </c>
      <c r="H5" t="s">
        <v>154</v>
      </c>
      <c r="I5" t="s">
        <v>172</v>
      </c>
      <c r="J5" t="s">
        <v>160</v>
      </c>
      <c r="K5" s="10" t="s">
        <v>166</v>
      </c>
      <c r="L5" s="10"/>
      <c r="M5" s="10" t="s">
        <v>144</v>
      </c>
      <c r="N5" s="10" t="s">
        <v>151</v>
      </c>
      <c r="O5" s="10" t="s">
        <v>153</v>
      </c>
      <c r="Q5">
        <v>1105.1500000000001</v>
      </c>
      <c r="R5">
        <v>21</v>
      </c>
      <c r="S5">
        <f>ROUND(Q5*R5/100,2)</f>
        <v>232.08</v>
      </c>
      <c r="U5">
        <f t="shared" ref="U5:U11" si="2">ROUND(Q5*T5/100,2)</f>
        <v>0</v>
      </c>
      <c r="V5">
        <v>400.33</v>
      </c>
      <c r="W5">
        <v>10</v>
      </c>
      <c r="X5">
        <f>ROUND(V5*W5/100,2)</f>
        <v>40.03</v>
      </c>
      <c r="Z5">
        <f>ROUND(V5*Y5/100,2)</f>
        <v>0</v>
      </c>
      <c r="AA5">
        <v>175.8</v>
      </c>
      <c r="AB5">
        <v>4</v>
      </c>
      <c r="AC5">
        <f>ROUND(AA5*AB5/100,2)</f>
        <v>7.03</v>
      </c>
      <c r="AE5">
        <f>ROUND(AA5*AD5/100,2)</f>
        <v>0</v>
      </c>
      <c r="AF5">
        <v>750</v>
      </c>
      <c r="AG5">
        <v>0</v>
      </c>
      <c r="AH5">
        <f>ROUND(AF5*AG5/100,2)</f>
        <v>0</v>
      </c>
      <c r="BM5">
        <f t="shared" ref="BM5:BM11" si="3">Q5+S5+U5+V5+X5+Z5+AA5+AC5+AE5+AF5+AH5+AJ5-BL5</f>
        <v>2710.42</v>
      </c>
    </row>
    <row r="6" spans="1:65" x14ac:dyDescent="0.15">
      <c r="C6">
        <v>12</v>
      </c>
      <c r="D6" t="s">
        <v>3</v>
      </c>
      <c r="E6">
        <v>2</v>
      </c>
      <c r="F6" s="10" t="s">
        <v>138</v>
      </c>
      <c r="G6" s="9">
        <v>45628</v>
      </c>
      <c r="H6" t="s">
        <v>155</v>
      </c>
      <c r="I6" t="s">
        <v>173</v>
      </c>
      <c r="J6" t="s">
        <v>163</v>
      </c>
      <c r="K6" s="10" t="s">
        <v>167</v>
      </c>
      <c r="L6" s="10"/>
      <c r="M6" s="10" t="s">
        <v>147</v>
      </c>
      <c r="N6" s="10" t="s">
        <v>151</v>
      </c>
      <c r="O6" s="10" t="s">
        <v>153</v>
      </c>
      <c r="Q6">
        <v>400.7</v>
      </c>
      <c r="R6">
        <v>21</v>
      </c>
      <c r="S6">
        <f t="shared" ref="S6:S11" si="4">ROUND(Q6*R6/100,2)</f>
        <v>84.15</v>
      </c>
      <c r="U6">
        <f t="shared" si="2"/>
        <v>0</v>
      </c>
      <c r="V6">
        <v>345.7</v>
      </c>
      <c r="W6">
        <v>10</v>
      </c>
      <c r="X6">
        <f t="shared" ref="X6:X11" si="5">ROUND(V6*W6/100,2)</f>
        <v>34.57</v>
      </c>
      <c r="Z6">
        <f t="shared" ref="Z6:Z11" si="6">ROUND(V6*Y6/100,2)</f>
        <v>0</v>
      </c>
      <c r="AA6">
        <v>310.33</v>
      </c>
      <c r="AB6">
        <v>4</v>
      </c>
      <c r="AC6">
        <f t="shared" ref="AC6:AC11" si="7">ROUND(AA6*AB6/100,2)</f>
        <v>12.41</v>
      </c>
      <c r="AE6">
        <f t="shared" ref="AE6:AE11" si="8">ROUND(AA6*AD6/100,2)</f>
        <v>0</v>
      </c>
      <c r="AH6">
        <f t="shared" ref="AH6:AH11" si="9">ROUND(AF6*AG6/100,2)</f>
        <v>0</v>
      </c>
      <c r="BM6">
        <f t="shared" si="3"/>
        <v>1187.8600000000001</v>
      </c>
    </row>
    <row r="7" spans="1:65" x14ac:dyDescent="0.15">
      <c r="C7">
        <v>12</v>
      </c>
      <c r="D7" t="s">
        <v>3</v>
      </c>
      <c r="E7">
        <v>3</v>
      </c>
      <c r="F7" s="10" t="s">
        <v>139</v>
      </c>
      <c r="G7" s="9">
        <v>45629</v>
      </c>
      <c r="H7" t="s">
        <v>157</v>
      </c>
      <c r="I7" t="s">
        <v>174</v>
      </c>
      <c r="J7" t="s">
        <v>162</v>
      </c>
      <c r="K7" s="10" t="s">
        <v>168</v>
      </c>
      <c r="L7" s="10"/>
      <c r="M7" s="10" t="s">
        <v>146</v>
      </c>
      <c r="N7" s="10" t="s">
        <v>151</v>
      </c>
      <c r="O7" s="10" t="s">
        <v>153</v>
      </c>
      <c r="Q7">
        <v>135.77000000000001</v>
      </c>
      <c r="R7">
        <v>21</v>
      </c>
      <c r="S7">
        <f t="shared" si="4"/>
        <v>28.51</v>
      </c>
      <c r="U7">
        <f t="shared" si="2"/>
        <v>0</v>
      </c>
      <c r="V7">
        <v>150.12</v>
      </c>
      <c r="W7">
        <v>10</v>
      </c>
      <c r="X7">
        <f t="shared" si="5"/>
        <v>15.01</v>
      </c>
      <c r="Z7">
        <f t="shared" si="6"/>
        <v>0</v>
      </c>
      <c r="AC7">
        <f t="shared" si="7"/>
        <v>0</v>
      </c>
      <c r="AE7">
        <f t="shared" si="8"/>
        <v>0</v>
      </c>
      <c r="AH7">
        <f t="shared" si="9"/>
        <v>0</v>
      </c>
      <c r="BM7">
        <f t="shared" si="3"/>
        <v>329.40999999999997</v>
      </c>
    </row>
    <row r="8" spans="1:65" x14ac:dyDescent="0.15">
      <c r="C8">
        <v>12</v>
      </c>
      <c r="D8" t="s">
        <v>4</v>
      </c>
      <c r="E8">
        <v>1</v>
      </c>
      <c r="F8" s="10" t="s">
        <v>141</v>
      </c>
      <c r="G8" s="9">
        <v>45630</v>
      </c>
      <c r="H8" t="s">
        <v>156</v>
      </c>
      <c r="I8" t="s">
        <v>175</v>
      </c>
      <c r="J8" t="s">
        <v>164</v>
      </c>
      <c r="K8" s="10" t="s">
        <v>169</v>
      </c>
      <c r="L8" s="10"/>
      <c r="M8" s="10" t="s">
        <v>148</v>
      </c>
      <c r="N8" s="10" t="s">
        <v>152</v>
      </c>
      <c r="O8" s="10" t="s">
        <v>153</v>
      </c>
      <c r="Q8">
        <v>2300.14</v>
      </c>
      <c r="R8">
        <v>21</v>
      </c>
      <c r="S8">
        <f t="shared" si="4"/>
        <v>483.03</v>
      </c>
      <c r="T8">
        <v>5.2</v>
      </c>
      <c r="U8">
        <f t="shared" si="2"/>
        <v>119.61</v>
      </c>
      <c r="V8">
        <v>170.85</v>
      </c>
      <c r="W8">
        <v>10</v>
      </c>
      <c r="X8">
        <f t="shared" si="5"/>
        <v>17.09</v>
      </c>
      <c r="Y8">
        <v>1.4</v>
      </c>
      <c r="Z8">
        <f t="shared" si="6"/>
        <v>2.39</v>
      </c>
      <c r="AA8">
        <v>40.799999999999997</v>
      </c>
      <c r="AB8">
        <v>4</v>
      </c>
      <c r="AC8">
        <f t="shared" si="7"/>
        <v>1.63</v>
      </c>
      <c r="AD8">
        <v>0.5</v>
      </c>
      <c r="AE8">
        <f t="shared" si="8"/>
        <v>0.2</v>
      </c>
      <c r="AH8">
        <f t="shared" si="9"/>
        <v>0</v>
      </c>
      <c r="BM8">
        <f t="shared" si="3"/>
        <v>3135.7400000000002</v>
      </c>
    </row>
    <row r="9" spans="1:65" x14ac:dyDescent="0.15">
      <c r="C9">
        <v>12</v>
      </c>
      <c r="D9" t="s">
        <v>4</v>
      </c>
      <c r="E9">
        <v>2</v>
      </c>
      <c r="F9" s="10" t="s">
        <v>142</v>
      </c>
      <c r="G9" s="9">
        <v>45630</v>
      </c>
      <c r="H9" t="s">
        <v>159</v>
      </c>
      <c r="I9" t="s">
        <v>176</v>
      </c>
      <c r="J9" t="s">
        <v>165</v>
      </c>
      <c r="K9" s="10" t="s">
        <v>170</v>
      </c>
      <c r="L9" s="10"/>
      <c r="M9" s="10" t="s">
        <v>149</v>
      </c>
      <c r="N9" s="10" t="s">
        <v>152</v>
      </c>
      <c r="O9" s="10" t="s">
        <v>153</v>
      </c>
      <c r="Q9">
        <v>1108.0999999999999</v>
      </c>
      <c r="R9">
        <v>21</v>
      </c>
      <c r="S9">
        <f t="shared" si="4"/>
        <v>232.7</v>
      </c>
      <c r="T9">
        <v>5.2</v>
      </c>
      <c r="U9">
        <f t="shared" si="2"/>
        <v>57.62</v>
      </c>
      <c r="V9">
        <v>810.2</v>
      </c>
      <c r="W9">
        <v>10</v>
      </c>
      <c r="X9">
        <f t="shared" si="5"/>
        <v>81.02</v>
      </c>
      <c r="Y9">
        <v>1.4</v>
      </c>
      <c r="Z9">
        <f t="shared" si="6"/>
        <v>11.34</v>
      </c>
      <c r="AA9">
        <v>91.52</v>
      </c>
      <c r="AB9">
        <v>4</v>
      </c>
      <c r="AC9">
        <f t="shared" si="7"/>
        <v>3.66</v>
      </c>
      <c r="AD9">
        <v>0.5</v>
      </c>
      <c r="AE9">
        <f t="shared" si="8"/>
        <v>0.46</v>
      </c>
      <c r="AH9">
        <f t="shared" si="9"/>
        <v>0</v>
      </c>
      <c r="BM9">
        <f t="shared" si="3"/>
        <v>2396.62</v>
      </c>
    </row>
    <row r="10" spans="1:65" x14ac:dyDescent="0.15">
      <c r="C10">
        <v>12</v>
      </c>
      <c r="D10" t="s">
        <v>3</v>
      </c>
      <c r="E10">
        <v>4</v>
      </c>
      <c r="F10" s="10" t="s">
        <v>150</v>
      </c>
      <c r="G10" s="9">
        <v>45631</v>
      </c>
      <c r="H10" t="s">
        <v>158</v>
      </c>
      <c r="I10" t="s">
        <v>177</v>
      </c>
      <c r="J10" t="s">
        <v>161</v>
      </c>
      <c r="K10" s="10" t="s">
        <v>171</v>
      </c>
      <c r="L10" s="10"/>
      <c r="M10" s="10" t="s">
        <v>145</v>
      </c>
      <c r="N10" s="10" t="s">
        <v>151</v>
      </c>
      <c r="O10" s="10" t="s">
        <v>153</v>
      </c>
      <c r="Q10">
        <v>600.15</v>
      </c>
      <c r="R10">
        <v>21</v>
      </c>
      <c r="S10">
        <f t="shared" si="4"/>
        <v>126.03</v>
      </c>
      <c r="U10">
        <f t="shared" si="2"/>
        <v>0</v>
      </c>
      <c r="X10">
        <f t="shared" si="5"/>
        <v>0</v>
      </c>
      <c r="Z10">
        <f t="shared" si="6"/>
        <v>0</v>
      </c>
      <c r="AC10">
        <f t="shared" si="7"/>
        <v>0</v>
      </c>
      <c r="AE10">
        <f t="shared" si="8"/>
        <v>0</v>
      </c>
      <c r="AH10">
        <f t="shared" si="9"/>
        <v>0</v>
      </c>
      <c r="BM10">
        <f t="shared" si="3"/>
        <v>726.18</v>
      </c>
    </row>
    <row r="11" spans="1:65" x14ac:dyDescent="0.15">
      <c r="C11">
        <v>12</v>
      </c>
      <c r="D11" t="s">
        <v>3</v>
      </c>
      <c r="E11">
        <v>5</v>
      </c>
      <c r="F11" s="10" t="s">
        <v>140</v>
      </c>
      <c r="G11" s="9">
        <v>45632</v>
      </c>
      <c r="H11" t="s">
        <v>154</v>
      </c>
      <c r="I11" t="s">
        <v>172</v>
      </c>
      <c r="J11" t="s">
        <v>160</v>
      </c>
      <c r="K11" s="10" t="s">
        <v>166</v>
      </c>
      <c r="L11" s="10"/>
      <c r="M11" s="10" t="s">
        <v>144</v>
      </c>
      <c r="N11" s="10" t="s">
        <v>151</v>
      </c>
      <c r="O11" s="10" t="s">
        <v>153</v>
      </c>
      <c r="Q11">
        <v>750</v>
      </c>
      <c r="R11">
        <v>21</v>
      </c>
      <c r="S11">
        <f t="shared" si="4"/>
        <v>157.5</v>
      </c>
      <c r="U11">
        <f t="shared" si="2"/>
        <v>0</v>
      </c>
      <c r="X11">
        <f t="shared" si="5"/>
        <v>0</v>
      </c>
      <c r="Z11">
        <f t="shared" si="6"/>
        <v>0</v>
      </c>
      <c r="AC11">
        <f t="shared" si="7"/>
        <v>0</v>
      </c>
      <c r="AE11">
        <f t="shared" si="8"/>
        <v>0</v>
      </c>
      <c r="AH11">
        <f t="shared" si="9"/>
        <v>0</v>
      </c>
      <c r="BJ11">
        <v>750</v>
      </c>
      <c r="BK11">
        <v>19</v>
      </c>
      <c r="BL11">
        <f t="shared" ref="BL11" si="10">ROUND(BJ11*BK11/100,2)</f>
        <v>142.5</v>
      </c>
      <c r="BM11">
        <f t="shared" si="3"/>
        <v>765</v>
      </c>
    </row>
  </sheetData>
  <mergeCells count="9">
    <mergeCell ref="Q3:U3"/>
    <mergeCell ref="V3:Z3"/>
    <mergeCell ref="AA3:AE3"/>
    <mergeCell ref="BE3:BI3"/>
    <mergeCell ref="AF3:AJ3"/>
    <mergeCell ref="AK3:AO3"/>
    <mergeCell ref="AP3:AT3"/>
    <mergeCell ref="AU3:AY3"/>
    <mergeCell ref="AZ3:BD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42" workbookViewId="0">
      <selection activeCell="A2" sqref="A2:A67"/>
    </sheetView>
  </sheetViews>
  <sheetFormatPr baseColWidth="10" defaultRowHeight="11.25" x14ac:dyDescent="0.15"/>
  <sheetData>
    <row r="1" spans="1:3" x14ac:dyDescent="0.15">
      <c r="A1" s="1" t="s">
        <v>0</v>
      </c>
      <c r="B1" s="2" t="s">
        <v>1</v>
      </c>
      <c r="C1" s="3" t="s">
        <v>2</v>
      </c>
    </row>
    <row r="2" spans="1:3" ht="12.75" x14ac:dyDescent="0.15">
      <c r="A2" s="4" t="str">
        <f>IF(ROW(A1)&lt;=26, CHAR(64+ROW(A1)), CHAR(64+INT((ROW(A1)-1)/26))&amp;CHAR(65+MOD(ROW(A1)-1,26)))</f>
        <v>A</v>
      </c>
      <c r="B2" s="5" t="s">
        <v>5</v>
      </c>
      <c r="C2" s="6" t="s">
        <v>6</v>
      </c>
    </row>
    <row r="3" spans="1:3" ht="12.75" x14ac:dyDescent="0.15">
      <c r="A3" s="4" t="str">
        <f t="shared" ref="A3:A66" si="0">IF(ROW(A2)&lt;=26, CHAR(64+ROW(A2)), CHAR(64+INT((ROW(A2)-1)/26))&amp;CHAR(65+MOD(ROW(A2)-1,26)))</f>
        <v>B</v>
      </c>
      <c r="B3" s="5" t="s">
        <v>7</v>
      </c>
      <c r="C3" s="6" t="s">
        <v>8</v>
      </c>
    </row>
    <row r="4" spans="1:3" ht="12.75" x14ac:dyDescent="0.15">
      <c r="A4" s="4" t="str">
        <f t="shared" si="0"/>
        <v>C</v>
      </c>
      <c r="B4" s="5" t="s">
        <v>9</v>
      </c>
      <c r="C4" s="6" t="s">
        <v>10</v>
      </c>
    </row>
    <row r="5" spans="1:3" ht="12.75" x14ac:dyDescent="0.15">
      <c r="A5" s="4" t="str">
        <f t="shared" si="0"/>
        <v>D</v>
      </c>
      <c r="B5" s="5" t="s">
        <v>11</v>
      </c>
      <c r="C5" s="6" t="s">
        <v>12</v>
      </c>
    </row>
    <row r="6" spans="1:3" ht="12.75" x14ac:dyDescent="0.15">
      <c r="A6" s="4" t="str">
        <f t="shared" si="0"/>
        <v>E</v>
      </c>
      <c r="B6" s="5" t="s">
        <v>13</v>
      </c>
      <c r="C6" s="6" t="s">
        <v>14</v>
      </c>
    </row>
    <row r="7" spans="1:3" ht="12.75" x14ac:dyDescent="0.15">
      <c r="A7" s="4" t="str">
        <f t="shared" si="0"/>
        <v>F</v>
      </c>
      <c r="B7" s="5" t="s">
        <v>15</v>
      </c>
      <c r="C7" s="6" t="s">
        <v>16</v>
      </c>
    </row>
    <row r="8" spans="1:3" ht="12.75" x14ac:dyDescent="0.15">
      <c r="A8" s="4" t="str">
        <f t="shared" si="0"/>
        <v>G</v>
      </c>
      <c r="B8" s="5" t="s">
        <v>17</v>
      </c>
      <c r="C8" s="6" t="s">
        <v>18</v>
      </c>
    </row>
    <row r="9" spans="1:3" ht="12.75" x14ac:dyDescent="0.15">
      <c r="A9" s="4" t="str">
        <f t="shared" si="0"/>
        <v>H</v>
      </c>
      <c r="B9" s="5" t="s">
        <v>19</v>
      </c>
      <c r="C9" s="6" t="s">
        <v>20</v>
      </c>
    </row>
    <row r="10" spans="1:3" ht="12.75" x14ac:dyDescent="0.15">
      <c r="A10" s="4" t="str">
        <f t="shared" si="0"/>
        <v>I</v>
      </c>
      <c r="B10" s="5" t="s">
        <v>21</v>
      </c>
      <c r="C10" s="6" t="s">
        <v>22</v>
      </c>
    </row>
    <row r="11" spans="1:3" ht="12.75" x14ac:dyDescent="0.15">
      <c r="A11" s="4" t="str">
        <f t="shared" si="0"/>
        <v>J</v>
      </c>
      <c r="B11" s="5" t="s">
        <v>23</v>
      </c>
      <c r="C11" s="6" t="s">
        <v>24</v>
      </c>
    </row>
    <row r="12" spans="1:3" ht="12.75" x14ac:dyDescent="0.15">
      <c r="A12" s="4" t="str">
        <f t="shared" si="0"/>
        <v>K</v>
      </c>
      <c r="B12" s="5" t="s">
        <v>25</v>
      </c>
      <c r="C12" s="6" t="s">
        <v>26</v>
      </c>
    </row>
    <row r="13" spans="1:3" ht="12.75" x14ac:dyDescent="0.15">
      <c r="A13" s="4" t="str">
        <f t="shared" si="0"/>
        <v>L</v>
      </c>
      <c r="B13" s="5" t="s">
        <v>27</v>
      </c>
      <c r="C13" s="6" t="s">
        <v>28</v>
      </c>
    </row>
    <row r="14" spans="1:3" ht="12.75" x14ac:dyDescent="0.15">
      <c r="A14" s="4" t="str">
        <f t="shared" si="0"/>
        <v>M</v>
      </c>
      <c r="B14" s="5" t="s">
        <v>29</v>
      </c>
      <c r="C14" s="6" t="s">
        <v>30</v>
      </c>
    </row>
    <row r="15" spans="1:3" ht="12.75" x14ac:dyDescent="0.15">
      <c r="A15" s="4" t="str">
        <f t="shared" si="0"/>
        <v>N</v>
      </c>
      <c r="B15" s="5" t="s">
        <v>31</v>
      </c>
      <c r="C15" s="6" t="s">
        <v>32</v>
      </c>
    </row>
    <row r="16" spans="1:3" ht="12.75" x14ac:dyDescent="0.15">
      <c r="A16" s="4" t="str">
        <f t="shared" si="0"/>
        <v>O</v>
      </c>
      <c r="B16" s="5" t="s">
        <v>33</v>
      </c>
      <c r="C16" s="6" t="s">
        <v>34</v>
      </c>
    </row>
    <row r="17" spans="1:3" ht="12.75" x14ac:dyDescent="0.15">
      <c r="A17" s="4" t="str">
        <f t="shared" si="0"/>
        <v>P</v>
      </c>
      <c r="B17" s="5" t="s">
        <v>35</v>
      </c>
      <c r="C17" s="6" t="s">
        <v>36</v>
      </c>
    </row>
    <row r="18" spans="1:3" ht="12.75" x14ac:dyDescent="0.15">
      <c r="A18" s="4" t="str">
        <f t="shared" si="0"/>
        <v>Q</v>
      </c>
      <c r="B18" s="5" t="s">
        <v>37</v>
      </c>
      <c r="C18" s="6" t="s">
        <v>38</v>
      </c>
    </row>
    <row r="19" spans="1:3" ht="12.75" x14ac:dyDescent="0.15">
      <c r="A19" s="4" t="str">
        <f t="shared" si="0"/>
        <v>R</v>
      </c>
      <c r="B19" s="5" t="s">
        <v>39</v>
      </c>
      <c r="C19" s="6" t="s">
        <v>40</v>
      </c>
    </row>
    <row r="20" spans="1:3" ht="12.75" x14ac:dyDescent="0.15">
      <c r="A20" s="4" t="str">
        <f t="shared" si="0"/>
        <v>S</v>
      </c>
      <c r="B20" s="5" t="s">
        <v>41</v>
      </c>
      <c r="C20" s="6" t="s">
        <v>42</v>
      </c>
    </row>
    <row r="21" spans="1:3" ht="12.75" x14ac:dyDescent="0.15">
      <c r="A21" s="4" t="str">
        <f t="shared" si="0"/>
        <v>T</v>
      </c>
      <c r="B21" s="5" t="s">
        <v>43</v>
      </c>
      <c r="C21" s="6" t="s">
        <v>44</v>
      </c>
    </row>
    <row r="22" spans="1:3" ht="12.75" x14ac:dyDescent="0.15">
      <c r="A22" s="4" t="str">
        <f t="shared" si="0"/>
        <v>U</v>
      </c>
      <c r="B22" s="5" t="s">
        <v>45</v>
      </c>
      <c r="C22" s="6" t="s">
        <v>46</v>
      </c>
    </row>
    <row r="23" spans="1:3" ht="12.75" x14ac:dyDescent="0.15">
      <c r="A23" s="4" t="str">
        <f t="shared" si="0"/>
        <v>V</v>
      </c>
      <c r="B23" s="5" t="s">
        <v>47</v>
      </c>
      <c r="C23" s="6" t="s">
        <v>48</v>
      </c>
    </row>
    <row r="24" spans="1:3" ht="12.75" x14ac:dyDescent="0.15">
      <c r="A24" s="4" t="str">
        <f t="shared" si="0"/>
        <v>W</v>
      </c>
      <c r="B24" s="5" t="s">
        <v>49</v>
      </c>
      <c r="C24" s="6" t="s">
        <v>50</v>
      </c>
    </row>
    <row r="25" spans="1:3" ht="12.75" x14ac:dyDescent="0.15">
      <c r="A25" s="4" t="str">
        <f t="shared" si="0"/>
        <v>X</v>
      </c>
      <c r="B25" s="5" t="s">
        <v>51</v>
      </c>
      <c r="C25" s="6" t="s">
        <v>52</v>
      </c>
    </row>
    <row r="26" spans="1:3" ht="12.75" x14ac:dyDescent="0.15">
      <c r="A26" s="4" t="str">
        <f t="shared" si="0"/>
        <v>Y</v>
      </c>
      <c r="B26" s="5" t="s">
        <v>53</v>
      </c>
      <c r="C26" s="6" t="s">
        <v>54</v>
      </c>
    </row>
    <row r="27" spans="1:3" ht="12.75" x14ac:dyDescent="0.15">
      <c r="A27" s="4" t="str">
        <f t="shared" si="0"/>
        <v>Z</v>
      </c>
      <c r="B27" s="5" t="s">
        <v>55</v>
      </c>
      <c r="C27" s="6" t="s">
        <v>56</v>
      </c>
    </row>
    <row r="28" spans="1:3" ht="12.75" x14ac:dyDescent="0.15">
      <c r="A28" s="4" t="str">
        <f t="shared" si="0"/>
        <v>AA</v>
      </c>
      <c r="B28" s="5" t="s">
        <v>57</v>
      </c>
      <c r="C28" s="6" t="s">
        <v>58</v>
      </c>
    </row>
    <row r="29" spans="1:3" ht="12.75" x14ac:dyDescent="0.15">
      <c r="A29" s="4" t="str">
        <f t="shared" si="0"/>
        <v>AB</v>
      </c>
      <c r="B29" s="5" t="s">
        <v>59</v>
      </c>
      <c r="C29" s="6" t="s">
        <v>60</v>
      </c>
    </row>
    <row r="30" spans="1:3" ht="12.75" x14ac:dyDescent="0.15">
      <c r="A30" s="4" t="str">
        <f t="shared" si="0"/>
        <v>AC</v>
      </c>
      <c r="B30" s="5" t="s">
        <v>61</v>
      </c>
      <c r="C30" s="6" t="s">
        <v>62</v>
      </c>
    </row>
    <row r="31" spans="1:3" ht="12.75" x14ac:dyDescent="0.15">
      <c r="A31" s="4" t="str">
        <f t="shared" si="0"/>
        <v>AD</v>
      </c>
      <c r="B31" s="5" t="s">
        <v>63</v>
      </c>
      <c r="C31" s="6" t="s">
        <v>64</v>
      </c>
    </row>
    <row r="32" spans="1:3" ht="12.75" x14ac:dyDescent="0.15">
      <c r="A32" s="4" t="str">
        <f t="shared" si="0"/>
        <v>AE</v>
      </c>
      <c r="B32" s="5" t="s">
        <v>65</v>
      </c>
      <c r="C32" s="6" t="s">
        <v>66</v>
      </c>
    </row>
    <row r="33" spans="1:3" ht="12.75" x14ac:dyDescent="0.15">
      <c r="A33" s="4" t="str">
        <f t="shared" si="0"/>
        <v>AF</v>
      </c>
      <c r="B33" s="5" t="s">
        <v>67</v>
      </c>
      <c r="C33" s="6" t="s">
        <v>68</v>
      </c>
    </row>
    <row r="34" spans="1:3" ht="12.75" x14ac:dyDescent="0.15">
      <c r="A34" s="4" t="str">
        <f t="shared" si="0"/>
        <v>AG</v>
      </c>
      <c r="B34" s="5" t="s">
        <v>69</v>
      </c>
      <c r="C34" s="6" t="s">
        <v>70</v>
      </c>
    </row>
    <row r="35" spans="1:3" ht="12.75" x14ac:dyDescent="0.15">
      <c r="A35" s="4" t="str">
        <f t="shared" si="0"/>
        <v>AH</v>
      </c>
      <c r="B35" s="5" t="s">
        <v>71</v>
      </c>
      <c r="C35" s="6" t="s">
        <v>72</v>
      </c>
    </row>
    <row r="36" spans="1:3" ht="12.75" x14ac:dyDescent="0.15">
      <c r="A36" s="4" t="str">
        <f t="shared" si="0"/>
        <v>AI</v>
      </c>
      <c r="B36" s="5" t="s">
        <v>73</v>
      </c>
      <c r="C36" s="6" t="s">
        <v>74</v>
      </c>
    </row>
    <row r="37" spans="1:3" ht="12.75" x14ac:dyDescent="0.15">
      <c r="A37" s="4" t="str">
        <f t="shared" si="0"/>
        <v>AJ</v>
      </c>
      <c r="B37" s="5" t="s">
        <v>75</v>
      </c>
      <c r="C37" s="6" t="s">
        <v>76</v>
      </c>
    </row>
    <row r="38" spans="1:3" ht="12.75" x14ac:dyDescent="0.15">
      <c r="A38" s="4" t="str">
        <f t="shared" si="0"/>
        <v>AK</v>
      </c>
      <c r="B38" s="5" t="s">
        <v>77</v>
      </c>
      <c r="C38" s="6" t="s">
        <v>78</v>
      </c>
    </row>
    <row r="39" spans="1:3" ht="12.75" x14ac:dyDescent="0.15">
      <c r="A39" s="4" t="str">
        <f t="shared" si="0"/>
        <v>AL</v>
      </c>
      <c r="B39" s="5" t="s">
        <v>79</v>
      </c>
      <c r="C39" s="6" t="s">
        <v>80</v>
      </c>
    </row>
    <row r="40" spans="1:3" ht="12.75" x14ac:dyDescent="0.15">
      <c r="A40" s="4" t="str">
        <f t="shared" si="0"/>
        <v>AM</v>
      </c>
      <c r="B40" s="5" t="s">
        <v>81</v>
      </c>
      <c r="C40" s="6" t="s">
        <v>82</v>
      </c>
    </row>
    <row r="41" spans="1:3" ht="12.75" x14ac:dyDescent="0.15">
      <c r="A41" s="4" t="str">
        <f t="shared" si="0"/>
        <v>AN</v>
      </c>
      <c r="B41" s="5" t="s">
        <v>83</v>
      </c>
      <c r="C41" s="6" t="s">
        <v>84</v>
      </c>
    </row>
    <row r="42" spans="1:3" ht="12.75" x14ac:dyDescent="0.15">
      <c r="A42" s="4" t="str">
        <f t="shared" si="0"/>
        <v>AO</v>
      </c>
      <c r="B42" s="5" t="s">
        <v>85</v>
      </c>
      <c r="C42" s="6" t="s">
        <v>86</v>
      </c>
    </row>
    <row r="43" spans="1:3" ht="12.75" x14ac:dyDescent="0.15">
      <c r="A43" s="4" t="str">
        <f t="shared" si="0"/>
        <v>AP</v>
      </c>
      <c r="B43" s="5" t="s">
        <v>87</v>
      </c>
      <c r="C43" s="6" t="s">
        <v>88</v>
      </c>
    </row>
    <row r="44" spans="1:3" ht="12.75" x14ac:dyDescent="0.15">
      <c r="A44" s="4" t="str">
        <f t="shared" si="0"/>
        <v>AQ</v>
      </c>
      <c r="B44" s="5" t="s">
        <v>89</v>
      </c>
      <c r="C44" s="6" t="s">
        <v>90</v>
      </c>
    </row>
    <row r="45" spans="1:3" ht="12.75" x14ac:dyDescent="0.15">
      <c r="A45" s="4" t="str">
        <f t="shared" si="0"/>
        <v>AR</v>
      </c>
      <c r="B45" s="5" t="s">
        <v>91</v>
      </c>
      <c r="C45" s="6" t="s">
        <v>92</v>
      </c>
    </row>
    <row r="46" spans="1:3" ht="12.75" x14ac:dyDescent="0.15">
      <c r="A46" s="4" t="str">
        <f t="shared" si="0"/>
        <v>AS</v>
      </c>
      <c r="B46" s="5" t="s">
        <v>93</v>
      </c>
      <c r="C46" s="6" t="s">
        <v>94</v>
      </c>
    </row>
    <row r="47" spans="1:3" ht="12.75" x14ac:dyDescent="0.15">
      <c r="A47" s="4" t="str">
        <f t="shared" si="0"/>
        <v>AT</v>
      </c>
      <c r="B47" s="5" t="s">
        <v>95</v>
      </c>
      <c r="C47" s="6" t="s">
        <v>96</v>
      </c>
    </row>
    <row r="48" spans="1:3" ht="12.75" x14ac:dyDescent="0.15">
      <c r="A48" s="4" t="str">
        <f t="shared" si="0"/>
        <v>AU</v>
      </c>
      <c r="B48" s="5" t="s">
        <v>97</v>
      </c>
      <c r="C48" s="6" t="s">
        <v>98</v>
      </c>
    </row>
    <row r="49" spans="1:3" ht="12.75" x14ac:dyDescent="0.15">
      <c r="A49" s="4" t="str">
        <f t="shared" si="0"/>
        <v>AV</v>
      </c>
      <c r="B49" s="5" t="s">
        <v>99</v>
      </c>
      <c r="C49" s="6" t="s">
        <v>100</v>
      </c>
    </row>
    <row r="50" spans="1:3" ht="12.75" x14ac:dyDescent="0.15">
      <c r="A50" s="4" t="str">
        <f t="shared" si="0"/>
        <v>AW</v>
      </c>
      <c r="B50" s="5" t="s">
        <v>101</v>
      </c>
      <c r="C50" s="6" t="s">
        <v>102</v>
      </c>
    </row>
    <row r="51" spans="1:3" ht="12.75" x14ac:dyDescent="0.15">
      <c r="A51" s="4" t="str">
        <f t="shared" si="0"/>
        <v>AX</v>
      </c>
      <c r="B51" s="5" t="s">
        <v>103</v>
      </c>
      <c r="C51" s="6" t="s">
        <v>104</v>
      </c>
    </row>
    <row r="52" spans="1:3" ht="12.75" x14ac:dyDescent="0.15">
      <c r="A52" s="4" t="str">
        <f t="shared" si="0"/>
        <v>AY</v>
      </c>
      <c r="B52" s="5" t="s">
        <v>105</v>
      </c>
      <c r="C52" s="6" t="s">
        <v>106</v>
      </c>
    </row>
    <row r="53" spans="1:3" ht="12.75" x14ac:dyDescent="0.15">
      <c r="A53" s="4" t="str">
        <f t="shared" si="0"/>
        <v>AZ</v>
      </c>
      <c r="B53" s="5" t="s">
        <v>107</v>
      </c>
      <c r="C53" s="6" t="s">
        <v>108</v>
      </c>
    </row>
    <row r="54" spans="1:3" ht="12.75" x14ac:dyDescent="0.15">
      <c r="A54" s="4" t="str">
        <f t="shared" si="0"/>
        <v>BA</v>
      </c>
      <c r="B54" s="5" t="s">
        <v>109</v>
      </c>
      <c r="C54" s="6" t="s">
        <v>110</v>
      </c>
    </row>
    <row r="55" spans="1:3" ht="12.75" x14ac:dyDescent="0.15">
      <c r="A55" s="4" t="str">
        <f t="shared" si="0"/>
        <v>BB</v>
      </c>
      <c r="B55" s="5" t="s">
        <v>111</v>
      </c>
      <c r="C55" s="6" t="s">
        <v>112</v>
      </c>
    </row>
    <row r="56" spans="1:3" ht="12.75" x14ac:dyDescent="0.15">
      <c r="A56" s="4" t="str">
        <f t="shared" si="0"/>
        <v>BC</v>
      </c>
      <c r="B56" s="5" t="s">
        <v>113</v>
      </c>
      <c r="C56" s="6" t="s">
        <v>114</v>
      </c>
    </row>
    <row r="57" spans="1:3" ht="12.75" x14ac:dyDescent="0.15">
      <c r="A57" s="4" t="str">
        <f t="shared" si="0"/>
        <v>BD</v>
      </c>
      <c r="B57" s="5" t="s">
        <v>115</v>
      </c>
      <c r="C57" s="6" t="s">
        <v>116</v>
      </c>
    </row>
    <row r="58" spans="1:3" ht="12.75" x14ac:dyDescent="0.15">
      <c r="A58" s="4" t="str">
        <f t="shared" si="0"/>
        <v>BE</v>
      </c>
      <c r="B58" s="5" t="s">
        <v>117</v>
      </c>
      <c r="C58" s="6" t="s">
        <v>118</v>
      </c>
    </row>
    <row r="59" spans="1:3" ht="12.75" x14ac:dyDescent="0.15">
      <c r="A59" s="4" t="str">
        <f t="shared" si="0"/>
        <v>BF</v>
      </c>
      <c r="B59" s="5" t="s">
        <v>119</v>
      </c>
      <c r="C59" s="6" t="s">
        <v>120</v>
      </c>
    </row>
    <row r="60" spans="1:3" ht="12.75" x14ac:dyDescent="0.15">
      <c r="A60" s="4" t="str">
        <f t="shared" si="0"/>
        <v>BG</v>
      </c>
      <c r="B60" s="5" t="s">
        <v>121</v>
      </c>
      <c r="C60" s="6" t="s">
        <v>122</v>
      </c>
    </row>
    <row r="61" spans="1:3" ht="12.75" x14ac:dyDescent="0.15">
      <c r="A61" s="4" t="str">
        <f t="shared" si="0"/>
        <v>BH</v>
      </c>
      <c r="B61" s="5" t="s">
        <v>123</v>
      </c>
      <c r="C61" s="6" t="s">
        <v>124</v>
      </c>
    </row>
    <row r="62" spans="1:3" ht="12.75" x14ac:dyDescent="0.15">
      <c r="A62" s="4" t="str">
        <f t="shared" si="0"/>
        <v>BI</v>
      </c>
      <c r="B62" s="5" t="s">
        <v>125</v>
      </c>
      <c r="C62" s="6" t="s">
        <v>126</v>
      </c>
    </row>
    <row r="63" spans="1:3" ht="12.75" x14ac:dyDescent="0.15">
      <c r="A63" s="4" t="str">
        <f t="shared" si="0"/>
        <v>BJ</v>
      </c>
      <c r="B63" s="5" t="s">
        <v>127</v>
      </c>
      <c r="C63" s="6" t="s">
        <v>128</v>
      </c>
    </row>
    <row r="64" spans="1:3" ht="12.75" x14ac:dyDescent="0.15">
      <c r="A64" s="4" t="str">
        <f t="shared" si="0"/>
        <v>BK</v>
      </c>
      <c r="B64" s="5" t="s">
        <v>129</v>
      </c>
      <c r="C64" s="6" t="s">
        <v>130</v>
      </c>
    </row>
    <row r="65" spans="1:3" ht="12.75" x14ac:dyDescent="0.15">
      <c r="A65" s="4" t="str">
        <f t="shared" si="0"/>
        <v>BL</v>
      </c>
      <c r="B65" s="5" t="s">
        <v>131</v>
      </c>
      <c r="C65" s="6" t="s">
        <v>132</v>
      </c>
    </row>
    <row r="66" spans="1:3" ht="12.75" x14ac:dyDescent="0.15">
      <c r="A66" s="4" t="str">
        <f t="shared" si="0"/>
        <v>BM</v>
      </c>
      <c r="B66" s="5" t="s">
        <v>133</v>
      </c>
      <c r="C66" s="6" t="s">
        <v>134</v>
      </c>
    </row>
    <row r="67" spans="1:3" ht="13.5" thickBot="1" x14ac:dyDescent="0.2">
      <c r="A67" s="4" t="str">
        <f t="shared" ref="A67" si="1">IF(ROW(A66)&lt;=26, CHAR(64+ROW(A66)), CHAR(64+INT((ROW(A66)-1)/26))&amp;CHAR(65+MOD(ROW(A66)-1,26)))</f>
        <v>BN</v>
      </c>
      <c r="B67" s="7" t="s">
        <v>135</v>
      </c>
      <c r="C67" s="8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tabSelected="1" topLeftCell="BA1" workbookViewId="0">
      <selection activeCell="BN12" sqref="BN12"/>
    </sheetView>
  </sheetViews>
  <sheetFormatPr baseColWidth="10" defaultRowHeight="11.25" x14ac:dyDescent="0.15"/>
  <sheetData>
    <row r="1" spans="1:66" x14ac:dyDescent="0.15">
      <c r="A1" t="str">
        <f>IF(COLUMN(A1)&lt;=26, CHAR(64+COLUMN(A1)), CHAR(64+INT((COLUMN(A1)-1)/26))&amp;CHAR(65+MOD(COLUMN(A1)-1,26)))</f>
        <v>A</v>
      </c>
      <c r="B1" t="str">
        <f>IF(COLUMN(B1)&lt;=26, CHAR(64+COLUMN(B1)), CHAR(64+INT((COLUMN(B1)-1)/26))&amp;CHAR(65+MOD(COLUMN(B1)-1,26)))</f>
        <v>B</v>
      </c>
      <c r="C1" t="str">
        <f t="shared" ref="C1:BM1" si="0">IF(COLUMN(C1)&lt;=26, CHAR(64+COLUMN(C1)), CHAR(64+INT((COLUMN(C1)-1)/26))&amp;CHAR(65+MOD(COLUMN(C1)-1,26)))</f>
        <v>C</v>
      </c>
      <c r="D1" t="str">
        <f t="shared" si="0"/>
        <v>D</v>
      </c>
      <c r="E1" t="str">
        <f t="shared" si="0"/>
        <v>E</v>
      </c>
      <c r="F1" t="str">
        <f t="shared" si="0"/>
        <v>F</v>
      </c>
      <c r="G1" t="str">
        <f t="shared" si="0"/>
        <v>G</v>
      </c>
      <c r="H1" t="str">
        <f t="shared" si="0"/>
        <v>H</v>
      </c>
      <c r="I1" t="str">
        <f t="shared" si="0"/>
        <v>I</v>
      </c>
      <c r="J1" t="str">
        <f t="shared" si="0"/>
        <v>J</v>
      </c>
      <c r="K1" t="str">
        <f t="shared" si="0"/>
        <v>K</v>
      </c>
      <c r="L1" t="str">
        <f t="shared" si="0"/>
        <v>L</v>
      </c>
      <c r="M1" t="str">
        <f t="shared" si="0"/>
        <v>M</v>
      </c>
      <c r="N1" t="str">
        <f t="shared" si="0"/>
        <v>N</v>
      </c>
      <c r="O1" t="str">
        <f t="shared" si="0"/>
        <v>O</v>
      </c>
      <c r="P1" t="str">
        <f t="shared" si="0"/>
        <v>P</v>
      </c>
      <c r="Q1" t="str">
        <f t="shared" si="0"/>
        <v>Q</v>
      </c>
      <c r="R1" t="str">
        <f t="shared" si="0"/>
        <v>R</v>
      </c>
      <c r="S1" t="str">
        <f t="shared" si="0"/>
        <v>S</v>
      </c>
      <c r="T1" t="str">
        <f t="shared" si="0"/>
        <v>T</v>
      </c>
      <c r="U1" t="str">
        <f t="shared" si="0"/>
        <v>U</v>
      </c>
      <c r="V1" t="str">
        <f t="shared" si="0"/>
        <v>V</v>
      </c>
      <c r="W1" t="str">
        <f t="shared" si="0"/>
        <v>W</v>
      </c>
      <c r="X1" t="str">
        <f t="shared" si="0"/>
        <v>X</v>
      </c>
      <c r="Y1" t="str">
        <f t="shared" si="0"/>
        <v>Y</v>
      </c>
      <c r="Z1" t="str">
        <f t="shared" si="0"/>
        <v>Z</v>
      </c>
      <c r="AA1" t="str">
        <f t="shared" si="0"/>
        <v>AA</v>
      </c>
      <c r="AB1" t="str">
        <f t="shared" si="0"/>
        <v>AB</v>
      </c>
      <c r="AC1" t="str">
        <f t="shared" si="0"/>
        <v>AC</v>
      </c>
      <c r="AD1" t="str">
        <f t="shared" si="0"/>
        <v>AD</v>
      </c>
      <c r="AE1" t="str">
        <f t="shared" si="0"/>
        <v>AE</v>
      </c>
      <c r="AF1" t="str">
        <f t="shared" si="0"/>
        <v>AF</v>
      </c>
      <c r="AG1" t="str">
        <f t="shared" si="0"/>
        <v>AG</v>
      </c>
      <c r="AH1" t="str">
        <f t="shared" si="0"/>
        <v>AH</v>
      </c>
      <c r="AI1" t="str">
        <f t="shared" si="0"/>
        <v>AI</v>
      </c>
      <c r="AJ1" t="str">
        <f t="shared" si="0"/>
        <v>AJ</v>
      </c>
      <c r="AK1" t="str">
        <f t="shared" si="0"/>
        <v>AK</v>
      </c>
      <c r="AL1" t="str">
        <f t="shared" si="0"/>
        <v>AL</v>
      </c>
      <c r="AM1" t="str">
        <f t="shared" si="0"/>
        <v>AM</v>
      </c>
      <c r="AN1" t="str">
        <f t="shared" si="0"/>
        <v>AN</v>
      </c>
      <c r="AO1" t="str">
        <f t="shared" si="0"/>
        <v>AO</v>
      </c>
      <c r="AP1" t="str">
        <f t="shared" si="0"/>
        <v>AP</v>
      </c>
      <c r="AQ1" t="str">
        <f t="shared" si="0"/>
        <v>AQ</v>
      </c>
      <c r="AR1" t="str">
        <f t="shared" si="0"/>
        <v>AR</v>
      </c>
      <c r="AS1" t="str">
        <f t="shared" si="0"/>
        <v>AS</v>
      </c>
      <c r="AT1" t="str">
        <f t="shared" si="0"/>
        <v>AT</v>
      </c>
      <c r="AU1" t="str">
        <f t="shared" si="0"/>
        <v>AU</v>
      </c>
      <c r="AV1" t="str">
        <f t="shared" si="0"/>
        <v>AV</v>
      </c>
      <c r="AW1" t="str">
        <f t="shared" si="0"/>
        <v>AW</v>
      </c>
      <c r="AX1" t="str">
        <f t="shared" si="0"/>
        <v>AX</v>
      </c>
      <c r="AY1" t="str">
        <f t="shared" si="0"/>
        <v>AY</v>
      </c>
      <c r="AZ1" t="str">
        <f t="shared" si="0"/>
        <v>AZ</v>
      </c>
      <c r="BA1" t="str">
        <f t="shared" si="0"/>
        <v>BA</v>
      </c>
      <c r="BB1" t="str">
        <f t="shared" si="0"/>
        <v>BB</v>
      </c>
      <c r="BC1" t="str">
        <f t="shared" si="0"/>
        <v>BC</v>
      </c>
      <c r="BD1" t="str">
        <f t="shared" si="0"/>
        <v>BD</v>
      </c>
      <c r="BE1" t="str">
        <f t="shared" si="0"/>
        <v>BE</v>
      </c>
      <c r="BF1" t="str">
        <f t="shared" si="0"/>
        <v>BF</v>
      </c>
      <c r="BG1" t="str">
        <f t="shared" si="0"/>
        <v>BG</v>
      </c>
      <c r="BH1" t="str">
        <f t="shared" si="0"/>
        <v>BH</v>
      </c>
      <c r="BI1" t="str">
        <f t="shared" si="0"/>
        <v>BI</v>
      </c>
      <c r="BJ1" t="str">
        <f t="shared" si="0"/>
        <v>BJ</v>
      </c>
      <c r="BK1" t="str">
        <f t="shared" si="0"/>
        <v>BK</v>
      </c>
      <c r="BL1" t="str">
        <f t="shared" si="0"/>
        <v>BL</v>
      </c>
      <c r="BM1" t="str">
        <f t="shared" si="0"/>
        <v>BM</v>
      </c>
    </row>
    <row r="2" spans="1:66" x14ac:dyDescent="0.15">
      <c r="A2" s="11">
        <f>COLUMN(A2)</f>
        <v>1</v>
      </c>
      <c r="B2" s="11">
        <f>COLUMN(B2)</f>
        <v>2</v>
      </c>
      <c r="C2" s="11">
        <f t="shared" ref="C2:BM2" si="1">COLUMN(C2)</f>
        <v>3</v>
      </c>
      <c r="D2" s="11">
        <f t="shared" si="1"/>
        <v>4</v>
      </c>
      <c r="E2" s="11">
        <f t="shared" si="1"/>
        <v>5</v>
      </c>
      <c r="F2" s="11">
        <f t="shared" si="1"/>
        <v>6</v>
      </c>
      <c r="G2" s="11">
        <f t="shared" si="1"/>
        <v>7</v>
      </c>
      <c r="H2" s="11">
        <f t="shared" si="1"/>
        <v>8</v>
      </c>
      <c r="I2" s="11">
        <f t="shared" si="1"/>
        <v>9</v>
      </c>
      <c r="J2" s="11">
        <f t="shared" si="1"/>
        <v>10</v>
      </c>
      <c r="K2" s="11">
        <f t="shared" si="1"/>
        <v>11</v>
      </c>
      <c r="L2" s="11">
        <f t="shared" si="1"/>
        <v>12</v>
      </c>
      <c r="M2" s="11">
        <f t="shared" si="1"/>
        <v>13</v>
      </c>
      <c r="N2" s="11">
        <f t="shared" si="1"/>
        <v>14</v>
      </c>
      <c r="O2" s="11">
        <f t="shared" si="1"/>
        <v>15</v>
      </c>
      <c r="P2" s="11">
        <f t="shared" si="1"/>
        <v>16</v>
      </c>
      <c r="Q2" s="11">
        <f t="shared" si="1"/>
        <v>17</v>
      </c>
      <c r="R2" s="11">
        <f t="shared" si="1"/>
        <v>18</v>
      </c>
      <c r="S2" s="11">
        <f t="shared" si="1"/>
        <v>19</v>
      </c>
      <c r="T2" s="11">
        <f t="shared" si="1"/>
        <v>20</v>
      </c>
      <c r="U2" s="11">
        <f t="shared" si="1"/>
        <v>21</v>
      </c>
      <c r="V2" s="11">
        <f t="shared" si="1"/>
        <v>22</v>
      </c>
      <c r="W2" s="11">
        <f t="shared" si="1"/>
        <v>23</v>
      </c>
      <c r="X2" s="11">
        <f t="shared" si="1"/>
        <v>24</v>
      </c>
      <c r="Y2" s="11">
        <f t="shared" si="1"/>
        <v>25</v>
      </c>
      <c r="Z2" s="11">
        <f t="shared" si="1"/>
        <v>26</v>
      </c>
      <c r="AA2" s="11">
        <f t="shared" si="1"/>
        <v>27</v>
      </c>
      <c r="AB2" s="11">
        <f t="shared" si="1"/>
        <v>28</v>
      </c>
      <c r="AC2" s="11">
        <f t="shared" si="1"/>
        <v>29</v>
      </c>
      <c r="AD2" s="11">
        <f t="shared" si="1"/>
        <v>30</v>
      </c>
      <c r="AE2" s="11">
        <f t="shared" si="1"/>
        <v>31</v>
      </c>
      <c r="AF2" s="11">
        <f t="shared" si="1"/>
        <v>32</v>
      </c>
      <c r="AG2" s="11">
        <f t="shared" si="1"/>
        <v>33</v>
      </c>
      <c r="AH2" s="11">
        <f t="shared" si="1"/>
        <v>34</v>
      </c>
      <c r="AI2" s="11">
        <f t="shared" si="1"/>
        <v>35</v>
      </c>
      <c r="AJ2" s="11">
        <f t="shared" si="1"/>
        <v>36</v>
      </c>
      <c r="AK2" s="11">
        <f t="shared" si="1"/>
        <v>37</v>
      </c>
      <c r="AL2" s="11">
        <f t="shared" si="1"/>
        <v>38</v>
      </c>
      <c r="AM2" s="11">
        <f t="shared" si="1"/>
        <v>39</v>
      </c>
      <c r="AN2" s="11">
        <f t="shared" si="1"/>
        <v>40</v>
      </c>
      <c r="AO2" s="11">
        <f t="shared" si="1"/>
        <v>41</v>
      </c>
      <c r="AP2" s="11">
        <f t="shared" si="1"/>
        <v>42</v>
      </c>
      <c r="AQ2" s="11">
        <f t="shared" si="1"/>
        <v>43</v>
      </c>
      <c r="AR2" s="11">
        <f t="shared" si="1"/>
        <v>44</v>
      </c>
      <c r="AS2" s="11">
        <f t="shared" si="1"/>
        <v>45</v>
      </c>
      <c r="AT2" s="11">
        <f t="shared" si="1"/>
        <v>46</v>
      </c>
      <c r="AU2" s="11">
        <f t="shared" si="1"/>
        <v>47</v>
      </c>
      <c r="AV2" s="11">
        <f t="shared" si="1"/>
        <v>48</v>
      </c>
      <c r="AW2" s="11">
        <f t="shared" si="1"/>
        <v>49</v>
      </c>
      <c r="AX2" s="11">
        <f t="shared" si="1"/>
        <v>50</v>
      </c>
      <c r="AY2" s="11">
        <f t="shared" si="1"/>
        <v>51</v>
      </c>
      <c r="AZ2" s="11">
        <f t="shared" si="1"/>
        <v>52</v>
      </c>
      <c r="BA2" s="11">
        <f t="shared" si="1"/>
        <v>53</v>
      </c>
      <c r="BB2" s="11">
        <f t="shared" si="1"/>
        <v>54</v>
      </c>
      <c r="BC2" s="11">
        <f t="shared" si="1"/>
        <v>55</v>
      </c>
      <c r="BD2" s="11">
        <f t="shared" si="1"/>
        <v>56</v>
      </c>
      <c r="BE2" s="11">
        <f t="shared" si="1"/>
        <v>57</v>
      </c>
      <c r="BF2" s="11">
        <f t="shared" si="1"/>
        <v>58</v>
      </c>
      <c r="BG2" s="11">
        <f t="shared" si="1"/>
        <v>59</v>
      </c>
      <c r="BH2" s="11">
        <f t="shared" si="1"/>
        <v>60</v>
      </c>
      <c r="BI2" s="11">
        <f t="shared" si="1"/>
        <v>61</v>
      </c>
      <c r="BJ2" s="11">
        <f t="shared" si="1"/>
        <v>62</v>
      </c>
      <c r="BK2" s="11">
        <f t="shared" si="1"/>
        <v>63</v>
      </c>
      <c r="BL2" s="11">
        <f t="shared" si="1"/>
        <v>64</v>
      </c>
      <c r="BM2" s="11">
        <f t="shared" si="1"/>
        <v>65</v>
      </c>
    </row>
    <row r="3" spans="1:66" x14ac:dyDescent="0.15">
      <c r="A3" t="s">
        <v>178</v>
      </c>
      <c r="B3" s="15"/>
      <c r="C3" s="15" t="s">
        <v>180</v>
      </c>
      <c r="D3" s="15" t="s">
        <v>180</v>
      </c>
      <c r="E3" s="15" t="s">
        <v>180</v>
      </c>
      <c r="F3" s="15" t="s">
        <v>180</v>
      </c>
      <c r="G3" s="15" t="s">
        <v>180</v>
      </c>
      <c r="H3" s="15" t="s">
        <v>179</v>
      </c>
      <c r="I3" s="15" t="s">
        <v>179</v>
      </c>
      <c r="J3" s="15" t="s">
        <v>180</v>
      </c>
      <c r="K3" s="15" t="s">
        <v>180</v>
      </c>
      <c r="L3" s="15" t="s">
        <v>180</v>
      </c>
      <c r="M3" s="15" t="s">
        <v>180</v>
      </c>
      <c r="N3" s="15" t="s">
        <v>180</v>
      </c>
      <c r="O3" s="15" t="s">
        <v>180</v>
      </c>
      <c r="P3" s="15" t="s">
        <v>180</v>
      </c>
      <c r="Q3" s="16" t="s">
        <v>181</v>
      </c>
      <c r="R3" s="16"/>
      <c r="S3" s="16"/>
      <c r="T3" s="16"/>
      <c r="U3" s="16"/>
      <c r="V3" s="16" t="s">
        <v>182</v>
      </c>
      <c r="W3" s="16"/>
      <c r="X3" s="16"/>
      <c r="Y3" s="16"/>
      <c r="Z3" s="16"/>
      <c r="AA3" s="16" t="s">
        <v>183</v>
      </c>
      <c r="AB3" s="16"/>
      <c r="AC3" s="16"/>
      <c r="AD3" s="16"/>
      <c r="AE3" s="16"/>
      <c r="AF3" s="16" t="s">
        <v>184</v>
      </c>
      <c r="AG3" s="16"/>
      <c r="AH3" s="16"/>
      <c r="AI3" s="16"/>
      <c r="AJ3" s="16"/>
      <c r="AK3" s="17" t="s">
        <v>185</v>
      </c>
      <c r="AL3" s="17"/>
      <c r="AM3" s="17"/>
      <c r="AN3" s="17"/>
      <c r="AO3" s="17"/>
      <c r="AP3" s="17" t="s">
        <v>185</v>
      </c>
      <c r="AQ3" s="17"/>
      <c r="AR3" s="17"/>
      <c r="AS3" s="17"/>
      <c r="AT3" s="17"/>
      <c r="AU3" s="17" t="s">
        <v>185</v>
      </c>
      <c r="AV3" s="17"/>
      <c r="AW3" s="17"/>
      <c r="AX3" s="17"/>
      <c r="AY3" s="17"/>
      <c r="AZ3" s="17" t="s">
        <v>185</v>
      </c>
      <c r="BA3" s="17"/>
      <c r="BB3" s="17"/>
      <c r="BC3" s="17"/>
      <c r="BD3" s="17"/>
      <c r="BE3" s="17" t="s">
        <v>185</v>
      </c>
      <c r="BF3" s="17"/>
      <c r="BG3" s="17"/>
      <c r="BH3" s="17"/>
      <c r="BI3" s="17"/>
      <c r="BJ3" t="s">
        <v>180</v>
      </c>
      <c r="BK3" t="s">
        <v>180</v>
      </c>
      <c r="BL3" t="s">
        <v>180</v>
      </c>
      <c r="BM3" t="s">
        <v>180</v>
      </c>
    </row>
    <row r="4" spans="1:66" x14ac:dyDescent="0.15">
      <c r="B4" s="12" t="s">
        <v>5</v>
      </c>
      <c r="C4" s="12" t="s">
        <v>7</v>
      </c>
      <c r="D4" s="12" t="s">
        <v>9</v>
      </c>
      <c r="E4" s="12" t="s">
        <v>11</v>
      </c>
      <c r="F4" s="12" t="s">
        <v>13</v>
      </c>
      <c r="G4" s="12" t="s">
        <v>143</v>
      </c>
      <c r="H4" s="12" t="s">
        <v>71</v>
      </c>
      <c r="I4" s="12" t="s">
        <v>75</v>
      </c>
      <c r="J4" s="12" t="s">
        <v>79</v>
      </c>
      <c r="K4" s="12" t="s">
        <v>81</v>
      </c>
      <c r="L4" s="12" t="s">
        <v>77</v>
      </c>
      <c r="M4" s="12" t="s">
        <v>17</v>
      </c>
      <c r="N4" s="12" t="s">
        <v>19</v>
      </c>
      <c r="O4" s="12" t="s">
        <v>21</v>
      </c>
      <c r="P4" s="12" t="s">
        <v>135</v>
      </c>
      <c r="Q4" s="12" t="s">
        <v>23</v>
      </c>
      <c r="R4" s="12" t="s">
        <v>25</v>
      </c>
      <c r="S4" s="12" t="s">
        <v>27</v>
      </c>
      <c r="T4" s="12" t="s">
        <v>29</v>
      </c>
      <c r="U4" s="12" t="s">
        <v>31</v>
      </c>
      <c r="V4" s="12" t="s">
        <v>33</v>
      </c>
      <c r="W4" s="12" t="s">
        <v>35</v>
      </c>
      <c r="X4" s="12" t="s">
        <v>37</v>
      </c>
      <c r="Y4" s="12" t="s">
        <v>39</v>
      </c>
      <c r="Z4" s="12" t="s">
        <v>41</v>
      </c>
      <c r="AA4" s="12" t="s">
        <v>43</v>
      </c>
      <c r="AB4" s="12" t="s">
        <v>45</v>
      </c>
      <c r="AC4" s="12" t="s">
        <v>47</v>
      </c>
      <c r="AD4" s="12" t="s">
        <v>49</v>
      </c>
      <c r="AE4" s="12" t="s">
        <v>51</v>
      </c>
      <c r="AF4" s="12" t="s">
        <v>53</v>
      </c>
      <c r="AG4" s="12" t="s">
        <v>55</v>
      </c>
      <c r="AH4" s="12" t="s">
        <v>57</v>
      </c>
      <c r="AI4" s="12" t="s">
        <v>59</v>
      </c>
      <c r="AJ4" s="12" t="s">
        <v>61</v>
      </c>
      <c r="AK4" s="12" t="s">
        <v>83</v>
      </c>
      <c r="AL4" s="12" t="s">
        <v>85</v>
      </c>
      <c r="AM4" s="12" t="s">
        <v>87</v>
      </c>
      <c r="AN4" s="12" t="s">
        <v>89</v>
      </c>
      <c r="AO4" s="12" t="s">
        <v>91</v>
      </c>
      <c r="AP4" s="12" t="s">
        <v>93</v>
      </c>
      <c r="AQ4" s="12" t="s">
        <v>95</v>
      </c>
      <c r="AR4" s="12" t="s">
        <v>97</v>
      </c>
      <c r="AS4" s="12" t="s">
        <v>99</v>
      </c>
      <c r="AT4" s="12" t="s">
        <v>101</v>
      </c>
      <c r="AU4" s="12" t="s">
        <v>103</v>
      </c>
      <c r="AV4" s="12" t="s">
        <v>105</v>
      </c>
      <c r="AW4" s="12" t="s">
        <v>107</v>
      </c>
      <c r="AX4" s="12" t="s">
        <v>109</v>
      </c>
      <c r="AY4" s="12" t="s">
        <v>111</v>
      </c>
      <c r="AZ4" s="12" t="s">
        <v>113</v>
      </c>
      <c r="BA4" s="12" t="s">
        <v>115</v>
      </c>
      <c r="BB4" s="12" t="s">
        <v>117</v>
      </c>
      <c r="BC4" s="12" t="s">
        <v>119</v>
      </c>
      <c r="BD4" s="12" t="s">
        <v>121</v>
      </c>
      <c r="BE4" s="12" t="s">
        <v>123</v>
      </c>
      <c r="BF4" s="12" t="s">
        <v>125</v>
      </c>
      <c r="BG4" s="12" t="s">
        <v>127</v>
      </c>
      <c r="BH4" s="12" t="s">
        <v>129</v>
      </c>
      <c r="BI4" s="12" t="s">
        <v>131</v>
      </c>
      <c r="BJ4" s="12" t="s">
        <v>63</v>
      </c>
      <c r="BK4" s="12" t="s">
        <v>65</v>
      </c>
      <c r="BL4" s="12" t="s">
        <v>67</v>
      </c>
      <c r="BM4" s="12" t="s">
        <v>69</v>
      </c>
      <c r="BN4" s="12" t="s">
        <v>186</v>
      </c>
    </row>
    <row r="5" spans="1:66" x14ac:dyDescent="0.15">
      <c r="B5" s="9">
        <v>45627</v>
      </c>
      <c r="D5">
        <v>12</v>
      </c>
      <c r="E5" t="s">
        <v>3</v>
      </c>
      <c r="F5">
        <v>1</v>
      </c>
      <c r="G5" s="10" t="s">
        <v>137</v>
      </c>
      <c r="H5" t="s">
        <v>154</v>
      </c>
      <c r="I5" t="s">
        <v>172</v>
      </c>
      <c r="J5" t="s">
        <v>160</v>
      </c>
      <c r="K5" s="10" t="s">
        <v>166</v>
      </c>
      <c r="L5" s="10"/>
      <c r="M5" s="10" t="s">
        <v>144</v>
      </c>
      <c r="N5" s="10" t="s">
        <v>151</v>
      </c>
      <c r="O5" s="10" t="s">
        <v>153</v>
      </c>
      <c r="Q5">
        <v>1105.1500000000001</v>
      </c>
      <c r="R5">
        <v>21</v>
      </c>
      <c r="S5">
        <f>ROUND(Q5*R5/100,2)</f>
        <v>232.08</v>
      </c>
      <c r="U5">
        <f t="shared" ref="U5:U11" si="2">ROUND(Q5*T5/100,2)</f>
        <v>0</v>
      </c>
      <c r="V5">
        <v>400.33</v>
      </c>
      <c r="W5">
        <v>10</v>
      </c>
      <c r="X5">
        <f>ROUND(V5*W5/100,2)</f>
        <v>40.03</v>
      </c>
      <c r="Z5">
        <f>ROUND(V5*Y5/100,2)</f>
        <v>0</v>
      </c>
      <c r="AA5">
        <v>175.8</v>
      </c>
      <c r="AB5">
        <v>4</v>
      </c>
      <c r="AC5">
        <f>ROUND(AA5*AB5/100,2)</f>
        <v>7.03</v>
      </c>
      <c r="AE5">
        <f>ROUND(AA5*AD5/100,2)</f>
        <v>0</v>
      </c>
      <c r="AF5">
        <v>750</v>
      </c>
      <c r="AG5">
        <v>0</v>
      </c>
      <c r="AH5">
        <f>ROUND(AF5*AG5/100,2)</f>
        <v>0</v>
      </c>
      <c r="BM5">
        <f t="shared" ref="BM5:BM11" si="3">Q5+S5+U5+V5+X5+Z5+AA5+AC5+AE5+AF5+AH5+AJ5-BL5</f>
        <v>2710.42</v>
      </c>
      <c r="BN5" t="s">
        <v>187</v>
      </c>
    </row>
    <row r="6" spans="1:66" x14ac:dyDescent="0.15">
      <c r="B6" s="9">
        <v>45628</v>
      </c>
      <c r="D6">
        <v>12</v>
      </c>
      <c r="E6" t="s">
        <v>3</v>
      </c>
      <c r="F6">
        <v>2</v>
      </c>
      <c r="G6" s="10" t="s">
        <v>138</v>
      </c>
      <c r="H6" t="s">
        <v>155</v>
      </c>
      <c r="I6" t="s">
        <v>173</v>
      </c>
      <c r="J6" t="s">
        <v>163</v>
      </c>
      <c r="K6" s="10" t="s">
        <v>167</v>
      </c>
      <c r="L6" s="10"/>
      <c r="M6" s="10" t="s">
        <v>147</v>
      </c>
      <c r="N6" s="10" t="s">
        <v>151</v>
      </c>
      <c r="O6" s="10" t="s">
        <v>153</v>
      </c>
      <c r="Q6">
        <v>400.7</v>
      </c>
      <c r="R6">
        <v>21</v>
      </c>
      <c r="S6">
        <f t="shared" ref="S6:S11" si="4">ROUND(Q6*R6/100,2)</f>
        <v>84.15</v>
      </c>
      <c r="U6">
        <f t="shared" si="2"/>
        <v>0</v>
      </c>
      <c r="V6">
        <v>345.7</v>
      </c>
      <c r="W6">
        <v>10</v>
      </c>
      <c r="X6">
        <f t="shared" ref="X6:X11" si="5">ROUND(V6*W6/100,2)</f>
        <v>34.57</v>
      </c>
      <c r="Z6">
        <f t="shared" ref="Z6:Z11" si="6">ROUND(V6*Y6/100,2)</f>
        <v>0</v>
      </c>
      <c r="AA6">
        <v>310.33</v>
      </c>
      <c r="AB6">
        <v>4</v>
      </c>
      <c r="AC6">
        <f t="shared" ref="AC6:AC11" si="7">ROUND(AA6*AB6/100,2)</f>
        <v>12.41</v>
      </c>
      <c r="AE6">
        <f t="shared" ref="AE6:AE11" si="8">ROUND(AA6*AD6/100,2)</f>
        <v>0</v>
      </c>
      <c r="AH6">
        <f t="shared" ref="AH6:AH11" si="9">ROUND(AF6*AG6/100,2)</f>
        <v>0</v>
      </c>
      <c r="BM6">
        <f t="shared" si="3"/>
        <v>1187.8600000000001</v>
      </c>
      <c r="BN6" t="s">
        <v>188</v>
      </c>
    </row>
    <row r="7" spans="1:66" x14ac:dyDescent="0.15">
      <c r="B7" s="9">
        <v>45629</v>
      </c>
      <c r="D7">
        <v>12</v>
      </c>
      <c r="E7" t="s">
        <v>3</v>
      </c>
      <c r="F7">
        <v>3</v>
      </c>
      <c r="G7" s="10" t="s">
        <v>139</v>
      </c>
      <c r="H7" t="s">
        <v>157</v>
      </c>
      <c r="I7" t="s">
        <v>174</v>
      </c>
      <c r="J7" t="s">
        <v>162</v>
      </c>
      <c r="K7" s="10" t="s">
        <v>168</v>
      </c>
      <c r="L7" s="10"/>
      <c r="M7" s="10" t="s">
        <v>146</v>
      </c>
      <c r="N7" s="10" t="s">
        <v>151</v>
      </c>
      <c r="O7" s="10" t="s">
        <v>153</v>
      </c>
      <c r="Q7">
        <v>135.77000000000001</v>
      </c>
      <c r="R7">
        <v>21</v>
      </c>
      <c r="S7">
        <f t="shared" si="4"/>
        <v>28.51</v>
      </c>
      <c r="U7">
        <f t="shared" si="2"/>
        <v>0</v>
      </c>
      <c r="V7">
        <v>150.12</v>
      </c>
      <c r="W7">
        <v>10</v>
      </c>
      <c r="X7">
        <f t="shared" si="5"/>
        <v>15.01</v>
      </c>
      <c r="Z7">
        <f t="shared" si="6"/>
        <v>0</v>
      </c>
      <c r="AC7">
        <f t="shared" si="7"/>
        <v>0</v>
      </c>
      <c r="AE7">
        <f t="shared" si="8"/>
        <v>0</v>
      </c>
      <c r="AH7">
        <f t="shared" si="9"/>
        <v>0</v>
      </c>
      <c r="BM7">
        <f t="shared" si="3"/>
        <v>329.40999999999997</v>
      </c>
      <c r="BN7" t="s">
        <v>189</v>
      </c>
    </row>
    <row r="8" spans="1:66" x14ac:dyDescent="0.15">
      <c r="B8" s="9">
        <v>45630</v>
      </c>
      <c r="D8">
        <v>12</v>
      </c>
      <c r="E8" t="s">
        <v>4</v>
      </c>
      <c r="F8">
        <v>1</v>
      </c>
      <c r="G8" s="10" t="s">
        <v>141</v>
      </c>
      <c r="H8" t="s">
        <v>156</v>
      </c>
      <c r="I8" t="s">
        <v>175</v>
      </c>
      <c r="J8" t="s">
        <v>164</v>
      </c>
      <c r="K8" s="10" t="s">
        <v>169</v>
      </c>
      <c r="L8" s="10"/>
      <c r="M8" s="10" t="s">
        <v>148</v>
      </c>
      <c r="N8" s="10" t="s">
        <v>152</v>
      </c>
      <c r="O8" s="10" t="s">
        <v>153</v>
      </c>
      <c r="Q8">
        <v>2300.14</v>
      </c>
      <c r="R8">
        <v>21</v>
      </c>
      <c r="S8">
        <f t="shared" si="4"/>
        <v>483.03</v>
      </c>
      <c r="T8">
        <v>5.2</v>
      </c>
      <c r="U8">
        <f t="shared" si="2"/>
        <v>119.61</v>
      </c>
      <c r="V8">
        <v>170.85</v>
      </c>
      <c r="W8">
        <v>10</v>
      </c>
      <c r="X8">
        <f t="shared" si="5"/>
        <v>17.09</v>
      </c>
      <c r="Y8">
        <v>1.4</v>
      </c>
      <c r="Z8">
        <f t="shared" si="6"/>
        <v>2.39</v>
      </c>
      <c r="AA8">
        <v>40.799999999999997</v>
      </c>
      <c r="AB8">
        <v>4</v>
      </c>
      <c r="AC8">
        <f t="shared" si="7"/>
        <v>1.63</v>
      </c>
      <c r="AD8">
        <v>0.5</v>
      </c>
      <c r="AE8">
        <f t="shared" si="8"/>
        <v>0.2</v>
      </c>
      <c r="AH8">
        <f t="shared" si="9"/>
        <v>0</v>
      </c>
      <c r="BM8">
        <f t="shared" si="3"/>
        <v>3135.7400000000002</v>
      </c>
    </row>
    <row r="9" spans="1:66" x14ac:dyDescent="0.15">
      <c r="B9" s="9">
        <v>45630</v>
      </c>
      <c r="D9">
        <v>12</v>
      </c>
      <c r="E9" t="s">
        <v>4</v>
      </c>
      <c r="F9">
        <v>2</v>
      </c>
      <c r="G9" s="10" t="s">
        <v>142</v>
      </c>
      <c r="H9" t="s">
        <v>159</v>
      </c>
      <c r="I9" t="s">
        <v>176</v>
      </c>
      <c r="J9" t="s">
        <v>165</v>
      </c>
      <c r="K9" s="10" t="s">
        <v>170</v>
      </c>
      <c r="L9" s="10"/>
      <c r="M9" s="10" t="s">
        <v>149</v>
      </c>
      <c r="N9" s="10" t="s">
        <v>152</v>
      </c>
      <c r="O9" s="10" t="s">
        <v>153</v>
      </c>
      <c r="Q9">
        <v>1108.0999999999999</v>
      </c>
      <c r="R9">
        <v>21</v>
      </c>
      <c r="S9">
        <f t="shared" si="4"/>
        <v>232.7</v>
      </c>
      <c r="T9">
        <v>5.2</v>
      </c>
      <c r="U9">
        <f t="shared" si="2"/>
        <v>57.62</v>
      </c>
      <c r="V9">
        <v>810.2</v>
      </c>
      <c r="W9">
        <v>10</v>
      </c>
      <c r="X9">
        <f t="shared" si="5"/>
        <v>81.02</v>
      </c>
      <c r="Y9">
        <v>1.4</v>
      </c>
      <c r="Z9">
        <f t="shared" si="6"/>
        <v>11.34</v>
      </c>
      <c r="AA9">
        <v>91.52</v>
      </c>
      <c r="AB9">
        <v>4</v>
      </c>
      <c r="AC9">
        <f t="shared" si="7"/>
        <v>3.66</v>
      </c>
      <c r="AD9">
        <v>0.5</v>
      </c>
      <c r="AE9">
        <f t="shared" si="8"/>
        <v>0.46</v>
      </c>
      <c r="AH9">
        <f t="shared" si="9"/>
        <v>0</v>
      </c>
      <c r="BM9">
        <f t="shared" si="3"/>
        <v>2396.62</v>
      </c>
      <c r="BN9" t="s">
        <v>190</v>
      </c>
    </row>
    <row r="10" spans="1:66" x14ac:dyDescent="0.15">
      <c r="B10" s="9">
        <v>45631</v>
      </c>
      <c r="D10">
        <v>12</v>
      </c>
      <c r="E10" t="s">
        <v>3</v>
      </c>
      <c r="F10">
        <v>4</v>
      </c>
      <c r="G10" s="10" t="s">
        <v>150</v>
      </c>
      <c r="H10" t="s">
        <v>158</v>
      </c>
      <c r="I10" t="s">
        <v>177</v>
      </c>
      <c r="J10" t="s">
        <v>161</v>
      </c>
      <c r="K10" s="10" t="s">
        <v>171</v>
      </c>
      <c r="L10" s="10"/>
      <c r="M10" s="10" t="s">
        <v>145</v>
      </c>
      <c r="N10" s="10" t="s">
        <v>151</v>
      </c>
      <c r="O10" s="10" t="s">
        <v>153</v>
      </c>
      <c r="Q10">
        <v>600.15</v>
      </c>
      <c r="R10">
        <v>21</v>
      </c>
      <c r="S10">
        <f t="shared" si="4"/>
        <v>126.03</v>
      </c>
      <c r="U10">
        <f t="shared" si="2"/>
        <v>0</v>
      </c>
      <c r="X10">
        <f t="shared" si="5"/>
        <v>0</v>
      </c>
      <c r="Z10">
        <f t="shared" si="6"/>
        <v>0</v>
      </c>
      <c r="AC10">
        <f t="shared" si="7"/>
        <v>0</v>
      </c>
      <c r="AE10">
        <f t="shared" si="8"/>
        <v>0</v>
      </c>
      <c r="AH10">
        <f t="shared" si="9"/>
        <v>0</v>
      </c>
      <c r="BM10">
        <f t="shared" si="3"/>
        <v>726.18</v>
      </c>
    </row>
    <row r="11" spans="1:66" x14ac:dyDescent="0.15">
      <c r="B11" s="9">
        <v>45632</v>
      </c>
      <c r="D11">
        <v>12</v>
      </c>
      <c r="E11" t="s">
        <v>3</v>
      </c>
      <c r="F11">
        <v>5</v>
      </c>
      <c r="G11" s="10" t="s">
        <v>140</v>
      </c>
      <c r="H11" t="s">
        <v>154</v>
      </c>
      <c r="I11" t="s">
        <v>172</v>
      </c>
      <c r="J11" t="s">
        <v>160</v>
      </c>
      <c r="K11" s="10" t="s">
        <v>166</v>
      </c>
      <c r="L11" s="10"/>
      <c r="M11" s="10" t="s">
        <v>144</v>
      </c>
      <c r="N11" s="10" t="s">
        <v>151</v>
      </c>
      <c r="O11" s="10" t="s">
        <v>153</v>
      </c>
      <c r="Q11">
        <v>750</v>
      </c>
      <c r="R11">
        <v>21</v>
      </c>
      <c r="S11">
        <f t="shared" si="4"/>
        <v>157.5</v>
      </c>
      <c r="U11">
        <f t="shared" si="2"/>
        <v>0</v>
      </c>
      <c r="X11">
        <f t="shared" si="5"/>
        <v>0</v>
      </c>
      <c r="Z11">
        <f t="shared" si="6"/>
        <v>0</v>
      </c>
      <c r="AC11">
        <f t="shared" si="7"/>
        <v>0</v>
      </c>
      <c r="AE11">
        <f t="shared" si="8"/>
        <v>0</v>
      </c>
      <c r="AH11">
        <f t="shared" si="9"/>
        <v>0</v>
      </c>
      <c r="BJ11">
        <v>750</v>
      </c>
      <c r="BK11">
        <v>19</v>
      </c>
      <c r="BL11">
        <f t="shared" ref="BL11" si="10">ROUND(BJ11*BK11/100,2)</f>
        <v>142.5</v>
      </c>
      <c r="BM11">
        <f t="shared" si="3"/>
        <v>765</v>
      </c>
      <c r="BN11" t="s">
        <v>191</v>
      </c>
    </row>
  </sheetData>
  <mergeCells count="9">
    <mergeCell ref="AU3:AY3"/>
    <mergeCell ref="AZ3:BD3"/>
    <mergeCell ref="BE3:BI3"/>
    <mergeCell ref="Q3:U3"/>
    <mergeCell ref="V3:Z3"/>
    <mergeCell ref="AA3:AE3"/>
    <mergeCell ref="AF3:AJ3"/>
    <mergeCell ref="AK3:AO3"/>
    <mergeCell ref="AP3:A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ccr</dc:creator>
  <cp:lastModifiedBy>ccr</cp:lastModifiedBy>
  <dcterms:created xsi:type="dcterms:W3CDTF">2024-12-05T20:04:30Z</dcterms:created>
  <dcterms:modified xsi:type="dcterms:W3CDTF">2025-02-05T20:47:35Z</dcterms:modified>
</cp:coreProperties>
</file>