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benjaminmunozrojas/Dropbox/6_COES/3_Encuestas_COES/2_ELSOC/1_Cuestionario_y_Listado_Variables/2_Listado_de_variables_definitivo/"/>
    </mc:Choice>
  </mc:AlternateContent>
  <xr:revisionPtr revIDLastSave="0" documentId="13_ncr:1_{4CFAFDB2-9CC3-8040-AC64-7248E7F16BBD}" xr6:coauthVersionLast="45" xr6:coauthVersionMax="45" xr10:uidLastSave="{00000000-0000-0000-0000-000000000000}"/>
  <bookViews>
    <workbookView xWindow="0" yWindow="460" windowWidth="28800" windowHeight="15740" activeTab="1" xr2:uid="{00000000-000D-0000-FFFF-FFFF00000000}"/>
  </bookViews>
  <sheets>
    <sheet name="1_Descripcion" sheetId="7" r:id="rId1"/>
    <sheet name="2_Items_Total" sheetId="8" r:id="rId2"/>
    <sheet name="Cuestionario_2020" sheetId="21" r:id="rId3"/>
    <sheet name="Nitems_Cuestionarios_Previos" sheetId="9" r:id="rId4"/>
    <sheet name="Tablas_Formateadas_Analisis" sheetId="11" r:id="rId5"/>
    <sheet name="Proyectos_Enc_Usabilidad" sheetId="14" r:id="rId6"/>
  </sheets>
  <definedNames>
    <definedName name="_xlnm._FilterDatabase" localSheetId="1" hidden="1">'2_Items_Total'!$A$1:$Y$627</definedName>
  </definedNames>
  <calcPr calcId="191029"/>
  <pivotCaches>
    <pivotCache cacheId="3" r:id="rId7"/>
    <pivotCache cacheId="4"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 i="8" l="1"/>
  <c r="H46" i="14" l="1"/>
  <c r="I45" i="14"/>
  <c r="I44" i="14"/>
  <c r="I43" i="14"/>
  <c r="I42" i="14"/>
  <c r="I41" i="14"/>
  <c r="I40" i="14"/>
  <c r="I39" i="14"/>
  <c r="I46" i="14" s="1"/>
  <c r="L34" i="14"/>
  <c r="K34" i="14"/>
  <c r="J34" i="14"/>
  <c r="I34" i="14"/>
  <c r="H34" i="14"/>
  <c r="M33" i="14"/>
  <c r="N33" i="14" s="1"/>
  <c r="N32" i="14"/>
  <c r="M32" i="14"/>
  <c r="M31" i="14"/>
  <c r="N31" i="14" s="1"/>
  <c r="N30" i="14"/>
  <c r="M30" i="14"/>
  <c r="N29" i="14"/>
  <c r="M29" i="14"/>
  <c r="N28" i="14"/>
  <c r="M28" i="14"/>
  <c r="N27" i="14"/>
  <c r="M27" i="14"/>
  <c r="M34" i="14" s="1"/>
  <c r="AA1" i="8"/>
  <c r="O579" i="8"/>
  <c r="O580" i="8"/>
  <c r="O581" i="8"/>
  <c r="K579" i="8"/>
  <c r="K580" i="8"/>
  <c r="K581" i="8"/>
  <c r="O347" i="8"/>
  <c r="O348" i="8"/>
  <c r="O349" i="8"/>
  <c r="O350" i="8"/>
  <c r="O351" i="8"/>
  <c r="O352" i="8"/>
  <c r="O353" i="8"/>
  <c r="O354" i="8"/>
  <c r="O355" i="8"/>
  <c r="O356" i="8"/>
  <c r="K347" i="8"/>
  <c r="K348" i="8"/>
  <c r="K349" i="8"/>
  <c r="K350" i="8"/>
  <c r="K351" i="8"/>
  <c r="K352" i="8"/>
  <c r="K353" i="8"/>
  <c r="K354" i="8"/>
  <c r="K355" i="8"/>
  <c r="P355" i="8" s="1"/>
  <c r="K356" i="8"/>
  <c r="K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38" i="8"/>
  <c r="O239" i="8"/>
  <c r="O240" i="8"/>
  <c r="O241" i="8"/>
  <c r="O242" i="8"/>
  <c r="O243" i="8"/>
  <c r="O244" i="8"/>
  <c r="O245" i="8"/>
  <c r="O246" i="8"/>
  <c r="O247" i="8"/>
  <c r="O248" i="8"/>
  <c r="O249" i="8"/>
  <c r="O250" i="8"/>
  <c r="O251" i="8"/>
  <c r="O252" i="8"/>
  <c r="O253" i="8"/>
  <c r="O254" i="8"/>
  <c r="O255" i="8"/>
  <c r="O256" i="8"/>
  <c r="O257" i="8"/>
  <c r="O258" i="8"/>
  <c r="O259" i="8"/>
  <c r="O260" i="8"/>
  <c r="O261" i="8"/>
  <c r="O262" i="8"/>
  <c r="O263" i="8"/>
  <c r="O264" i="8"/>
  <c r="O265" i="8"/>
  <c r="O266" i="8"/>
  <c r="O267" i="8"/>
  <c r="O268" i="8"/>
  <c r="O269" i="8"/>
  <c r="O270" i="8"/>
  <c r="O271" i="8"/>
  <c r="O272" i="8"/>
  <c r="O273" i="8"/>
  <c r="O274" i="8"/>
  <c r="O275" i="8"/>
  <c r="O276" i="8"/>
  <c r="O277" i="8"/>
  <c r="O278" i="8"/>
  <c r="O279" i="8"/>
  <c r="O280" i="8"/>
  <c r="O281" i="8"/>
  <c r="O282" i="8"/>
  <c r="O283" i="8"/>
  <c r="O284" i="8"/>
  <c r="O285" i="8"/>
  <c r="O286" i="8"/>
  <c r="O287" i="8"/>
  <c r="O288" i="8"/>
  <c r="O289" i="8"/>
  <c r="O290" i="8"/>
  <c r="O291" i="8"/>
  <c r="O292" i="8"/>
  <c r="O293" i="8"/>
  <c r="O294" i="8"/>
  <c r="O295" i="8"/>
  <c r="O296" i="8"/>
  <c r="O297" i="8"/>
  <c r="O298" i="8"/>
  <c r="O299" i="8"/>
  <c r="O300" i="8"/>
  <c r="O301" i="8"/>
  <c r="O302" i="8"/>
  <c r="O303" i="8"/>
  <c r="O304" i="8"/>
  <c r="O305" i="8"/>
  <c r="O306" i="8"/>
  <c r="O307" i="8"/>
  <c r="O308" i="8"/>
  <c r="O309" i="8"/>
  <c r="O310" i="8"/>
  <c r="O311" i="8"/>
  <c r="O312" i="8"/>
  <c r="O313" i="8"/>
  <c r="O314" i="8"/>
  <c r="O315" i="8"/>
  <c r="O316" i="8"/>
  <c r="O317" i="8"/>
  <c r="O318" i="8"/>
  <c r="O319" i="8"/>
  <c r="O320" i="8"/>
  <c r="O321" i="8"/>
  <c r="O322" i="8"/>
  <c r="O323" i="8"/>
  <c r="O324" i="8"/>
  <c r="O325" i="8"/>
  <c r="O326" i="8"/>
  <c r="O327" i="8"/>
  <c r="O328" i="8"/>
  <c r="O329" i="8"/>
  <c r="O330" i="8"/>
  <c r="O331" i="8"/>
  <c r="O332" i="8"/>
  <c r="O333" i="8"/>
  <c r="O334" i="8"/>
  <c r="O335" i="8"/>
  <c r="O336" i="8"/>
  <c r="O337" i="8"/>
  <c r="O338" i="8"/>
  <c r="O339" i="8"/>
  <c r="O340" i="8"/>
  <c r="O341" i="8"/>
  <c r="O342" i="8"/>
  <c r="O343" i="8"/>
  <c r="O344" i="8"/>
  <c r="O345" i="8"/>
  <c r="O346" i="8"/>
  <c r="O357" i="8"/>
  <c r="O358" i="8"/>
  <c r="O359" i="8"/>
  <c r="O360" i="8"/>
  <c r="O361" i="8"/>
  <c r="O362" i="8"/>
  <c r="O363" i="8"/>
  <c r="O364" i="8"/>
  <c r="O365" i="8"/>
  <c r="O366" i="8"/>
  <c r="O367" i="8"/>
  <c r="O368" i="8"/>
  <c r="O369" i="8"/>
  <c r="O370" i="8"/>
  <c r="O371" i="8"/>
  <c r="O372" i="8"/>
  <c r="O373" i="8"/>
  <c r="O374" i="8"/>
  <c r="O375" i="8"/>
  <c r="O376" i="8"/>
  <c r="O377" i="8"/>
  <c r="O378" i="8"/>
  <c r="O379" i="8"/>
  <c r="O380" i="8"/>
  <c r="O381" i="8"/>
  <c r="O382" i="8"/>
  <c r="O383" i="8"/>
  <c r="O384" i="8"/>
  <c r="O385" i="8"/>
  <c r="O386" i="8"/>
  <c r="O387" i="8"/>
  <c r="O388" i="8"/>
  <c r="O389" i="8"/>
  <c r="O390" i="8"/>
  <c r="O391" i="8"/>
  <c r="O392" i="8"/>
  <c r="O393" i="8"/>
  <c r="O394" i="8"/>
  <c r="O395" i="8"/>
  <c r="O396" i="8"/>
  <c r="O397" i="8"/>
  <c r="O398" i="8"/>
  <c r="O399" i="8"/>
  <c r="O400" i="8"/>
  <c r="O401" i="8"/>
  <c r="O402" i="8"/>
  <c r="O403" i="8"/>
  <c r="O404" i="8"/>
  <c r="O405" i="8"/>
  <c r="O406" i="8"/>
  <c r="O407" i="8"/>
  <c r="O408" i="8"/>
  <c r="O409" i="8"/>
  <c r="O410" i="8"/>
  <c r="O411" i="8"/>
  <c r="O412" i="8"/>
  <c r="O413" i="8"/>
  <c r="O414" i="8"/>
  <c r="O415" i="8"/>
  <c r="O416" i="8"/>
  <c r="O417" i="8"/>
  <c r="O418" i="8"/>
  <c r="O419" i="8"/>
  <c r="O420" i="8"/>
  <c r="O421" i="8"/>
  <c r="O422" i="8"/>
  <c r="O423" i="8"/>
  <c r="O424" i="8"/>
  <c r="O425" i="8"/>
  <c r="O426" i="8"/>
  <c r="O427" i="8"/>
  <c r="O428" i="8"/>
  <c r="O429" i="8"/>
  <c r="O430" i="8"/>
  <c r="O431" i="8"/>
  <c r="O432" i="8"/>
  <c r="O433" i="8"/>
  <c r="O434" i="8"/>
  <c r="O435" i="8"/>
  <c r="O436" i="8"/>
  <c r="O437" i="8"/>
  <c r="O438" i="8"/>
  <c r="O439" i="8"/>
  <c r="O440" i="8"/>
  <c r="O441" i="8"/>
  <c r="O442" i="8"/>
  <c r="O443" i="8"/>
  <c r="O444" i="8"/>
  <c r="O445" i="8"/>
  <c r="O446" i="8"/>
  <c r="O447" i="8"/>
  <c r="O448" i="8"/>
  <c r="O449" i="8"/>
  <c r="O450" i="8"/>
  <c r="O451" i="8"/>
  <c r="O452" i="8"/>
  <c r="O453" i="8"/>
  <c r="O454" i="8"/>
  <c r="O455" i="8"/>
  <c r="O456" i="8"/>
  <c r="O457" i="8"/>
  <c r="O458" i="8"/>
  <c r="O459" i="8"/>
  <c r="O460" i="8"/>
  <c r="O461" i="8"/>
  <c r="O462" i="8"/>
  <c r="O463" i="8"/>
  <c r="O464" i="8"/>
  <c r="O465" i="8"/>
  <c r="O466" i="8"/>
  <c r="O467" i="8"/>
  <c r="O468" i="8"/>
  <c r="O469" i="8"/>
  <c r="O470" i="8"/>
  <c r="O471" i="8"/>
  <c r="O472" i="8"/>
  <c r="O473" i="8"/>
  <c r="O474" i="8"/>
  <c r="O475" i="8"/>
  <c r="O476" i="8"/>
  <c r="O477" i="8"/>
  <c r="O478" i="8"/>
  <c r="O479" i="8"/>
  <c r="O480" i="8"/>
  <c r="O481" i="8"/>
  <c r="O482" i="8"/>
  <c r="O483" i="8"/>
  <c r="O484" i="8"/>
  <c r="O485" i="8"/>
  <c r="O486" i="8"/>
  <c r="O487" i="8"/>
  <c r="O488" i="8"/>
  <c r="O489" i="8"/>
  <c r="O490" i="8"/>
  <c r="O491" i="8"/>
  <c r="O492" i="8"/>
  <c r="O493" i="8"/>
  <c r="O494" i="8"/>
  <c r="O495" i="8"/>
  <c r="O496" i="8"/>
  <c r="O497" i="8"/>
  <c r="O498" i="8"/>
  <c r="O499" i="8"/>
  <c r="O500" i="8"/>
  <c r="O501" i="8"/>
  <c r="O502" i="8"/>
  <c r="O503" i="8"/>
  <c r="O504" i="8"/>
  <c r="O505" i="8"/>
  <c r="O506" i="8"/>
  <c r="O507" i="8"/>
  <c r="O508" i="8"/>
  <c r="O509" i="8"/>
  <c r="O510" i="8"/>
  <c r="O511" i="8"/>
  <c r="O512" i="8"/>
  <c r="O513" i="8"/>
  <c r="O514" i="8"/>
  <c r="O515" i="8"/>
  <c r="O516" i="8"/>
  <c r="O517" i="8"/>
  <c r="O518" i="8"/>
  <c r="O519" i="8"/>
  <c r="O520" i="8"/>
  <c r="O521" i="8"/>
  <c r="O522" i="8"/>
  <c r="O523" i="8"/>
  <c r="O524" i="8"/>
  <c r="O525" i="8"/>
  <c r="O526" i="8"/>
  <c r="O527" i="8"/>
  <c r="O528" i="8"/>
  <c r="O529" i="8"/>
  <c r="O530" i="8"/>
  <c r="O531" i="8"/>
  <c r="O532" i="8"/>
  <c r="O533" i="8"/>
  <c r="O534" i="8"/>
  <c r="O535" i="8"/>
  <c r="O536" i="8"/>
  <c r="O537" i="8"/>
  <c r="O538" i="8"/>
  <c r="O539" i="8"/>
  <c r="O540" i="8"/>
  <c r="O541" i="8"/>
  <c r="O542" i="8"/>
  <c r="O543" i="8"/>
  <c r="O544" i="8"/>
  <c r="O545" i="8"/>
  <c r="O546" i="8"/>
  <c r="O547" i="8"/>
  <c r="O548" i="8"/>
  <c r="O549" i="8"/>
  <c r="O550" i="8"/>
  <c r="O551" i="8"/>
  <c r="O552" i="8"/>
  <c r="O553" i="8"/>
  <c r="O554" i="8"/>
  <c r="O555" i="8"/>
  <c r="O556" i="8"/>
  <c r="O557" i="8"/>
  <c r="O558" i="8"/>
  <c r="O559" i="8"/>
  <c r="O560" i="8"/>
  <c r="O561" i="8"/>
  <c r="O562" i="8"/>
  <c r="O563" i="8"/>
  <c r="O564" i="8"/>
  <c r="O565" i="8"/>
  <c r="O566" i="8"/>
  <c r="O567" i="8"/>
  <c r="O568" i="8"/>
  <c r="O569" i="8"/>
  <c r="O570" i="8"/>
  <c r="O571" i="8"/>
  <c r="O572" i="8"/>
  <c r="O573" i="8"/>
  <c r="O574" i="8"/>
  <c r="O575" i="8"/>
  <c r="O576" i="8"/>
  <c r="O577" i="8"/>
  <c r="O578" i="8"/>
  <c r="O582" i="8"/>
  <c r="O583" i="8"/>
  <c r="O584" i="8"/>
  <c r="O585" i="8"/>
  <c r="O586" i="8"/>
  <c r="O587" i="8"/>
  <c r="O588" i="8"/>
  <c r="O589" i="8"/>
  <c r="O590" i="8"/>
  <c r="O591" i="8"/>
  <c r="O592" i="8"/>
  <c r="O593" i="8"/>
  <c r="O594" i="8"/>
  <c r="O595" i="8"/>
  <c r="O596" i="8"/>
  <c r="O597" i="8"/>
  <c r="O598" i="8"/>
  <c r="O599" i="8"/>
  <c r="O600" i="8"/>
  <c r="O601" i="8"/>
  <c r="O602" i="8"/>
  <c r="O603" i="8"/>
  <c r="O604" i="8"/>
  <c r="O605" i="8"/>
  <c r="O606" i="8"/>
  <c r="O607" i="8"/>
  <c r="O608" i="8"/>
  <c r="O609" i="8"/>
  <c r="O610" i="8"/>
  <c r="O611" i="8"/>
  <c r="O612" i="8"/>
  <c r="O613" i="8"/>
  <c r="O614" i="8"/>
  <c r="O615" i="8"/>
  <c r="O616" i="8"/>
  <c r="O617" i="8"/>
  <c r="O618" i="8"/>
  <c r="O619" i="8"/>
  <c r="O620" i="8"/>
  <c r="O621" i="8"/>
  <c r="O622" i="8"/>
  <c r="O623" i="8"/>
  <c r="O624" i="8"/>
  <c r="O625" i="8"/>
  <c r="O626" i="8"/>
  <c r="O627" i="8"/>
  <c r="O2" i="8"/>
  <c r="K3" i="8"/>
  <c r="P3" i="8" s="1"/>
  <c r="K4" i="8"/>
  <c r="K5" i="8"/>
  <c r="K6" i="8"/>
  <c r="K7" i="8"/>
  <c r="P7" i="8" s="1"/>
  <c r="K8" i="8"/>
  <c r="K9" i="8"/>
  <c r="K10" i="8"/>
  <c r="K11" i="8"/>
  <c r="P11" i="8" s="1"/>
  <c r="K12" i="8"/>
  <c r="K13" i="8"/>
  <c r="K14" i="8"/>
  <c r="K15" i="8"/>
  <c r="P15" i="8" s="1"/>
  <c r="K16" i="8"/>
  <c r="K17" i="8"/>
  <c r="K18" i="8"/>
  <c r="K19" i="8"/>
  <c r="P19" i="8" s="1"/>
  <c r="K20" i="8"/>
  <c r="K21" i="8"/>
  <c r="K22" i="8"/>
  <c r="K23" i="8"/>
  <c r="P23" i="8" s="1"/>
  <c r="K24" i="8"/>
  <c r="K25" i="8"/>
  <c r="K26" i="8"/>
  <c r="K27" i="8"/>
  <c r="P27" i="8" s="1"/>
  <c r="K28" i="8"/>
  <c r="K29" i="8"/>
  <c r="K30" i="8"/>
  <c r="K31" i="8"/>
  <c r="P31" i="8" s="1"/>
  <c r="K32" i="8"/>
  <c r="K33" i="8"/>
  <c r="K34" i="8"/>
  <c r="K35" i="8"/>
  <c r="P35" i="8" s="1"/>
  <c r="K36" i="8"/>
  <c r="K37" i="8"/>
  <c r="K38" i="8"/>
  <c r="K39" i="8"/>
  <c r="P39" i="8" s="1"/>
  <c r="K40" i="8"/>
  <c r="K41" i="8"/>
  <c r="K42" i="8"/>
  <c r="K43" i="8"/>
  <c r="P43" i="8" s="1"/>
  <c r="K44" i="8"/>
  <c r="K45" i="8"/>
  <c r="K46" i="8"/>
  <c r="K47" i="8"/>
  <c r="P47" i="8" s="1"/>
  <c r="K48" i="8"/>
  <c r="K49" i="8"/>
  <c r="K50" i="8"/>
  <c r="K51" i="8"/>
  <c r="P51" i="8" s="1"/>
  <c r="K52" i="8"/>
  <c r="K53" i="8"/>
  <c r="K54" i="8"/>
  <c r="K55" i="8"/>
  <c r="P55" i="8" s="1"/>
  <c r="K56" i="8"/>
  <c r="K57" i="8"/>
  <c r="K58" i="8"/>
  <c r="K59" i="8"/>
  <c r="P59" i="8" s="1"/>
  <c r="K60" i="8"/>
  <c r="K61" i="8"/>
  <c r="K62" i="8"/>
  <c r="K63" i="8"/>
  <c r="K64" i="8"/>
  <c r="K65" i="8"/>
  <c r="K66" i="8"/>
  <c r="K67" i="8"/>
  <c r="P67" i="8" s="1"/>
  <c r="K68" i="8"/>
  <c r="K69" i="8"/>
  <c r="K70" i="8"/>
  <c r="K71" i="8"/>
  <c r="P71" i="8" s="1"/>
  <c r="K72" i="8"/>
  <c r="K73" i="8"/>
  <c r="K74" i="8"/>
  <c r="K75" i="8"/>
  <c r="P75" i="8" s="1"/>
  <c r="K76" i="8"/>
  <c r="K77" i="8"/>
  <c r="K78" i="8"/>
  <c r="K79" i="8"/>
  <c r="K80" i="8"/>
  <c r="K81" i="8"/>
  <c r="K82" i="8"/>
  <c r="K83" i="8"/>
  <c r="P83" i="8" s="1"/>
  <c r="K84" i="8"/>
  <c r="K85" i="8"/>
  <c r="K86" i="8"/>
  <c r="K87" i="8"/>
  <c r="P87" i="8" s="1"/>
  <c r="K88" i="8"/>
  <c r="K89" i="8"/>
  <c r="K90" i="8"/>
  <c r="K91" i="8"/>
  <c r="P91" i="8" s="1"/>
  <c r="K92" i="8"/>
  <c r="K93" i="8"/>
  <c r="K94" i="8"/>
  <c r="K95" i="8"/>
  <c r="P95" i="8" s="1"/>
  <c r="K96" i="8"/>
  <c r="K97" i="8"/>
  <c r="K98" i="8"/>
  <c r="K99" i="8"/>
  <c r="K100" i="8"/>
  <c r="K101" i="8"/>
  <c r="K102" i="8"/>
  <c r="K103" i="8"/>
  <c r="K104" i="8"/>
  <c r="K105" i="8"/>
  <c r="K106" i="8"/>
  <c r="K107" i="8"/>
  <c r="P107" i="8" s="1"/>
  <c r="K108" i="8"/>
  <c r="K109" i="8"/>
  <c r="K110" i="8"/>
  <c r="K111" i="8"/>
  <c r="P111" i="8" s="1"/>
  <c r="K112" i="8"/>
  <c r="K113" i="8"/>
  <c r="K114" i="8"/>
  <c r="K115" i="8"/>
  <c r="P115" i="8" s="1"/>
  <c r="K116" i="8"/>
  <c r="K117" i="8"/>
  <c r="K118" i="8"/>
  <c r="K119" i="8"/>
  <c r="P119" i="8" s="1"/>
  <c r="K120" i="8"/>
  <c r="K121" i="8"/>
  <c r="K122" i="8"/>
  <c r="K123" i="8"/>
  <c r="P123" i="8" s="1"/>
  <c r="K124" i="8"/>
  <c r="K125" i="8"/>
  <c r="K126" i="8"/>
  <c r="K127" i="8"/>
  <c r="P127" i="8" s="1"/>
  <c r="K128" i="8"/>
  <c r="K129" i="8"/>
  <c r="K130" i="8"/>
  <c r="K131" i="8"/>
  <c r="P131" i="8" s="1"/>
  <c r="K132" i="8"/>
  <c r="K133" i="8"/>
  <c r="K134" i="8"/>
  <c r="K135" i="8"/>
  <c r="P135" i="8" s="1"/>
  <c r="K136" i="8"/>
  <c r="K137" i="8"/>
  <c r="K138" i="8"/>
  <c r="K139" i="8"/>
  <c r="P139" i="8" s="1"/>
  <c r="K140" i="8"/>
  <c r="K141" i="8"/>
  <c r="K142" i="8"/>
  <c r="K143" i="8"/>
  <c r="P143" i="8" s="1"/>
  <c r="K144" i="8"/>
  <c r="K145" i="8"/>
  <c r="K146" i="8"/>
  <c r="K147" i="8"/>
  <c r="P147" i="8" s="1"/>
  <c r="K148" i="8"/>
  <c r="K149" i="8"/>
  <c r="K150" i="8"/>
  <c r="K151" i="8"/>
  <c r="P151" i="8" s="1"/>
  <c r="K152" i="8"/>
  <c r="K153" i="8"/>
  <c r="K154" i="8"/>
  <c r="K155" i="8"/>
  <c r="P155" i="8" s="1"/>
  <c r="K156" i="8"/>
  <c r="K157" i="8"/>
  <c r="K158" i="8"/>
  <c r="K159" i="8"/>
  <c r="P159" i="8" s="1"/>
  <c r="K160" i="8"/>
  <c r="K161" i="8"/>
  <c r="K162" i="8"/>
  <c r="K163" i="8"/>
  <c r="P163" i="8" s="1"/>
  <c r="K164" i="8"/>
  <c r="K165" i="8"/>
  <c r="K166" i="8"/>
  <c r="K167" i="8"/>
  <c r="P167" i="8" s="1"/>
  <c r="K168" i="8"/>
  <c r="K169" i="8"/>
  <c r="K170" i="8"/>
  <c r="K171" i="8"/>
  <c r="P171" i="8" s="1"/>
  <c r="K172" i="8"/>
  <c r="K173" i="8"/>
  <c r="K174" i="8"/>
  <c r="K175" i="8"/>
  <c r="P175" i="8" s="1"/>
  <c r="K176" i="8"/>
  <c r="K177" i="8"/>
  <c r="K178" i="8"/>
  <c r="K179" i="8"/>
  <c r="P179" i="8" s="1"/>
  <c r="K180" i="8"/>
  <c r="K181" i="8"/>
  <c r="K182" i="8"/>
  <c r="K183" i="8"/>
  <c r="P183" i="8" s="1"/>
  <c r="K184" i="8"/>
  <c r="K185" i="8"/>
  <c r="K186" i="8"/>
  <c r="K187" i="8"/>
  <c r="P187" i="8" s="1"/>
  <c r="K188" i="8"/>
  <c r="K189" i="8"/>
  <c r="K190" i="8"/>
  <c r="K191" i="8"/>
  <c r="P191" i="8" s="1"/>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2" i="8"/>
  <c r="K243" i="8"/>
  <c r="K244" i="8"/>
  <c r="K245" i="8"/>
  <c r="K246" i="8"/>
  <c r="K247" i="8"/>
  <c r="K248" i="8"/>
  <c r="K249" i="8"/>
  <c r="K250" i="8"/>
  <c r="K251" i="8"/>
  <c r="K252" i="8"/>
  <c r="K253" i="8"/>
  <c r="K254" i="8"/>
  <c r="K255" i="8"/>
  <c r="K256" i="8"/>
  <c r="K257" i="8"/>
  <c r="K258" i="8"/>
  <c r="K259" i="8"/>
  <c r="P259" i="8" s="1"/>
  <c r="K260" i="8"/>
  <c r="K261" i="8"/>
  <c r="K262" i="8"/>
  <c r="K263" i="8"/>
  <c r="P263" i="8" s="1"/>
  <c r="K264" i="8"/>
  <c r="K265" i="8"/>
  <c r="K266" i="8"/>
  <c r="K267" i="8"/>
  <c r="P267" i="8" s="1"/>
  <c r="K268" i="8"/>
  <c r="K269" i="8"/>
  <c r="K270" i="8"/>
  <c r="K271" i="8"/>
  <c r="P271" i="8" s="1"/>
  <c r="K272" i="8"/>
  <c r="K273" i="8"/>
  <c r="K274" i="8"/>
  <c r="K275" i="8"/>
  <c r="P275" i="8" s="1"/>
  <c r="K276" i="8"/>
  <c r="K277" i="8"/>
  <c r="K278" i="8"/>
  <c r="K279" i="8"/>
  <c r="P279" i="8" s="1"/>
  <c r="K280" i="8"/>
  <c r="K281" i="8"/>
  <c r="K282" i="8"/>
  <c r="K283" i="8"/>
  <c r="P283" i="8" s="1"/>
  <c r="K284" i="8"/>
  <c r="K285" i="8"/>
  <c r="K286" i="8"/>
  <c r="K287" i="8"/>
  <c r="P287" i="8" s="1"/>
  <c r="K288" i="8"/>
  <c r="K289" i="8"/>
  <c r="K290" i="8"/>
  <c r="K291" i="8"/>
  <c r="P291" i="8" s="1"/>
  <c r="K292" i="8"/>
  <c r="K293" i="8"/>
  <c r="K294" i="8"/>
  <c r="K295" i="8"/>
  <c r="P295" i="8" s="1"/>
  <c r="K296" i="8"/>
  <c r="K297" i="8"/>
  <c r="K298" i="8"/>
  <c r="K299" i="8"/>
  <c r="P299" i="8" s="1"/>
  <c r="K300" i="8"/>
  <c r="K301" i="8"/>
  <c r="K302" i="8"/>
  <c r="K303" i="8"/>
  <c r="P303" i="8" s="1"/>
  <c r="K304" i="8"/>
  <c r="K305" i="8"/>
  <c r="K306" i="8"/>
  <c r="K307" i="8"/>
  <c r="P307" i="8" s="1"/>
  <c r="K308" i="8"/>
  <c r="K309" i="8"/>
  <c r="K310" i="8"/>
  <c r="K311" i="8"/>
  <c r="P311" i="8" s="1"/>
  <c r="K312" i="8"/>
  <c r="K313" i="8"/>
  <c r="K314" i="8"/>
  <c r="K315" i="8"/>
  <c r="K316" i="8"/>
  <c r="K317" i="8"/>
  <c r="K318" i="8"/>
  <c r="K319" i="8"/>
  <c r="P319" i="8" s="1"/>
  <c r="K320" i="8"/>
  <c r="K321" i="8"/>
  <c r="K322" i="8"/>
  <c r="K323" i="8"/>
  <c r="P323" i="8" s="1"/>
  <c r="K324" i="8"/>
  <c r="K325" i="8"/>
  <c r="K326" i="8"/>
  <c r="K327" i="8"/>
  <c r="P327" i="8" s="1"/>
  <c r="K328" i="8"/>
  <c r="K329" i="8"/>
  <c r="K330" i="8"/>
  <c r="K331" i="8"/>
  <c r="P331" i="8" s="1"/>
  <c r="K332" i="8"/>
  <c r="K333" i="8"/>
  <c r="K334" i="8"/>
  <c r="K335" i="8"/>
  <c r="P335" i="8" s="1"/>
  <c r="K336" i="8"/>
  <c r="K337" i="8"/>
  <c r="K338" i="8"/>
  <c r="K339" i="8"/>
  <c r="P339" i="8" s="1"/>
  <c r="K340" i="8"/>
  <c r="K341" i="8"/>
  <c r="K342" i="8"/>
  <c r="K343" i="8"/>
  <c r="P343" i="8" s="1"/>
  <c r="K344" i="8"/>
  <c r="K345" i="8"/>
  <c r="K346" i="8"/>
  <c r="K357" i="8"/>
  <c r="P357" i="8" s="1"/>
  <c r="K358" i="8"/>
  <c r="K359" i="8"/>
  <c r="K360" i="8"/>
  <c r="K361" i="8"/>
  <c r="P361" i="8" s="1"/>
  <c r="K362" i="8"/>
  <c r="K363" i="8"/>
  <c r="K364" i="8"/>
  <c r="K365" i="8"/>
  <c r="P365" i="8" s="1"/>
  <c r="K366" i="8"/>
  <c r="K367" i="8"/>
  <c r="K368" i="8"/>
  <c r="K369" i="8"/>
  <c r="P369" i="8" s="1"/>
  <c r="K370" i="8"/>
  <c r="K371" i="8"/>
  <c r="K372" i="8"/>
  <c r="K373" i="8"/>
  <c r="P373" i="8" s="1"/>
  <c r="K374" i="8"/>
  <c r="K375" i="8"/>
  <c r="K376" i="8"/>
  <c r="K377" i="8"/>
  <c r="P377" i="8" s="1"/>
  <c r="K378" i="8"/>
  <c r="K379" i="8"/>
  <c r="K380" i="8"/>
  <c r="K381" i="8"/>
  <c r="P381" i="8" s="1"/>
  <c r="K382" i="8"/>
  <c r="K383" i="8"/>
  <c r="K384" i="8"/>
  <c r="K385" i="8"/>
  <c r="P385" i="8" s="1"/>
  <c r="K386" i="8"/>
  <c r="K387" i="8"/>
  <c r="K388" i="8"/>
  <c r="K389" i="8"/>
  <c r="P389" i="8" s="1"/>
  <c r="K390" i="8"/>
  <c r="K391" i="8"/>
  <c r="K392" i="8"/>
  <c r="K393" i="8"/>
  <c r="P393" i="8" s="1"/>
  <c r="K394" i="8"/>
  <c r="K395" i="8"/>
  <c r="K396" i="8"/>
  <c r="K397" i="8"/>
  <c r="P397" i="8" s="1"/>
  <c r="K398" i="8"/>
  <c r="K399" i="8"/>
  <c r="K400" i="8"/>
  <c r="K401" i="8"/>
  <c r="P401" i="8" s="1"/>
  <c r="K402" i="8"/>
  <c r="K403" i="8"/>
  <c r="K404" i="8"/>
  <c r="K405" i="8"/>
  <c r="P405" i="8" s="1"/>
  <c r="K406" i="8"/>
  <c r="K407" i="8"/>
  <c r="K408" i="8"/>
  <c r="K409" i="8"/>
  <c r="P409" i="8" s="1"/>
  <c r="K410" i="8"/>
  <c r="K411" i="8"/>
  <c r="K412" i="8"/>
  <c r="K413" i="8"/>
  <c r="P413" i="8" s="1"/>
  <c r="K414" i="8"/>
  <c r="K415" i="8"/>
  <c r="K416" i="8"/>
  <c r="K417" i="8"/>
  <c r="P417" i="8" s="1"/>
  <c r="K418" i="8"/>
  <c r="K419" i="8"/>
  <c r="K420" i="8"/>
  <c r="K421" i="8"/>
  <c r="P421" i="8" s="1"/>
  <c r="K422" i="8"/>
  <c r="K423" i="8"/>
  <c r="K424" i="8"/>
  <c r="K425" i="8"/>
  <c r="P425" i="8" s="1"/>
  <c r="K426" i="8"/>
  <c r="K427" i="8"/>
  <c r="K428" i="8"/>
  <c r="K429" i="8"/>
  <c r="P429" i="8" s="1"/>
  <c r="K430" i="8"/>
  <c r="K431" i="8"/>
  <c r="K432" i="8"/>
  <c r="K433" i="8"/>
  <c r="P433" i="8" s="1"/>
  <c r="K434" i="8"/>
  <c r="K435" i="8"/>
  <c r="K436" i="8"/>
  <c r="K437" i="8"/>
  <c r="P437" i="8" s="1"/>
  <c r="K438" i="8"/>
  <c r="K439" i="8"/>
  <c r="K440" i="8"/>
  <c r="K441" i="8"/>
  <c r="P441" i="8" s="1"/>
  <c r="K442" i="8"/>
  <c r="K443" i="8"/>
  <c r="K444" i="8"/>
  <c r="K445" i="8"/>
  <c r="P445" i="8" s="1"/>
  <c r="K446" i="8"/>
  <c r="K447" i="8"/>
  <c r="K448" i="8"/>
  <c r="K449" i="8"/>
  <c r="P449" i="8" s="1"/>
  <c r="K450" i="8"/>
  <c r="K451" i="8"/>
  <c r="K452" i="8"/>
  <c r="K453" i="8"/>
  <c r="P453" i="8" s="1"/>
  <c r="K454" i="8"/>
  <c r="K455" i="8"/>
  <c r="K456" i="8"/>
  <c r="K457" i="8"/>
  <c r="P457" i="8" s="1"/>
  <c r="K458" i="8"/>
  <c r="K459" i="8"/>
  <c r="K460" i="8"/>
  <c r="K461" i="8"/>
  <c r="P461" i="8" s="1"/>
  <c r="K462" i="8"/>
  <c r="K463" i="8"/>
  <c r="K464" i="8"/>
  <c r="K465" i="8"/>
  <c r="P465" i="8" s="1"/>
  <c r="K466" i="8"/>
  <c r="K467" i="8"/>
  <c r="K468" i="8"/>
  <c r="K469" i="8"/>
  <c r="P469" i="8" s="1"/>
  <c r="K470" i="8"/>
  <c r="K471" i="8"/>
  <c r="K472" i="8"/>
  <c r="K473" i="8"/>
  <c r="P473" i="8" s="1"/>
  <c r="K474" i="8"/>
  <c r="K475" i="8"/>
  <c r="K476" i="8"/>
  <c r="K477" i="8"/>
  <c r="P477" i="8" s="1"/>
  <c r="K478" i="8"/>
  <c r="K479" i="8"/>
  <c r="K480" i="8"/>
  <c r="K481" i="8"/>
  <c r="P481" i="8" s="1"/>
  <c r="K482" i="8"/>
  <c r="K483" i="8"/>
  <c r="K484" i="8"/>
  <c r="K485" i="8"/>
  <c r="P485" i="8" s="1"/>
  <c r="K486" i="8"/>
  <c r="K487" i="8"/>
  <c r="K488" i="8"/>
  <c r="K489" i="8"/>
  <c r="P489" i="8" s="1"/>
  <c r="K490" i="8"/>
  <c r="K491" i="8"/>
  <c r="K492" i="8"/>
  <c r="K493" i="8"/>
  <c r="P493" i="8" s="1"/>
  <c r="K494" i="8"/>
  <c r="K495" i="8"/>
  <c r="K496" i="8"/>
  <c r="K497" i="8"/>
  <c r="P497" i="8" s="1"/>
  <c r="K498" i="8"/>
  <c r="K499" i="8"/>
  <c r="K500" i="8"/>
  <c r="K501" i="8"/>
  <c r="P501" i="8" s="1"/>
  <c r="K502" i="8"/>
  <c r="K503" i="8"/>
  <c r="K504" i="8"/>
  <c r="K505" i="8"/>
  <c r="P505" i="8" s="1"/>
  <c r="K506" i="8"/>
  <c r="K507" i="8"/>
  <c r="K508" i="8"/>
  <c r="K509" i="8"/>
  <c r="P509" i="8" s="1"/>
  <c r="K510" i="8"/>
  <c r="K511" i="8"/>
  <c r="K512" i="8"/>
  <c r="K513" i="8"/>
  <c r="P513" i="8" s="1"/>
  <c r="K514" i="8"/>
  <c r="K515" i="8"/>
  <c r="K516" i="8"/>
  <c r="K517" i="8"/>
  <c r="P517" i="8" s="1"/>
  <c r="K518" i="8"/>
  <c r="K519" i="8"/>
  <c r="K520" i="8"/>
  <c r="K521" i="8"/>
  <c r="P521" i="8" s="1"/>
  <c r="K522" i="8"/>
  <c r="K523" i="8"/>
  <c r="K524" i="8"/>
  <c r="K525" i="8"/>
  <c r="P525" i="8" s="1"/>
  <c r="K526" i="8"/>
  <c r="K527" i="8"/>
  <c r="K528" i="8"/>
  <c r="K529" i="8"/>
  <c r="P529" i="8" s="1"/>
  <c r="K530" i="8"/>
  <c r="K531" i="8"/>
  <c r="K532" i="8"/>
  <c r="K533" i="8"/>
  <c r="P533" i="8" s="1"/>
  <c r="K534" i="8"/>
  <c r="K535" i="8"/>
  <c r="K536" i="8"/>
  <c r="K537" i="8"/>
  <c r="P537" i="8" s="1"/>
  <c r="K538" i="8"/>
  <c r="K539" i="8"/>
  <c r="K540" i="8"/>
  <c r="K541" i="8"/>
  <c r="P541" i="8" s="1"/>
  <c r="K542" i="8"/>
  <c r="K543" i="8"/>
  <c r="K544" i="8"/>
  <c r="K545" i="8"/>
  <c r="P545" i="8" s="1"/>
  <c r="K546" i="8"/>
  <c r="K547" i="8"/>
  <c r="K548" i="8"/>
  <c r="K549" i="8"/>
  <c r="P549" i="8" s="1"/>
  <c r="K550" i="8"/>
  <c r="K551" i="8"/>
  <c r="K552" i="8"/>
  <c r="K553" i="8"/>
  <c r="P553" i="8" s="1"/>
  <c r="K554" i="8"/>
  <c r="K555" i="8"/>
  <c r="K556" i="8"/>
  <c r="K557" i="8"/>
  <c r="P557" i="8" s="1"/>
  <c r="K558" i="8"/>
  <c r="K559" i="8"/>
  <c r="K560" i="8"/>
  <c r="K561" i="8"/>
  <c r="P561" i="8" s="1"/>
  <c r="K562" i="8"/>
  <c r="K563" i="8"/>
  <c r="K564" i="8"/>
  <c r="K565" i="8"/>
  <c r="P565" i="8" s="1"/>
  <c r="K566" i="8"/>
  <c r="K567" i="8"/>
  <c r="K568" i="8"/>
  <c r="K569" i="8"/>
  <c r="P569" i="8" s="1"/>
  <c r="K570" i="8"/>
  <c r="K571" i="8"/>
  <c r="K572" i="8"/>
  <c r="K573" i="8"/>
  <c r="P573" i="8" s="1"/>
  <c r="K574" i="8"/>
  <c r="K575" i="8"/>
  <c r="K576" i="8"/>
  <c r="K577" i="8"/>
  <c r="P577" i="8" s="1"/>
  <c r="K578" i="8"/>
  <c r="K582" i="8"/>
  <c r="K583" i="8"/>
  <c r="K584" i="8"/>
  <c r="P584" i="8" s="1"/>
  <c r="K585" i="8"/>
  <c r="K586" i="8"/>
  <c r="K587" i="8"/>
  <c r="K588" i="8"/>
  <c r="P588" i="8" s="1"/>
  <c r="K589" i="8"/>
  <c r="K590" i="8"/>
  <c r="K591" i="8"/>
  <c r="K592" i="8"/>
  <c r="P592" i="8" s="1"/>
  <c r="K593" i="8"/>
  <c r="K594" i="8"/>
  <c r="K595" i="8"/>
  <c r="K596" i="8"/>
  <c r="P596" i="8" s="1"/>
  <c r="K597" i="8"/>
  <c r="K598" i="8"/>
  <c r="K599" i="8"/>
  <c r="K600" i="8"/>
  <c r="P600" i="8" s="1"/>
  <c r="K601" i="8"/>
  <c r="K602" i="8"/>
  <c r="K603" i="8"/>
  <c r="K604" i="8"/>
  <c r="P604" i="8" s="1"/>
  <c r="K605" i="8"/>
  <c r="K606" i="8"/>
  <c r="K607" i="8"/>
  <c r="K608" i="8"/>
  <c r="P608" i="8" s="1"/>
  <c r="K609" i="8"/>
  <c r="K610" i="8"/>
  <c r="K611" i="8"/>
  <c r="K612" i="8"/>
  <c r="P612" i="8" s="1"/>
  <c r="K613" i="8"/>
  <c r="K614" i="8"/>
  <c r="K615" i="8"/>
  <c r="K616" i="8"/>
  <c r="P616" i="8" s="1"/>
  <c r="K617" i="8"/>
  <c r="K618" i="8"/>
  <c r="K619" i="8"/>
  <c r="K620" i="8"/>
  <c r="P620" i="8" s="1"/>
  <c r="K621" i="8"/>
  <c r="K622" i="8"/>
  <c r="K623" i="8"/>
  <c r="K624" i="8"/>
  <c r="P624" i="8" s="1"/>
  <c r="K625" i="8"/>
  <c r="K626" i="8"/>
  <c r="K627" i="8"/>
  <c r="P2" i="8"/>
  <c r="P580" i="8" l="1"/>
  <c r="P581" i="8"/>
  <c r="P579" i="8"/>
  <c r="P351" i="8"/>
  <c r="P356" i="8"/>
  <c r="P352" i="8"/>
  <c r="P348" i="8"/>
  <c r="P354" i="8"/>
  <c r="P350" i="8"/>
  <c r="P353" i="8"/>
  <c r="P349" i="8"/>
  <c r="P347" i="8"/>
  <c r="P255" i="8"/>
  <c r="P251" i="8"/>
  <c r="P247" i="8"/>
  <c r="P243" i="8"/>
  <c r="P239" i="8"/>
  <c r="P235" i="8"/>
  <c r="P231" i="8"/>
  <c r="P227" i="8"/>
  <c r="P223" i="8"/>
  <c r="P219" i="8"/>
  <c r="P215" i="8"/>
  <c r="P211" i="8"/>
  <c r="P207" i="8"/>
  <c r="P203" i="8"/>
  <c r="P199" i="8"/>
  <c r="P195" i="8"/>
  <c r="P79" i="8"/>
  <c r="P103" i="8"/>
  <c r="P99" i="8"/>
  <c r="P63" i="8"/>
  <c r="P626" i="8"/>
  <c r="P622" i="8"/>
  <c r="P618" i="8"/>
  <c r="P614" i="8"/>
  <c r="P610" i="8"/>
  <c r="P606" i="8"/>
  <c r="P602" i="8"/>
  <c r="P598" i="8"/>
  <c r="P594" i="8"/>
  <c r="P590" i="8"/>
  <c r="P586" i="8"/>
  <c r="P582" i="8"/>
  <c r="P575" i="8"/>
  <c r="P571" i="8"/>
  <c r="P567" i="8"/>
  <c r="P563" i="8"/>
  <c r="P559" i="8"/>
  <c r="P555" i="8"/>
  <c r="P551" i="8"/>
  <c r="P547" i="8"/>
  <c r="P543" i="8"/>
  <c r="P539" i="8"/>
  <c r="P535" i="8"/>
  <c r="P531" i="8"/>
  <c r="P527" i="8"/>
  <c r="P523" i="8"/>
  <c r="P519" i="8"/>
  <c r="P515" i="8"/>
  <c r="P511" i="8"/>
  <c r="P507" i="8"/>
  <c r="P503" i="8"/>
  <c r="P499" i="8"/>
  <c r="P495" i="8"/>
  <c r="P491" i="8"/>
  <c r="P487" i="8"/>
  <c r="P483" i="8"/>
  <c r="P479" i="8"/>
  <c r="P475" i="8"/>
  <c r="P471" i="8"/>
  <c r="P467" i="8"/>
  <c r="P463" i="8"/>
  <c r="P459" i="8"/>
  <c r="P455" i="8"/>
  <c r="P451" i="8"/>
  <c r="P447" i="8"/>
  <c r="P443" i="8"/>
  <c r="P439" i="8"/>
  <c r="P435" i="8"/>
  <c r="P431" i="8"/>
  <c r="P427" i="8"/>
  <c r="P423" i="8"/>
  <c r="P419" i="8"/>
  <c r="P415" i="8"/>
  <c r="P411" i="8"/>
  <c r="P407" i="8"/>
  <c r="P403" i="8"/>
  <c r="P399" i="8"/>
  <c r="P395" i="8"/>
  <c r="P391" i="8"/>
  <c r="P387" i="8"/>
  <c r="P383" i="8"/>
  <c r="P379" i="8"/>
  <c r="P375" i="8"/>
  <c r="P371" i="8"/>
  <c r="P367" i="8"/>
  <c r="P363" i="8"/>
  <c r="P359" i="8"/>
  <c r="P345" i="8"/>
  <c r="P341" i="8"/>
  <c r="P337" i="8"/>
  <c r="P333" i="8"/>
  <c r="P329" i="8"/>
  <c r="P325" i="8"/>
  <c r="P321" i="8"/>
  <c r="P317" i="8"/>
  <c r="P313" i="8"/>
  <c r="P309" i="8"/>
  <c r="P305" i="8"/>
  <c r="P301" i="8"/>
  <c r="P297" i="8"/>
  <c r="P293" i="8"/>
  <c r="P289" i="8"/>
  <c r="P285" i="8"/>
  <c r="P281" i="8"/>
  <c r="P277" i="8"/>
  <c r="P273" i="8"/>
  <c r="P269" i="8"/>
  <c r="P265" i="8"/>
  <c r="P261" i="8"/>
  <c r="P257" i="8"/>
  <c r="P253" i="8"/>
  <c r="P249" i="8"/>
  <c r="P245" i="8"/>
  <c r="P241" i="8"/>
  <c r="P237" i="8"/>
  <c r="P233" i="8"/>
  <c r="P229" i="8"/>
  <c r="P225" i="8"/>
  <c r="P221" i="8"/>
  <c r="P217" i="8"/>
  <c r="P213" i="8"/>
  <c r="P209" i="8"/>
  <c r="P205" i="8"/>
  <c r="P201" i="8"/>
  <c r="P197" i="8"/>
  <c r="P193" i="8"/>
  <c r="P189" i="8"/>
  <c r="P185" i="8"/>
  <c r="P181" i="8"/>
  <c r="P177" i="8"/>
  <c r="P173" i="8"/>
  <c r="P169" i="8"/>
  <c r="P165" i="8"/>
  <c r="P161" i="8"/>
  <c r="P157" i="8"/>
  <c r="P153" i="8"/>
  <c r="P149" i="8"/>
  <c r="P145" i="8"/>
  <c r="P141" i="8"/>
  <c r="P137" i="8"/>
  <c r="P133" i="8"/>
  <c r="P129" i="8"/>
  <c r="P125" i="8"/>
  <c r="P121" i="8"/>
  <c r="P117" i="8"/>
  <c r="P113" i="8"/>
  <c r="P109" i="8"/>
  <c r="P105" i="8"/>
  <c r="P101" i="8"/>
  <c r="P97" i="8"/>
  <c r="P93" i="8"/>
  <c r="P89" i="8"/>
  <c r="P85" i="8"/>
  <c r="P81" i="8"/>
  <c r="P77" i="8"/>
  <c r="P73" i="8"/>
  <c r="P69" i="8"/>
  <c r="P65" i="8"/>
  <c r="P61" i="8"/>
  <c r="P57" i="8"/>
  <c r="P53" i="8"/>
  <c r="P49" i="8"/>
  <c r="P45" i="8"/>
  <c r="P41" i="8"/>
  <c r="P37" i="8"/>
  <c r="P33" i="8"/>
  <c r="P29" i="8"/>
  <c r="P25" i="8"/>
  <c r="P21" i="8"/>
  <c r="P17" i="8"/>
  <c r="P13" i="8"/>
  <c r="P9" i="8"/>
  <c r="P5" i="8"/>
  <c r="P623" i="8"/>
  <c r="P619" i="8"/>
  <c r="P615" i="8"/>
  <c r="P611" i="8"/>
  <c r="P607" i="8"/>
  <c r="P603" i="8"/>
  <c r="P599" i="8"/>
  <c r="P595" i="8"/>
  <c r="P591" i="8"/>
  <c r="P587" i="8"/>
  <c r="P583" i="8"/>
  <c r="P576" i="8"/>
  <c r="P572" i="8"/>
  <c r="P568" i="8"/>
  <c r="P564" i="8"/>
  <c r="P560" i="8"/>
  <c r="P556" i="8"/>
  <c r="P552" i="8"/>
  <c r="P548" i="8"/>
  <c r="P544" i="8"/>
  <c r="P540" i="8"/>
  <c r="P536" i="8"/>
  <c r="P532" i="8"/>
  <c r="P528" i="8"/>
  <c r="P524" i="8"/>
  <c r="P520" i="8"/>
  <c r="P516" i="8"/>
  <c r="P512" i="8"/>
  <c r="P508" i="8"/>
  <c r="P504" i="8"/>
  <c r="P500" i="8"/>
  <c r="P496" i="8"/>
  <c r="P492" i="8"/>
  <c r="P488" i="8"/>
  <c r="P484" i="8"/>
  <c r="P480" i="8"/>
  <c r="P476" i="8"/>
  <c r="P472" i="8"/>
  <c r="P468" i="8"/>
  <c r="P464" i="8"/>
  <c r="P460" i="8"/>
  <c r="P456" i="8"/>
  <c r="P452" i="8"/>
  <c r="P448" i="8"/>
  <c r="P444" i="8"/>
  <c r="P440" i="8"/>
  <c r="P436" i="8"/>
  <c r="P432" i="8"/>
  <c r="P428" i="8"/>
  <c r="P424" i="8"/>
  <c r="P420" i="8"/>
  <c r="P416" i="8"/>
  <c r="P412" i="8"/>
  <c r="P408" i="8"/>
  <c r="P404" i="8"/>
  <c r="P400" i="8"/>
  <c r="P396" i="8"/>
  <c r="P392" i="8"/>
  <c r="P388" i="8"/>
  <c r="P384" i="8"/>
  <c r="P380" i="8"/>
  <c r="P376" i="8"/>
  <c r="P372" i="8"/>
  <c r="P368" i="8"/>
  <c r="P364" i="8"/>
  <c r="P360" i="8"/>
  <c r="P346" i="8"/>
  <c r="P342" i="8"/>
  <c r="P338" i="8"/>
  <c r="P334" i="8"/>
  <c r="P330" i="8"/>
  <c r="P326" i="8"/>
  <c r="P322" i="8"/>
  <c r="P318" i="8"/>
  <c r="P314" i="8"/>
  <c r="P310" i="8"/>
  <c r="P306" i="8"/>
  <c r="P302" i="8"/>
  <c r="P298" i="8"/>
  <c r="P294" i="8"/>
  <c r="P290" i="8"/>
  <c r="P286" i="8"/>
  <c r="P282" i="8"/>
  <c r="P278" i="8"/>
  <c r="P274" i="8"/>
  <c r="P270" i="8"/>
  <c r="P266" i="8"/>
  <c r="P262" i="8"/>
  <c r="P258" i="8"/>
  <c r="P254" i="8"/>
  <c r="P250" i="8"/>
  <c r="P246" i="8"/>
  <c r="P242" i="8"/>
  <c r="P238" i="8"/>
  <c r="P234" i="8"/>
  <c r="P230" i="8"/>
  <c r="P226" i="8"/>
  <c r="P222" i="8"/>
  <c r="P218" i="8"/>
  <c r="P214" i="8"/>
  <c r="P210" i="8"/>
  <c r="P206" i="8"/>
  <c r="P202" i="8"/>
  <c r="P198" i="8"/>
  <c r="P194" i="8"/>
  <c r="P190" i="8"/>
  <c r="P186" i="8"/>
  <c r="P182" i="8"/>
  <c r="P178" i="8"/>
  <c r="P174" i="8"/>
  <c r="P170" i="8"/>
  <c r="P166" i="8"/>
  <c r="P162" i="8"/>
  <c r="P158" i="8"/>
  <c r="P154" i="8"/>
  <c r="P150" i="8"/>
  <c r="P146" i="8"/>
  <c r="P142" i="8"/>
  <c r="P138" i="8"/>
  <c r="P134" i="8"/>
  <c r="P130" i="8"/>
  <c r="P126" i="8"/>
  <c r="P122" i="8"/>
  <c r="P118" i="8"/>
  <c r="P114" i="8"/>
  <c r="P110" i="8"/>
  <c r="P106" i="8"/>
  <c r="P102" i="8"/>
  <c r="P98" i="8"/>
  <c r="P94" i="8"/>
  <c r="P90" i="8"/>
  <c r="P86" i="8"/>
  <c r="P82" i="8"/>
  <c r="P78" i="8"/>
  <c r="P74" i="8"/>
  <c r="P70" i="8"/>
  <c r="P66" i="8"/>
  <c r="P62" i="8"/>
  <c r="P58" i="8"/>
  <c r="P54" i="8"/>
  <c r="P50" i="8"/>
  <c r="P46" i="8"/>
  <c r="P42" i="8"/>
  <c r="P38" i="8"/>
  <c r="P34" i="8"/>
  <c r="P30" i="8"/>
  <c r="P26" i="8"/>
  <c r="P22" i="8"/>
  <c r="P18" i="8"/>
  <c r="P14" i="8"/>
  <c r="P10" i="8"/>
  <c r="P6" i="8"/>
  <c r="P315" i="8"/>
  <c r="P625" i="8"/>
  <c r="P621" i="8"/>
  <c r="P617" i="8"/>
  <c r="P613" i="8"/>
  <c r="P609" i="8"/>
  <c r="P605" i="8"/>
  <c r="P601" i="8"/>
  <c r="P597" i="8"/>
  <c r="P593" i="8"/>
  <c r="P589" i="8"/>
  <c r="P585" i="8"/>
  <c r="P578" i="8"/>
  <c r="P574" i="8"/>
  <c r="P570" i="8"/>
  <c r="P566" i="8"/>
  <c r="P562" i="8"/>
  <c r="P558" i="8"/>
  <c r="P554" i="8"/>
  <c r="P550" i="8"/>
  <c r="P546" i="8"/>
  <c r="P542" i="8"/>
  <c r="P538" i="8"/>
  <c r="P534" i="8"/>
  <c r="P530" i="8"/>
  <c r="P526" i="8"/>
  <c r="P522" i="8"/>
  <c r="P518" i="8"/>
  <c r="P514" i="8"/>
  <c r="P510" i="8"/>
  <c r="P506" i="8"/>
  <c r="P502" i="8"/>
  <c r="P498" i="8"/>
  <c r="P494" i="8"/>
  <c r="P490" i="8"/>
  <c r="P486" i="8"/>
  <c r="P482" i="8"/>
  <c r="P478" i="8"/>
  <c r="P474" i="8"/>
  <c r="P470" i="8"/>
  <c r="P466" i="8"/>
  <c r="P462" i="8"/>
  <c r="P458" i="8"/>
  <c r="P454" i="8"/>
  <c r="P450" i="8"/>
  <c r="P446" i="8"/>
  <c r="P442" i="8"/>
  <c r="P438" i="8"/>
  <c r="P434" i="8"/>
  <c r="P430" i="8"/>
  <c r="P426" i="8"/>
  <c r="P422" i="8"/>
  <c r="P418" i="8"/>
  <c r="P414" i="8"/>
  <c r="P410" i="8"/>
  <c r="P406" i="8"/>
  <c r="P402" i="8"/>
  <c r="P398" i="8"/>
  <c r="P394" i="8"/>
  <c r="P390" i="8"/>
  <c r="P386" i="8"/>
  <c r="P382" i="8"/>
  <c r="P378" i="8"/>
  <c r="P374" i="8"/>
  <c r="P370" i="8"/>
  <c r="P366" i="8"/>
  <c r="P362" i="8"/>
  <c r="P358" i="8"/>
  <c r="P344" i="8"/>
  <c r="P340" i="8"/>
  <c r="P336" i="8"/>
  <c r="P332" i="8"/>
  <c r="P328" i="8"/>
  <c r="P324" i="8"/>
  <c r="P320" i="8"/>
  <c r="P316" i="8"/>
  <c r="P312" i="8"/>
  <c r="P308" i="8"/>
  <c r="P304" i="8"/>
  <c r="P300" i="8"/>
  <c r="P296" i="8"/>
  <c r="P292" i="8"/>
  <c r="P288" i="8"/>
  <c r="P284" i="8"/>
  <c r="P280" i="8"/>
  <c r="P276" i="8"/>
  <c r="P272" i="8"/>
  <c r="P268" i="8"/>
  <c r="P264" i="8"/>
  <c r="P260" i="8"/>
  <c r="P256" i="8"/>
  <c r="P252" i="8"/>
  <c r="P248" i="8"/>
  <c r="P244" i="8"/>
  <c r="P240" i="8"/>
  <c r="P236" i="8"/>
  <c r="P232" i="8"/>
  <c r="P228" i="8"/>
  <c r="P224" i="8"/>
  <c r="P220" i="8"/>
  <c r="P216" i="8"/>
  <c r="P212" i="8"/>
  <c r="P208" i="8"/>
  <c r="P204" i="8"/>
  <c r="P200" i="8"/>
  <c r="P196" i="8"/>
  <c r="P192" i="8"/>
  <c r="P188" i="8"/>
  <c r="P184" i="8"/>
  <c r="P180" i="8"/>
  <c r="P176" i="8"/>
  <c r="P172" i="8"/>
  <c r="P168" i="8"/>
  <c r="P164" i="8"/>
  <c r="P160" i="8"/>
  <c r="P156" i="8"/>
  <c r="P152" i="8"/>
  <c r="P148" i="8"/>
  <c r="P144" i="8"/>
  <c r="P140" i="8"/>
  <c r="P136" i="8"/>
  <c r="P132" i="8"/>
  <c r="P128" i="8"/>
  <c r="P124" i="8"/>
  <c r="P120" i="8"/>
  <c r="P116" i="8"/>
  <c r="P112" i="8"/>
  <c r="P108" i="8"/>
  <c r="P104" i="8"/>
  <c r="P100" i="8"/>
  <c r="P96" i="8"/>
  <c r="P92" i="8"/>
  <c r="P88" i="8"/>
  <c r="P84" i="8"/>
  <c r="P80" i="8"/>
  <c r="P76" i="8"/>
  <c r="P72" i="8"/>
  <c r="P68" i="8"/>
  <c r="P64" i="8"/>
  <c r="P60" i="8"/>
  <c r="P56" i="8"/>
  <c r="P52" i="8"/>
  <c r="P48" i="8"/>
  <c r="P44" i="8"/>
  <c r="P40" i="8"/>
  <c r="P36" i="8"/>
  <c r="P32" i="8"/>
  <c r="P28" i="8"/>
  <c r="P24" i="8"/>
  <c r="P20" i="8"/>
  <c r="P16" i="8"/>
  <c r="P12" i="8"/>
  <c r="P8" i="8"/>
  <c r="P4" i="8"/>
  <c r="G41" i="11" l="1"/>
  <c r="H41" i="11" s="1"/>
  <c r="G40" i="11"/>
  <c r="H40" i="11" s="1"/>
  <c r="G39" i="11"/>
  <c r="H39" i="11" s="1"/>
  <c r="G38" i="11"/>
  <c r="H38" i="11" s="1"/>
  <c r="G37" i="11"/>
  <c r="H37" i="11" s="1"/>
  <c r="G36" i="11"/>
  <c r="H36" i="11" s="1"/>
  <c r="G35" i="11"/>
  <c r="H35" i="11" s="1"/>
  <c r="G34" i="11"/>
  <c r="H34" i="11" s="1"/>
  <c r="G33" i="11"/>
  <c r="H33" i="11" s="1"/>
  <c r="G32" i="11"/>
  <c r="H32" i="11" s="1"/>
  <c r="G31" i="11"/>
  <c r="H31" i="11" s="1"/>
  <c r="G30" i="11"/>
  <c r="H30" i="11" s="1"/>
  <c r="G29" i="11"/>
  <c r="H29" i="11" s="1"/>
  <c r="G28" i="11"/>
  <c r="H28" i="11" s="1"/>
  <c r="G27" i="11"/>
  <c r="H27" i="11" s="1"/>
  <c r="G26" i="11"/>
  <c r="H26" i="11" s="1"/>
  <c r="G25" i="11"/>
  <c r="H25" i="11" s="1"/>
  <c r="G24" i="11"/>
  <c r="H24" i="11" s="1"/>
  <c r="G23" i="11"/>
  <c r="H23" i="11" s="1"/>
  <c r="G22" i="11"/>
  <c r="H22" i="11" s="1"/>
  <c r="G21" i="11"/>
  <c r="H21" i="11" s="1"/>
  <c r="G20" i="11"/>
  <c r="H20" i="11" s="1"/>
  <c r="G19" i="11"/>
  <c r="H19" i="11" s="1"/>
  <c r="G18" i="11"/>
  <c r="H18" i="11" s="1"/>
  <c r="G17" i="11"/>
  <c r="H17" i="11" s="1"/>
  <c r="G16" i="11"/>
  <c r="H16" i="11" s="1"/>
  <c r="H42" i="11" l="1"/>
  <c r="G42" i="11"/>
</calcChain>
</file>

<file path=xl/sharedStrings.xml><?xml version="1.0" encoding="utf-8"?>
<sst xmlns="http://schemas.openxmlformats.org/spreadsheetml/2006/main" count="12266" uniqueCount="2305">
  <si>
    <t>Territorio</t>
  </si>
  <si>
    <t>Confianza en vecinos</t>
  </si>
  <si>
    <t>Cohesión barrial</t>
  </si>
  <si>
    <t>Sociabilidad barrial</t>
  </si>
  <si>
    <t>Transformación barrial</t>
  </si>
  <si>
    <t>Movilidad residencial</t>
  </si>
  <si>
    <t>Satisfacción residencial</t>
  </si>
  <si>
    <t>Evaluación externa</t>
  </si>
  <si>
    <t>Conflicto barrial</t>
  </si>
  <si>
    <t>Seguridad barrial</t>
  </si>
  <si>
    <t>Problemas barriales</t>
  </si>
  <si>
    <t>Elección residencial</t>
  </si>
  <si>
    <t>Redes y Actitudes</t>
  </si>
  <si>
    <t>Redes Lejanas</t>
  </si>
  <si>
    <t>Relaciones intergrupales (migrantes)</t>
  </si>
  <si>
    <t>Redes Cercanas</t>
  </si>
  <si>
    <t>Ciudadanía</t>
  </si>
  <si>
    <t>Actitud hacia democracia</t>
  </si>
  <si>
    <t>Confianza interpersonal</t>
  </si>
  <si>
    <t>Confianza instituciones</t>
  </si>
  <si>
    <t>Confianza grupos</t>
  </si>
  <si>
    <t>Comportamiento prosocial</t>
  </si>
  <si>
    <t>Participación ciudadana</t>
  </si>
  <si>
    <t>Intención participación</t>
  </si>
  <si>
    <t>Autoeficacia política</t>
  </si>
  <si>
    <t>Interés político</t>
  </si>
  <si>
    <t>Identificación política</t>
  </si>
  <si>
    <t>Dominancia Social</t>
  </si>
  <si>
    <t>Autoritarismo</t>
  </si>
  <si>
    <t>Justicia distributiva y Meritocracia</t>
  </si>
  <si>
    <t>Desigualdad percibida</t>
  </si>
  <si>
    <t>Roles de Género</t>
  </si>
  <si>
    <t>Movimientos sociales</t>
  </si>
  <si>
    <t>Temas constitucionales</t>
  </si>
  <si>
    <t>Identidad Clase</t>
  </si>
  <si>
    <t>Percepción Trato Justo</t>
  </si>
  <si>
    <t>Intención de voto 2017</t>
  </si>
  <si>
    <t>Temas de Discusión Pública</t>
  </si>
  <si>
    <t>Percepción de Corrupción</t>
  </si>
  <si>
    <t>Voto retrospectivo 2017</t>
  </si>
  <si>
    <t>Desigualdad y Legitimidad</t>
  </si>
  <si>
    <t>estatus subjetivo</t>
  </si>
  <si>
    <t>Justicia y bienestar</t>
  </si>
  <si>
    <t>Surgir en la vida</t>
  </si>
  <si>
    <t>Conflicto Clase</t>
  </si>
  <si>
    <t>amigos colegio</t>
  </si>
  <si>
    <t>Preferencias ideológicas (igualdad-libertad)</t>
  </si>
  <si>
    <t>Conflicto Social</t>
  </si>
  <si>
    <t>Fuerza Conflictos</t>
  </si>
  <si>
    <t>Aversión conflicto</t>
  </si>
  <si>
    <t>Percepción violencia</t>
  </si>
  <si>
    <t>Agresividad física</t>
  </si>
  <si>
    <t>Justificación Violencia</t>
  </si>
  <si>
    <t>Punitividad</t>
  </si>
  <si>
    <t>Salud y Bienestar</t>
  </si>
  <si>
    <t>Satisfacción vital</t>
  </si>
  <si>
    <t>Estado de Salud</t>
  </si>
  <si>
    <t>Conducta Saludable</t>
  </si>
  <si>
    <t>Estado de ánimo</t>
  </si>
  <si>
    <t>Estresores</t>
  </si>
  <si>
    <t>Tratamiento depresión</t>
  </si>
  <si>
    <t>Sistema de Salud</t>
  </si>
  <si>
    <t>Personalidad</t>
  </si>
  <si>
    <t>Consumo Cultural</t>
  </si>
  <si>
    <t>Metas y Planes de vida</t>
  </si>
  <si>
    <t>Sociodemográfica</t>
  </si>
  <si>
    <t>Educación</t>
  </si>
  <si>
    <t>Clase y Estatus</t>
  </si>
  <si>
    <t>Calidad trabajo</t>
  </si>
  <si>
    <t>Ingresos</t>
  </si>
  <si>
    <t>Previsión social</t>
  </si>
  <si>
    <t>Sostenedor hogar</t>
  </si>
  <si>
    <t>Educación sostenedor</t>
  </si>
  <si>
    <t>Clase y Estatus sostenedor</t>
  </si>
  <si>
    <t>Educación Padre</t>
  </si>
  <si>
    <t>Educación Madre</t>
  </si>
  <si>
    <t>Ingreso familiar</t>
  </si>
  <si>
    <t>Bienes</t>
  </si>
  <si>
    <t>Caracterización del hogar</t>
  </si>
  <si>
    <t>Capital cultural</t>
  </si>
  <si>
    <t>Caracterización individual</t>
  </si>
  <si>
    <t>Religion</t>
  </si>
  <si>
    <t>Transporte</t>
  </si>
  <si>
    <t>Deuda</t>
  </si>
  <si>
    <t>Nacionalidad</t>
  </si>
  <si>
    <t>Migración</t>
  </si>
  <si>
    <t>Socialización Primaria</t>
  </si>
  <si>
    <t>Etnia</t>
  </si>
  <si>
    <t>Redes: apoyo al encontrar trabajo</t>
  </si>
  <si>
    <t>Redes: principal apoyo al encontrar trabajo</t>
  </si>
  <si>
    <t>t01</t>
  </si>
  <si>
    <t>t02_01</t>
  </si>
  <si>
    <t>t02_02</t>
  </si>
  <si>
    <t>t02_03</t>
  </si>
  <si>
    <t>t02_04</t>
  </si>
  <si>
    <t>t03_01</t>
  </si>
  <si>
    <t>t03_02</t>
  </si>
  <si>
    <t>t03_03</t>
  </si>
  <si>
    <t>t03_04</t>
  </si>
  <si>
    <t>t04_01</t>
  </si>
  <si>
    <t>t04_02</t>
  </si>
  <si>
    <t>t04_03</t>
  </si>
  <si>
    <t>t04_04</t>
  </si>
  <si>
    <t>t04_05</t>
  </si>
  <si>
    <t>t04_06</t>
  </si>
  <si>
    <t>t04_07</t>
  </si>
  <si>
    <t>t05</t>
  </si>
  <si>
    <t>t06_01</t>
  </si>
  <si>
    <t>t06_02</t>
  </si>
  <si>
    <t>t06_03</t>
  </si>
  <si>
    <t>t06_04</t>
  </si>
  <si>
    <t>t06_05</t>
  </si>
  <si>
    <t>t06_06</t>
  </si>
  <si>
    <t>t06_07</t>
  </si>
  <si>
    <t>t06_08</t>
  </si>
  <si>
    <t>t07_01</t>
  </si>
  <si>
    <t>t07_02</t>
  </si>
  <si>
    <t>t08</t>
  </si>
  <si>
    <t>t09_01</t>
  </si>
  <si>
    <t>t09_02</t>
  </si>
  <si>
    <t>t09_03</t>
  </si>
  <si>
    <t>t10</t>
  </si>
  <si>
    <t>t11_01</t>
  </si>
  <si>
    <t>t11_02</t>
  </si>
  <si>
    <t>t11_03</t>
  </si>
  <si>
    <t>t11_04</t>
  </si>
  <si>
    <t>t12</t>
  </si>
  <si>
    <t>t13_01</t>
  </si>
  <si>
    <t>t13_02</t>
  </si>
  <si>
    <t>t13_03</t>
  </si>
  <si>
    <t>r01_01</t>
  </si>
  <si>
    <t>r01_02</t>
  </si>
  <si>
    <t>r01_03</t>
  </si>
  <si>
    <t>r01_04</t>
  </si>
  <si>
    <t>r01_05</t>
  </si>
  <si>
    <t>r01_06</t>
  </si>
  <si>
    <t>r01_07</t>
  </si>
  <si>
    <t>r01_08</t>
  </si>
  <si>
    <t>r01_09</t>
  </si>
  <si>
    <t>r01_10</t>
  </si>
  <si>
    <t>r01_11</t>
  </si>
  <si>
    <t>r01_12</t>
  </si>
  <si>
    <t>r01_13</t>
  </si>
  <si>
    <t>r02_01</t>
  </si>
  <si>
    <t>r02_02</t>
  </si>
  <si>
    <t>r02_03</t>
  </si>
  <si>
    <t>r02_04</t>
  </si>
  <si>
    <t>r02_05</t>
  </si>
  <si>
    <t>r02_06</t>
  </si>
  <si>
    <t>r02_07</t>
  </si>
  <si>
    <t>r02_08</t>
  </si>
  <si>
    <t>r02_09</t>
  </si>
  <si>
    <t>r02_10</t>
  </si>
  <si>
    <t>r02_11</t>
  </si>
  <si>
    <t>r02_12</t>
  </si>
  <si>
    <t>r02_13</t>
  </si>
  <si>
    <t>r03_01</t>
  </si>
  <si>
    <t>r03_02</t>
  </si>
  <si>
    <t>r03_03</t>
  </si>
  <si>
    <t>r03_04</t>
  </si>
  <si>
    <t>r03_05</t>
  </si>
  <si>
    <t>r03_06</t>
  </si>
  <si>
    <t>r03_07</t>
  </si>
  <si>
    <t>r03_08</t>
  </si>
  <si>
    <t>r04_01</t>
  </si>
  <si>
    <t>r04_02</t>
  </si>
  <si>
    <t>r04_03</t>
  </si>
  <si>
    <t>r04_04</t>
  </si>
  <si>
    <t>r05_01</t>
  </si>
  <si>
    <t>r05_02</t>
  </si>
  <si>
    <t>r06</t>
  </si>
  <si>
    <t>r07</t>
  </si>
  <si>
    <t>r08</t>
  </si>
  <si>
    <t>r09</t>
  </si>
  <si>
    <t>r10</t>
  </si>
  <si>
    <t>r11</t>
  </si>
  <si>
    <t>r12_01</t>
  </si>
  <si>
    <t>r12_02</t>
  </si>
  <si>
    <t>r12_03</t>
  </si>
  <si>
    <t>r12_04</t>
  </si>
  <si>
    <t>r12_05</t>
  </si>
  <si>
    <t>r12_06</t>
  </si>
  <si>
    <t>r12_07</t>
  </si>
  <si>
    <t>r13_nredes</t>
  </si>
  <si>
    <t>r13_sexo_01</t>
  </si>
  <si>
    <t>r13_edad_01</t>
  </si>
  <si>
    <t>r13_relacion_01</t>
  </si>
  <si>
    <t>r13_tiempo_01</t>
  </si>
  <si>
    <t>r13_barrio_01</t>
  </si>
  <si>
    <t>r13_educ_01</t>
  </si>
  <si>
    <t>r13_relig_01</t>
  </si>
  <si>
    <t>r13_ideol_01</t>
  </si>
  <si>
    <t>r13_contacto_01</t>
  </si>
  <si>
    <t>r13_sexo_02</t>
  </si>
  <si>
    <t>r13_edad_02</t>
  </si>
  <si>
    <t>r13_relacion_02</t>
  </si>
  <si>
    <t>r13_tiempo_02</t>
  </si>
  <si>
    <t>r13_barrio_02</t>
  </si>
  <si>
    <t>r13_educ_02</t>
  </si>
  <si>
    <t>r13_relig_02</t>
  </si>
  <si>
    <t>r13_ideol_02</t>
  </si>
  <si>
    <t>r13_contacto_02</t>
  </si>
  <si>
    <t>r13_sexo_03</t>
  </si>
  <si>
    <t>r13_edad_03</t>
  </si>
  <si>
    <t>r13_relacion_03</t>
  </si>
  <si>
    <t>r13_tiempo_03</t>
  </si>
  <si>
    <t>r13_barrio_03</t>
  </si>
  <si>
    <t>r13_educ_03</t>
  </si>
  <si>
    <t>r13_relig_03</t>
  </si>
  <si>
    <t>r13_ideol_03</t>
  </si>
  <si>
    <t>r13_contacto_03</t>
  </si>
  <si>
    <t>r13_sexo_04</t>
  </si>
  <si>
    <t>r13_edad_04</t>
  </si>
  <si>
    <t>r13_relacion_04</t>
  </si>
  <si>
    <t>r13_tiempo_04</t>
  </si>
  <si>
    <t>r13_barrio_04</t>
  </si>
  <si>
    <t>r13_educ_04</t>
  </si>
  <si>
    <t>r13_relig_04</t>
  </si>
  <si>
    <t>r13_ideol_04</t>
  </si>
  <si>
    <t>r13_contacto_04</t>
  </si>
  <si>
    <t>r13_sexo_05</t>
  </si>
  <si>
    <t>r13_edad_05</t>
  </si>
  <si>
    <t>r13_relacion_05</t>
  </si>
  <si>
    <t>r13_tiempo_05</t>
  </si>
  <si>
    <t>r13_barrio_05</t>
  </si>
  <si>
    <t>r13_educ_05</t>
  </si>
  <si>
    <t>r13_relig_05</t>
  </si>
  <si>
    <t>r13_ideol_05</t>
  </si>
  <si>
    <t>r13_contacto_05</t>
  </si>
  <si>
    <t>r14</t>
  </si>
  <si>
    <t>r15</t>
  </si>
  <si>
    <t>r16</t>
  </si>
  <si>
    <t>r17</t>
  </si>
  <si>
    <t>c01</t>
  </si>
  <si>
    <t>c02</t>
  </si>
  <si>
    <t>c03</t>
  </si>
  <si>
    <t>c04</t>
  </si>
  <si>
    <t>c05_01</t>
  </si>
  <si>
    <t>c05_02</t>
  </si>
  <si>
    <t>c05_03</t>
  </si>
  <si>
    <t>c05_04</t>
  </si>
  <si>
    <t>c05_05</t>
  </si>
  <si>
    <t>c05_06</t>
  </si>
  <si>
    <t>c05_07</t>
  </si>
  <si>
    <t>c05_08</t>
  </si>
  <si>
    <t>c06_01</t>
  </si>
  <si>
    <t>c06_02</t>
  </si>
  <si>
    <t>c06_03</t>
  </si>
  <si>
    <t>c06_04</t>
  </si>
  <si>
    <t>c06_05</t>
  </si>
  <si>
    <t>c06_06</t>
  </si>
  <si>
    <t>c07_01</t>
  </si>
  <si>
    <t>c07_02</t>
  </si>
  <si>
    <t>c07_03</t>
  </si>
  <si>
    <t>c07_04</t>
  </si>
  <si>
    <t>c07_05</t>
  </si>
  <si>
    <t>c07_06</t>
  </si>
  <si>
    <t>c07_07</t>
  </si>
  <si>
    <t>c07_08</t>
  </si>
  <si>
    <t>c08_01</t>
  </si>
  <si>
    <t>c08_02</t>
  </si>
  <si>
    <t>c08_03</t>
  </si>
  <si>
    <t>c08_04</t>
  </si>
  <si>
    <t>c09_01</t>
  </si>
  <si>
    <t>c09_02</t>
  </si>
  <si>
    <t>c09_03</t>
  </si>
  <si>
    <t>c09_04</t>
  </si>
  <si>
    <t>c10_01</t>
  </si>
  <si>
    <t>c10_02</t>
  </si>
  <si>
    <t>c10_03</t>
  </si>
  <si>
    <t>c11</t>
  </si>
  <si>
    <t>c12_01</t>
  </si>
  <si>
    <t>c12_02</t>
  </si>
  <si>
    <t>c12_03</t>
  </si>
  <si>
    <t>c12_04</t>
  </si>
  <si>
    <t>c12_05</t>
  </si>
  <si>
    <t>c12_06</t>
  </si>
  <si>
    <t>c12_07</t>
  </si>
  <si>
    <t>c12_08</t>
  </si>
  <si>
    <t>c12_09</t>
  </si>
  <si>
    <t>c12_09_otro</t>
  </si>
  <si>
    <t>c13</t>
  </si>
  <si>
    <t>c14_01</t>
  </si>
  <si>
    <t>c14_02</t>
  </si>
  <si>
    <t>c15</t>
  </si>
  <si>
    <t>c16</t>
  </si>
  <si>
    <t>c16_otro</t>
  </si>
  <si>
    <t>c17</t>
  </si>
  <si>
    <t>c17_otro</t>
  </si>
  <si>
    <t>c18_01</t>
  </si>
  <si>
    <t>c18_02</t>
  </si>
  <si>
    <t>c18_03</t>
  </si>
  <si>
    <t>c18_04</t>
  </si>
  <si>
    <t>c18_05</t>
  </si>
  <si>
    <t>c18_06</t>
  </si>
  <si>
    <t>c18_07</t>
  </si>
  <si>
    <t>c18_08</t>
  </si>
  <si>
    <t>c18_09</t>
  </si>
  <si>
    <t>c18_10</t>
  </si>
  <si>
    <t>c18_11</t>
  </si>
  <si>
    <t>c18_12</t>
  </si>
  <si>
    <t>c19_01</t>
  </si>
  <si>
    <t>c19_02</t>
  </si>
  <si>
    <t>c19_03</t>
  </si>
  <si>
    <t>c19_04</t>
  </si>
  <si>
    <t>c20</t>
  </si>
  <si>
    <t>c20_otro</t>
  </si>
  <si>
    <t>c21_01</t>
  </si>
  <si>
    <t>c21_02</t>
  </si>
  <si>
    <t>c21_03</t>
  </si>
  <si>
    <t>c21_04</t>
  </si>
  <si>
    <t>c21_05</t>
  </si>
  <si>
    <t>c21_06</t>
  </si>
  <si>
    <t>c21_07</t>
  </si>
  <si>
    <t>c21_08</t>
  </si>
  <si>
    <t>c21_09</t>
  </si>
  <si>
    <t>c21_10</t>
  </si>
  <si>
    <t>c21_11</t>
  </si>
  <si>
    <t>c22</t>
  </si>
  <si>
    <t>c23</t>
  </si>
  <si>
    <t>c24</t>
  </si>
  <si>
    <t>c25</t>
  </si>
  <si>
    <t>c26</t>
  </si>
  <si>
    <t>c27</t>
  </si>
  <si>
    <t>c28</t>
  </si>
  <si>
    <t>c29</t>
  </si>
  <si>
    <t>c30</t>
  </si>
  <si>
    <t>c31</t>
  </si>
  <si>
    <t>c32_01</t>
  </si>
  <si>
    <t>c32_02</t>
  </si>
  <si>
    <t>c33</t>
  </si>
  <si>
    <t>c34</t>
  </si>
  <si>
    <t>c35_01</t>
  </si>
  <si>
    <t>c35_02</t>
  </si>
  <si>
    <t>c35_03</t>
  </si>
  <si>
    <t>c35_04</t>
  </si>
  <si>
    <t>c36</t>
  </si>
  <si>
    <t>c39</t>
  </si>
  <si>
    <t>d01_01</t>
  </si>
  <si>
    <t>d01_02</t>
  </si>
  <si>
    <t>d01_03</t>
  </si>
  <si>
    <t>d02_01</t>
  </si>
  <si>
    <t>d02_02</t>
  </si>
  <si>
    <t>d02_03</t>
  </si>
  <si>
    <t>d03_01</t>
  </si>
  <si>
    <t>d03_02</t>
  </si>
  <si>
    <t>d04_01</t>
  </si>
  <si>
    <t>d04_02</t>
  </si>
  <si>
    <t>d05_01</t>
  </si>
  <si>
    <t>d05_02</t>
  </si>
  <si>
    <t>d05_03</t>
  </si>
  <si>
    <t>d05_04</t>
  </si>
  <si>
    <t>d06</t>
  </si>
  <si>
    <t>d07</t>
  </si>
  <si>
    <t>d08</t>
  </si>
  <si>
    <t>d09</t>
  </si>
  <si>
    <t>d10</t>
  </si>
  <si>
    <t>d11</t>
  </si>
  <si>
    <t>d12</t>
  </si>
  <si>
    <t>d13</t>
  </si>
  <si>
    <t>d14</t>
  </si>
  <si>
    <t>d15</t>
  </si>
  <si>
    <t>d16</t>
  </si>
  <si>
    <t>d17</t>
  </si>
  <si>
    <t>d18</t>
  </si>
  <si>
    <t>d19</t>
  </si>
  <si>
    <t>d20</t>
  </si>
  <si>
    <t>d21</t>
  </si>
  <si>
    <t>d22</t>
  </si>
  <si>
    <t>d23_01</t>
  </si>
  <si>
    <t>d23_02</t>
  </si>
  <si>
    <t>d23_03</t>
  </si>
  <si>
    <t>d23_04</t>
  </si>
  <si>
    <t>d23_05</t>
  </si>
  <si>
    <t>f01_01</t>
  </si>
  <si>
    <t>f01_02</t>
  </si>
  <si>
    <t>f01_03</t>
  </si>
  <si>
    <t>f01_04</t>
  </si>
  <si>
    <t>f01_05</t>
  </si>
  <si>
    <t>f01_06</t>
  </si>
  <si>
    <t>f01_07</t>
  </si>
  <si>
    <t>f02_01</t>
  </si>
  <si>
    <t>f02_02</t>
  </si>
  <si>
    <t>f02_03</t>
  </si>
  <si>
    <t>f02_04</t>
  </si>
  <si>
    <t>f03_01</t>
  </si>
  <si>
    <t>f03_02</t>
  </si>
  <si>
    <t>f04_01</t>
  </si>
  <si>
    <t>f04_02</t>
  </si>
  <si>
    <t>f05_01</t>
  </si>
  <si>
    <t>f05_02</t>
  </si>
  <si>
    <t>f05_03</t>
  </si>
  <si>
    <t>f05_04</t>
  </si>
  <si>
    <t>f05_05</t>
  </si>
  <si>
    <t>f05_06</t>
  </si>
  <si>
    <t>f05_07</t>
  </si>
  <si>
    <t>f05_08</t>
  </si>
  <si>
    <t>f06_01</t>
  </si>
  <si>
    <t>f06_02</t>
  </si>
  <si>
    <t>s01</t>
  </si>
  <si>
    <t>s02</t>
  </si>
  <si>
    <t>s03</t>
  </si>
  <si>
    <t>s04</t>
  </si>
  <si>
    <t>s05</t>
  </si>
  <si>
    <t>s06</t>
  </si>
  <si>
    <t>s07</t>
  </si>
  <si>
    <t>s08</t>
  </si>
  <si>
    <t>s09</t>
  </si>
  <si>
    <t>s10</t>
  </si>
  <si>
    <t>s11_01</t>
  </si>
  <si>
    <t>s11_02</t>
  </si>
  <si>
    <t>s11_03</t>
  </si>
  <si>
    <t>s11_04</t>
  </si>
  <si>
    <t>s11_05</t>
  </si>
  <si>
    <t>s11_06</t>
  </si>
  <si>
    <t>s11_07</t>
  </si>
  <si>
    <t>s11_08</t>
  </si>
  <si>
    <t>s11_09</t>
  </si>
  <si>
    <t>s12</t>
  </si>
  <si>
    <t>s13_01</t>
  </si>
  <si>
    <t>s13_02</t>
  </si>
  <si>
    <t>s13_03</t>
  </si>
  <si>
    <t>s13_04</t>
  </si>
  <si>
    <t>s13_05</t>
  </si>
  <si>
    <t>s13_06</t>
  </si>
  <si>
    <t>s13_07</t>
  </si>
  <si>
    <t>s13_08</t>
  </si>
  <si>
    <t>s14</t>
  </si>
  <si>
    <t>s15</t>
  </si>
  <si>
    <t>s16</t>
  </si>
  <si>
    <t>s17</t>
  </si>
  <si>
    <t>s18</t>
  </si>
  <si>
    <t>s19_01</t>
  </si>
  <si>
    <t>s19_02</t>
  </si>
  <si>
    <t>s19_03</t>
  </si>
  <si>
    <t>s19_04</t>
  </si>
  <si>
    <t>s19_05</t>
  </si>
  <si>
    <t>s19_01_fecha</t>
  </si>
  <si>
    <t>s19_02_fecha</t>
  </si>
  <si>
    <t>s19_03_fecha</t>
  </si>
  <si>
    <t>s19_04_fecha</t>
  </si>
  <si>
    <t>s19_05_fecha</t>
  </si>
  <si>
    <t>s20</t>
  </si>
  <si>
    <t>s21</t>
  </si>
  <si>
    <t>s22_01</t>
  </si>
  <si>
    <t>s22_02</t>
  </si>
  <si>
    <t>s22_03</t>
  </si>
  <si>
    <t>s22_04</t>
  </si>
  <si>
    <t>s22_05</t>
  </si>
  <si>
    <t>s22_06</t>
  </si>
  <si>
    <t>s22_07</t>
  </si>
  <si>
    <t>s22_08</t>
  </si>
  <si>
    <t>s22_09</t>
  </si>
  <si>
    <t>s22_10</t>
  </si>
  <si>
    <t>s23_01</t>
  </si>
  <si>
    <t>s23_02</t>
  </si>
  <si>
    <t>s23_03</t>
  </si>
  <si>
    <t>s23_04</t>
  </si>
  <si>
    <t>s23_05</t>
  </si>
  <si>
    <t>s24_01</t>
  </si>
  <si>
    <t>s24_02</t>
  </si>
  <si>
    <t>s24_03</t>
  </si>
  <si>
    <t>s25_01</t>
  </si>
  <si>
    <t>s25_02</t>
  </si>
  <si>
    <t>s25_03</t>
  </si>
  <si>
    <t>s25_04</t>
  </si>
  <si>
    <t>s26_01</t>
  </si>
  <si>
    <t>s26_02</t>
  </si>
  <si>
    <t>s26_03</t>
  </si>
  <si>
    <t>s26_04</t>
  </si>
  <si>
    <t>s26_05</t>
  </si>
  <si>
    <t>s26_06</t>
  </si>
  <si>
    <t>s27</t>
  </si>
  <si>
    <t>s28</t>
  </si>
  <si>
    <t>s29</t>
  </si>
  <si>
    <t>m0_sexo</t>
  </si>
  <si>
    <t>m0_edad</t>
  </si>
  <si>
    <t>m01</t>
  </si>
  <si>
    <t>m02</t>
  </si>
  <si>
    <t>m03</t>
  </si>
  <si>
    <t>m04</t>
  </si>
  <si>
    <t>m05</t>
  </si>
  <si>
    <t>m06</t>
  </si>
  <si>
    <t>m07</t>
  </si>
  <si>
    <t>m08</t>
  </si>
  <si>
    <t>m09</t>
  </si>
  <si>
    <t>m10</t>
  </si>
  <si>
    <t>m11</t>
  </si>
  <si>
    <t>m12</t>
  </si>
  <si>
    <t>m13</t>
  </si>
  <si>
    <t>m14</t>
  </si>
  <si>
    <t>m15</t>
  </si>
  <si>
    <t>m16</t>
  </si>
  <si>
    <t>m17</t>
  </si>
  <si>
    <t>m18</t>
  </si>
  <si>
    <t>m18_otro</t>
  </si>
  <si>
    <t>m19</t>
  </si>
  <si>
    <t>m20</t>
  </si>
  <si>
    <t>m21</t>
  </si>
  <si>
    <t>m22</t>
  </si>
  <si>
    <t>m23</t>
  </si>
  <si>
    <t>m24</t>
  </si>
  <si>
    <t>m25</t>
  </si>
  <si>
    <t>m26</t>
  </si>
  <si>
    <t>m27</t>
  </si>
  <si>
    <t>m28</t>
  </si>
  <si>
    <t>m29</t>
  </si>
  <si>
    <t>m30</t>
  </si>
  <si>
    <t>m31_01</t>
  </si>
  <si>
    <t>m31_02</t>
  </si>
  <si>
    <t>m31_03</t>
  </si>
  <si>
    <t>m31_04</t>
  </si>
  <si>
    <t>m32</t>
  </si>
  <si>
    <t>m33</t>
  </si>
  <si>
    <t>m33_otro</t>
  </si>
  <si>
    <t>m34_01</t>
  </si>
  <si>
    <t>m34_02</t>
  </si>
  <si>
    <t>m34_03</t>
  </si>
  <si>
    <t>m35</t>
  </si>
  <si>
    <t>m36</t>
  </si>
  <si>
    <t>m36_otro</t>
  </si>
  <si>
    <t>m37_01</t>
  </si>
  <si>
    <t>m37_02</t>
  </si>
  <si>
    <t>m38</t>
  </si>
  <si>
    <t>m39</t>
  </si>
  <si>
    <t>m40_01</t>
  </si>
  <si>
    <t>m40_02</t>
  </si>
  <si>
    <t>m41</t>
  </si>
  <si>
    <t>m42_01</t>
  </si>
  <si>
    <t>m42_02</t>
  </si>
  <si>
    <t>m42_03</t>
  </si>
  <si>
    <t>m42_04</t>
  </si>
  <si>
    <t>m42_04_otro</t>
  </si>
  <si>
    <t>m43</t>
  </si>
  <si>
    <t>m44</t>
  </si>
  <si>
    <t>m45</t>
  </si>
  <si>
    <t>m46</t>
  </si>
  <si>
    <t>m47_comuna</t>
  </si>
  <si>
    <t>m47_pais</t>
  </si>
  <si>
    <t>m48</t>
  </si>
  <si>
    <t>m48_edad</t>
  </si>
  <si>
    <t>m49</t>
  </si>
  <si>
    <t>m50</t>
  </si>
  <si>
    <t>m51_comuna</t>
  </si>
  <si>
    <t>m51_pais</t>
  </si>
  <si>
    <t>m52</t>
  </si>
  <si>
    <t>m53</t>
  </si>
  <si>
    <t>m46_nhogar</t>
  </si>
  <si>
    <t>m46_ocup_01</t>
  </si>
  <si>
    <t>m46_educ_01</t>
  </si>
  <si>
    <t>m46_ocup_02</t>
  </si>
  <si>
    <t>m46_educ_02</t>
  </si>
  <si>
    <t>m46_ocup_03</t>
  </si>
  <si>
    <t>m46_educ_03</t>
  </si>
  <si>
    <t>m46_ocup_04</t>
  </si>
  <si>
    <t>m46_educ_04</t>
  </si>
  <si>
    <t>m46_ocup_05</t>
  </si>
  <si>
    <t>m46_educ_05</t>
  </si>
  <si>
    <t>m46_ocup_06</t>
  </si>
  <si>
    <t>m46_educ_06</t>
  </si>
  <si>
    <t>m46_ocup_07</t>
  </si>
  <si>
    <t>m46_educ_07</t>
  </si>
  <si>
    <t>m46_ocup_08</t>
  </si>
  <si>
    <t>m46_educ_08</t>
  </si>
  <si>
    <t>m46_ocup_09</t>
  </si>
  <si>
    <t>m46_educ_09</t>
  </si>
  <si>
    <t>m46_ocup_10</t>
  </si>
  <si>
    <t>m46_educ_10</t>
  </si>
  <si>
    <t>Respuesta</t>
  </si>
  <si>
    <t>En términos generales, ¿cuánto confía usted en sus vecinos?</t>
  </si>
  <si>
    <t xml:space="preserve">No Responde (no leer)|No Sabe (no leer)|Muy poco |Poco|Algo|Bastante|Mucho  </t>
  </si>
  <si>
    <t>-999|-888|1|2|3|4|5</t>
  </si>
  <si>
    <t>A continuación voy a leer algunas afirmaciones acerca de su barrio ¿Qué tan de acuerdo o en desacuerdo está usted con las siguientes afirmaciones?</t>
  </si>
  <si>
    <t>Este es el barrio ideal para mí</t>
  </si>
  <si>
    <t>No Responde (no leer)|No Sabe (no leer)|Totalmente en desacuerdo|En desacuerdo|Ni de acuerdo ni en desacuerdo|De acuerdo|Totalmente de acuerdo</t>
  </si>
  <si>
    <t>Me siento integrado/a en este barrio</t>
  </si>
  <si>
    <t>Me identifico con la gente de este barrio</t>
  </si>
  <si>
    <t>Este barrio es parte de mí</t>
  </si>
  <si>
    <t>Respecto de las relaciones sociales que se establecen entre los vecinos de este barrio, ¿cuán de acuerdo o en desacuerdo está usted con las siguientes afirmaciones?</t>
  </si>
  <si>
    <t>En este barrio es fácil hacer amigos</t>
  </si>
  <si>
    <t>La gente en este barrio es sociable</t>
  </si>
  <si>
    <t>La gente en este barrio es cordial</t>
  </si>
  <si>
    <t>La gente en este barrio es colaboradora</t>
  </si>
  <si>
    <t>Pensando en los últimos 12 meses, ¿cuán de acuerdo o en desacuerdo está usted con la situación de su hogar respecto al barrio en que habita?</t>
  </si>
  <si>
    <t>Me agrada la forma en que el aspecto físico del barrio está cambiando</t>
  </si>
  <si>
    <t>Los bienes y servicios en el barrio se han encarecido</t>
  </si>
  <si>
    <t>El precio de las viviendas se ha incrementado</t>
  </si>
  <si>
    <t>El costo de transporte se ha incrementado</t>
  </si>
  <si>
    <t>Mis vecinos y/o amigos se fueron o se están yendo del barrio</t>
  </si>
  <si>
    <t>Han llegado al barrio residentes que no me agradan</t>
  </si>
  <si>
    <t>Aparecieron en el barrio actividades que no me agradan</t>
  </si>
  <si>
    <t>Utilizando la siguiente escala, ¿cuán satisfecho o insatisfecho está usted con el BARRIO dónde reside en cuanto a…?</t>
  </si>
  <si>
    <t>Seguridad del barrio</t>
  </si>
  <si>
    <t>No Responde (no leer)|No Sabe (no leer)|Si, a otro barrio de la comuna|Si, a otra comuna|No, porque estoy bien donde estoy|No, no puedo aunque quisiera</t>
  </si>
  <si>
    <t>-999|-888|1|2|3|4</t>
  </si>
  <si>
    <t>Conectividad</t>
  </si>
  <si>
    <t>No Responde (no leer)|No Sabe (no leer)|Totalmente insatisfecho|Insatisfecho|Ni satisfecho ni insatisfecho|Satisfecho|Totalmente satisfecho</t>
  </si>
  <si>
    <t>Áreas verdes y de recreación disponibles</t>
  </si>
  <si>
    <t>Limpieza y belleza del barrio</t>
  </si>
  <si>
    <t>Proximidad al lugar donde realiza su principal actividad</t>
  </si>
  <si>
    <t>Proximidad a colegios, escuelas o liceos de buena calidad</t>
  </si>
  <si>
    <t>Proximidad a áreas de comercio (supermercado, tiendas, mall o similares)</t>
  </si>
  <si>
    <t>Proximidad con familiares y/o amigos cercanos</t>
  </si>
  <si>
    <t>Durante los últimos 12 meses, ¿con qué frecuencia se han producido las siguientes situaciones en su barrio?</t>
  </si>
  <si>
    <t>Riñas o peleas callejeras</t>
  </si>
  <si>
    <t>Robos o asaltos a personas, casas y/o vehículos</t>
  </si>
  <si>
    <t>Tráfico de drogas</t>
  </si>
  <si>
    <t>Utilizando la siguiente escala, ¿podría indicarme con qué frecuencia usted o alguien de su hogar se ha molestado o incomodado por cualquiera de los siguientes problemas con sus vecinos durante los últimos 12 meses?</t>
  </si>
  <si>
    <t>No Responde (no leer)|No Sabe (no leer)|Muy negativamente|Negativamente|Ni positiva ni negativamente|Positivamente|Muy positivamente</t>
  </si>
  <si>
    <t>No Responde (no leer)|No Sabe (no leer)|Nunca|Pocas veces|Algunas veces|Muchas veces|Siempre</t>
  </si>
  <si>
    <t>¿Qué tan seguro o inseguro se siente en el barrio o vecindario donde usted vive?</t>
  </si>
  <si>
    <t>No Responde (no leer)|No Sabe (no leer)|Muy inseguro|Inseguro|Ni seguro ni inseguro|Seguro|Muy seguro</t>
  </si>
  <si>
    <t xml:space="preserve"> Ruidos molestos (como música fuerte o gritos)</t>
  </si>
  <si>
    <t xml:space="preserve"> Problemas ocasionados por la tenencia de mascotas o animales</t>
  </si>
  <si>
    <t xml:space="preserve"> Amenazas, insultos u ofensas de parte de vecinos de su barrio</t>
  </si>
  <si>
    <t xml:space="preserve"> Problemas porque sus vecinos botan basura o deterioran el espacio público</t>
  </si>
  <si>
    <t>En su opinión, ¿tuvo la posibilidad de elegir dónde vive actualmente?</t>
  </si>
  <si>
    <t>No Responde (no leer)|No Sabe (no leer)|Si|No</t>
  </si>
  <si>
    <t>-999|-888|1|2</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</si>
  <si>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</si>
  <si>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</si>
  <si>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</si>
  <si>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-999|-888|1|2|3|4|5|6|7|8|9|10|11|12|13|14|15|77</t>
  </si>
  <si>
    <t>Aspecto 2, opciones de respuesta en pestaña 'tarjeta'</t>
  </si>
  <si>
    <t xml:space="preserve">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
</t>
  </si>
  <si>
    <t xml:space="preserve"> Gerente o director de una gran empresa</t>
  </si>
  <si>
    <t>No Responde (no leer)|No Sabe (no leer)|Ninguno|Uno|Entre 2 y 4|Entre 5 y 7|Entre 8 y 10|Entre 11 y 15|16 o más</t>
  </si>
  <si>
    <t>-999|-888|1|2|3|4|5|6</t>
  </si>
  <si>
    <t xml:space="preserve"> Vendedor ambulante</t>
  </si>
  <si>
    <t xml:space="preserve"> Secretario/a</t>
  </si>
  <si>
    <t xml:space="preserve"> Mecánico de autos</t>
  </si>
  <si>
    <t xml:space="preserve"> Vendedor de tienda o almacén</t>
  </si>
  <si>
    <t xml:space="preserve"> Abogado/a</t>
  </si>
  <si>
    <t xml:space="preserve"> Aseador/a de oficina</t>
  </si>
  <si>
    <t xml:space="preserve"> Médico o doctor/a</t>
  </si>
  <si>
    <t xml:space="preserve"> Parvularia</t>
  </si>
  <si>
    <t xml:space="preserve"> Chofer de taxi o colectivo</t>
  </si>
  <si>
    <t xml:space="preserve"> Camarero o mozo</t>
  </si>
  <si>
    <t xml:space="preserve"> Contador/a</t>
  </si>
  <si>
    <t xml:space="preserve"> Profesor/a de universidad</t>
  </si>
  <si>
    <t>De este o estos conocidos, ¿hay alguno de ellos que sea miembro de su familia, ya sea un hermano(a), primo(a), cuñado(a), etc.?</t>
  </si>
  <si>
    <t>No Responde (no leer)|No Sabe (no leer)|Sí|No|No sabe (no leer)</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</si>
  <si>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t>
  </si>
  <si>
    <t xml:space="preserve"> Sacerdote católico</t>
  </si>
  <si>
    <t>-999|-888|1|2|3|4|5|6|7</t>
  </si>
  <si>
    <t xml:space="preserve"> Mapuche</t>
  </si>
  <si>
    <t xml:space="preserve"> Militante de la UDI</t>
  </si>
  <si>
    <t xml:space="preserve"> Militante del Partido Comunista</t>
  </si>
  <si>
    <t xml:space="preserve"> Militante de la Democracia Cristiana</t>
  </si>
  <si>
    <t xml:space="preserve"> Homosexual (gay o lesbiana)</t>
  </si>
  <si>
    <t xml:space="preserve"> Desempleadas o que están buscando trabajo</t>
  </si>
  <si>
    <t>Y me podría decir cuántas personas conoce usted que se llaman...?</t>
  </si>
  <si>
    <t xml:space="preserve"> Hernán</t>
  </si>
  <si>
    <t>-999|-888|1|2|3|4|5|6|15</t>
  </si>
  <si>
    <t xml:space="preserve"> Ignacio</t>
  </si>
  <si>
    <t>-999|-888|1|2|3|4|5|6|16</t>
  </si>
  <si>
    <t xml:space="preserve"> Ximena</t>
  </si>
  <si>
    <t>-999|-888|1|2|3|4|5|6|17</t>
  </si>
  <si>
    <t xml:space="preserve"> Viviana</t>
  </si>
  <si>
    <t>-999|-888|1|2|3|4|5|6|18</t>
  </si>
  <si>
    <t>No Responde (no leer)|No Sabe (no leer)|Ninguno|Pocos|Algunos|Bastantes|Muchos</t>
  </si>
  <si>
    <t>En los últimos 12 meses, ¿con qué frecuencia conversa o interactúa con peruanos que viven en Chile?</t>
  </si>
  <si>
    <t>No Responde (no leer)|No Sabe (no leer)|Nunca |Casi nunca|A veces|Casi siempre|Siempre</t>
  </si>
  <si>
    <t>Cuando interactúa con peruanos que viven en Chile durante los últimos 12 meses, ¿cuán amistosa ha sido esa experiencia?</t>
  </si>
  <si>
    <t xml:space="preserve">No Responde (no leer)|No Sabe (no leer)|Muy poco amistosa |Poco amistosa|Ni amistosa ni no amistosa|Bastante amistosa|Muy amistosa </t>
  </si>
  <si>
    <t>En los últimos 12 meses, ¿con qué frecuencia ha tenido usted malas experiencias con peruanos que viven en Chile, tales como desacuerdos, tensiones, peleas  o conflictos?</t>
  </si>
  <si>
    <t xml:space="preserve">No Responde (no leer)|No Sabe (no leer)|Nunca |Casi nunca|A veces|Casi siempre|Siempre  </t>
  </si>
  <si>
    <t>¿Cuánto le agradan los peruanos que viven en Chile?</t>
  </si>
  <si>
    <t xml:space="preserve">No Responde (no leer)|No Sabe (no leer)|Muy poco o nada |Poco|Algo|Bastante|Mucho  </t>
  </si>
  <si>
    <t>¿Cuán similares son entre sí los chilenos y los peruanos que viven en Chile?</t>
  </si>
  <si>
    <t xml:space="preserve">No Responde (no leer)|No Sabe (no leer)|Nada similares |Poco similares|Algo similares|Bastante similares|Muy similares  </t>
  </si>
  <si>
    <t>Si tuviera que conversar con un grupo de peruanos que viven en Chile a los cuales no conoce, ¿cómo se sentiría?</t>
  </si>
  <si>
    <t>Por favor, señale su grado de acuerdo o desacuerdo con las siguientes afirmaciones:</t>
  </si>
  <si>
    <t>No Responde (no leer)|No Sabe (no leer)|Totalmente en desacuerdo|En desacuerdo|Ni en desacuerdo ni de acuerdo|De acuerdo|Totalmente de acuerdo</t>
  </si>
  <si>
    <t>Hombre|Mujer</t>
  </si>
  <si>
    <t>1|2</t>
  </si>
  <si>
    <t>Esposo/a, pareja|Hijo o hija| Otro pariente|Amigo|Otro conocido como vecino o colega de trabajo, etc.</t>
  </si>
  <si>
    <t>1|2|3|4</t>
  </si>
  <si>
    <t>NS/NR| No Menos de 1 año| Entre 1 a 2 años| Entre 3 a 5 años|Entre 5 y 10 años|10 o más años</t>
  </si>
  <si>
    <t>-999|1|2|3|4|5</t>
  </si>
  <si>
    <t xml:space="preserve">NS/NR|Sí| No </t>
  </si>
  <si>
    <t>-999|1|2</t>
  </si>
  <si>
    <t>NS/NR|Ed. Básica o menos| Ed. Media incompleta| Ed. Media completa|Ed. Técnica superior (comp. o incomp.)|Ed. Universitaria (comp. o incomp.)</t>
  </si>
  <si>
    <t>NS/NR|Católico| Evangélico| Ninguna|Ateo o agnóstico|Otra religión</t>
  </si>
  <si>
    <t>-999|1|2|3|4|5|6</t>
  </si>
  <si>
    <t xml:space="preserve">NS/NR|Presencial| Teléfono fijo o celular| Redes sociales o mesajes de texto|Email </t>
  </si>
  <si>
    <t>-999|1|2|3|4</t>
  </si>
  <si>
    <t>No Responde (no leer)|No Sabe (no leer)|La mayoría se ellos se conocen entre sí|Sólo algunos de ellos se conocen|Ninguno o casi ninguno de ellos se conoce</t>
  </si>
  <si>
    <t>-999|-888|1|2|3</t>
  </si>
  <si>
    <t>No Responde (no leer)|No Sabe (no leer)|No tiene amigos ni amigas|De 1 a 2|De 3 a 5|De 6 a 10|Más de 10</t>
  </si>
  <si>
    <t>No Responde (no leer)|No Sabe (no leer)|Nada de confianza |Poca confianza|Algo de confianza|Bastante confianza|Mucha confianza</t>
  </si>
  <si>
    <t>No Responde (no leer)|No Sabe (no leer)|Ninguno|Muy pocos|Algunos|Bastantes|Muchos</t>
  </si>
  <si>
    <t xml:space="preserve">¿Cuán satisfecho o insatisfecho está usted con el funcionamiento de la democracia en Chile? </t>
  </si>
  <si>
    <t>No Responde (no leer)|No Sabe (no leer)|Nada satisfecho|Poco satisfecho|Algo satisfecho|Bastante satisfecho|Muy satisfecho</t>
  </si>
  <si>
    <t xml:space="preserve"> Hablando en general, ¿diría usted que se puede confiar en la mayoría de las personas, o que hay que tener cuidado al tratar con ellas?</t>
  </si>
  <si>
    <t>No Responde (no leer)|No Sabe (no leer)|Casi siempre se puede confiar en las personas|Casi siempre hay que tener cuidado al tratar con las personas|Depende (no leer)</t>
  </si>
  <si>
    <t>¿Diría usted que las personas, la mayoría de las veces, tratan de ayudar a los demás, o se preocupan mayormente sólo de sí mismas?</t>
  </si>
  <si>
    <t>No Responde (no leer)|No Sabe (no leer)|La mayoria de las veces tratan de ayudar a los demas|La mayoria de las veces se preocupan solo de si mismas|Depende (no leer)</t>
  </si>
  <si>
    <t>¿Cree que la mayoría de la gente intentaría aprovecharse de usted si tuviera la oportunidad, o cree que trataría de ser justa?</t>
  </si>
  <si>
    <t>No Responde (no leer)|No Sabe (no leer)|La mayoria de la gente intentaria aprovecharse|La mayoria de la gente trataria de ser justa|Depende (no leer)</t>
  </si>
  <si>
    <t>Utilizando una escala donde 1 representa "Nada" y 5 "Mucha", ¿podría decirme cuánto confía usted en cada una de las siguientes instituciones?</t>
  </si>
  <si>
    <t xml:space="preserve"> El Gobierno</t>
  </si>
  <si>
    <t>No Responde (no leer)|No Sabe (no leer)|Nada|Poca|Algo|Bastante|Mucha</t>
  </si>
  <si>
    <t xml:space="preserve"> Los Partidos Políticos</t>
  </si>
  <si>
    <t xml:space="preserve"> Carabineros</t>
  </si>
  <si>
    <t xml:space="preserve"> Los Sindicatos</t>
  </si>
  <si>
    <t xml:space="preserve"> El Poder Judicial</t>
  </si>
  <si>
    <t xml:space="preserve"> Las Empresas Privadas</t>
  </si>
  <si>
    <t xml:space="preserve"> El Congreso Nacional</t>
  </si>
  <si>
    <t xml:space="preserve"> El Presidente(a) de la República</t>
  </si>
  <si>
    <t>Físcalia Nacional</t>
  </si>
  <si>
    <t xml:space="preserve"> Militantes de la Unión Demócrata Independiente (UDI)</t>
  </si>
  <si>
    <t xml:space="preserve"> Militantes del Partido Demócrata Cristiano (PDC)</t>
  </si>
  <si>
    <t xml:space="preserve"> Militantes del Partido Comunista (PC)</t>
  </si>
  <si>
    <t xml:space="preserve"> Homosexuales (gays o lesbianas)</t>
  </si>
  <si>
    <t>Ahora le haré algunas preguntas sobre cosas que usted puede no haber hecho, haber hecho una vez o haber hecho dos o más veces durante los últimos 12 meses. No importa si no lo ha hecho. Por favor dígame, aunque sea de manera aproximada, cuántas veces...</t>
  </si>
  <si>
    <t xml:space="preserve"> Ha visitado la casa de algún vecino</t>
  </si>
  <si>
    <t>No Responde (no leer)|No Sabe (no leer)|Nunca lo hizo|Lo hizo una o dos veces|Lo hizo mas de dos veces</t>
  </si>
  <si>
    <t xml:space="preserve"> Ha asistido a alguna reunión donde se traten temas de interés publico o comunitario</t>
  </si>
  <si>
    <t xml:space="preserve"> Han venido amigos a visitarlo a su casa</t>
  </si>
  <si>
    <t>Ha hecho voluntariado</t>
  </si>
  <si>
    <t xml:space="preserve"> Ha prestado una suma de dinero de $10.000.- o más</t>
  </si>
  <si>
    <t xml:space="preserve"> Ha conversado con una persona en problemas o deprimida</t>
  </si>
  <si>
    <t xml:space="preserve"> Ha ayudado a alguien a conseguir trabajo</t>
  </si>
  <si>
    <t>Durante los últimos 12 meses, con cuánta frecuencia usted ha ...</t>
  </si>
  <si>
    <t xml:space="preserve"> Firmado una carta o petición apoyando una causa</t>
  </si>
  <si>
    <t>No Responde (no leer)|No Sabe (no leer)|Nunca|Casi nunca|A veces|Frecuentemente|Muy frecuentemente</t>
  </si>
  <si>
    <t xml:space="preserve"> Asistido a una marcha o manifestación política</t>
  </si>
  <si>
    <t xml:space="preserve"> Participado en una huelga</t>
  </si>
  <si>
    <t xml:space="preserve"> Usado las redes sociales para expresar su opinión en temas públicos</t>
  </si>
  <si>
    <t>Y, ¿en qué medida estaría usted dispuesto a participar en las siguientes acciones?</t>
  </si>
  <si>
    <t xml:space="preserve"> Firmar una carta o petición apoyando una causa</t>
  </si>
  <si>
    <t>No Responde (no leer)|No Sabe (no leer)|Nada dispuesto|Casi nada dispuesto|Algo dispuesto|Bastante dispuesto|Totalmente Dispuesto</t>
  </si>
  <si>
    <t xml:space="preserve"> Asistir a una marcha o manifestación política</t>
  </si>
  <si>
    <t xml:space="preserve"> Participar en una huelga</t>
  </si>
  <si>
    <t xml:space="preserve"> Usar las redes sociales para expresar su opinión en temas públicos</t>
  </si>
  <si>
    <t>¿En qué medida se encuentra usted de acuerdo o en desacuerdo con cada una de las siguientes afirmaciones?</t>
  </si>
  <si>
    <t xml:space="preserve"> Votar es mi deber como ciudadano</t>
  </si>
  <si>
    <t xml:space="preserve"> Mi voto influye en el resultado de la elección</t>
  </si>
  <si>
    <t xml:space="preserve"> Votar permite expresar mis ideas</t>
  </si>
  <si>
    <t>Respecto de su participación en elecciones</t>
  </si>
  <si>
    <t xml:space="preserve"> ¿Votó usted en las últimas elecciones presidenciales de Noviembre de 2013?</t>
  </si>
  <si>
    <t>No Responde (no leer)|No Sabe (no leer)|No|Sí|No tenía edad para hacerlo</t>
  </si>
  <si>
    <t xml:space="preserve"> Junta de vecinos u otra organización vecinal</t>
  </si>
  <si>
    <t xml:space="preserve"> Organización religiosa o Iglesia</t>
  </si>
  <si>
    <t>No Responde (no leer)|No Sabe (no leer)|No es miembro|Miembro inactivo|Miembro activo|No sabe (no leer)</t>
  </si>
  <si>
    <t xml:space="preserve"> Partido o movimiento político</t>
  </si>
  <si>
    <t xml:space="preserve"> Sindicato</t>
  </si>
  <si>
    <t xml:space="preserve"> Asociación profesional o gremial</t>
  </si>
  <si>
    <t xml:space="preserve"> Organización deportiva</t>
  </si>
  <si>
    <t xml:space="preserve"> Asociaciones o centros de estudiantes</t>
  </si>
  <si>
    <t>Especifique</t>
  </si>
  <si>
    <t>¿Qué tan interesado está usted en la política?</t>
  </si>
  <si>
    <t>No Responde (no leer)|No Sabe (no leer)|Nada interesado|Poco interesado|Algo interesado|Bastante interesado|Muy interesado</t>
  </si>
  <si>
    <t>¿Con qué frecuencia realiza usted las siguientes actividades?</t>
  </si>
  <si>
    <t xml:space="preserve"> Habla de política con familiares o amigos</t>
  </si>
  <si>
    <t xml:space="preserve"> Se informa activamente sobre política en medios tales como televisión, radios, diarios o internet</t>
  </si>
  <si>
    <t xml:space="preserve">Cambiando de tema, tradicionalmente en nuestro país la gente define las posiciones políticas como más cercanas a la izquierda, al centro o a la derecha. </t>
  </si>
  <si>
    <t>No Responde (no leer)|No Sabe (no leer)|0 Izquierda|1|2|3|4|5 Centro|6|7|8|9|10 Derecha|11 Independiente (no leer)|12 Ninguno (no leer)</t>
  </si>
  <si>
    <t>-999|-888|0|1|2|3|4|5|6|7|8|9|10|11|12</t>
  </si>
  <si>
    <t xml:space="preserve">¿Cuál de los siguientes partidos políticos representa mejor sus intereses, creencias y valores? </t>
  </si>
  <si>
    <t>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t>
  </si>
  <si>
    <t>-999|-888|1|2|3|4|5|6|7|8|9|10|11|12|13|14|15</t>
  </si>
  <si>
    <t>¿Cuál de las siguientes coaliciones políticas representa mejor sus intereses, creencias y valores?</t>
  </si>
  <si>
    <t>No Responde (no leer)|No Sabe (no leer)|Chile Vamos|Nueva Mayoria|Frente Amplio|Otro. Especifique cual|Ninguna</t>
  </si>
  <si>
    <t xml:space="preserve"> Una sociedad ideal requiere que algunos grupos estén en una posición superior y otros en una posición inferior</t>
  </si>
  <si>
    <t xml:space="preserve"> Debiéramos trabajar para dar a todos los grupos la misma oportunidad de tener éxito</t>
  </si>
  <si>
    <t xml:space="preserve"> Deberíamos hacer todo lo posible por igualar las condiciones de diferentes grupos</t>
  </si>
  <si>
    <t xml:space="preserve"> En vez de tanta preocupación por los derechos de las personas, lo que este país necesita es un gobierno firme</t>
  </si>
  <si>
    <t xml:space="preserve"> Lo que nuestro país necesita es un mandatario/a fuerte con la determinación para llevarnos por el camino correcto</t>
  </si>
  <si>
    <t xml:space="preserve"> La obediencia y el respeto por la autoridad son los valores más importantes que los niños debieran aprender</t>
  </si>
  <si>
    <t xml:space="preserve"> Las verdaderas claves para tener una buena vida son la obediencia y la disciplina</t>
  </si>
  <si>
    <t xml:space="preserve"> Creo que el cambio social es posible</t>
  </si>
  <si>
    <t xml:space="preserve"> En Chile las personas son recompensadas por sus esfuerzos</t>
  </si>
  <si>
    <t xml:space="preserve"> En Chile las personas son recompensadas por su inteligencia y habilidades</t>
  </si>
  <si>
    <t xml:space="preserve"> En Chile, las diferencias de ingreso son demasiado grandes</t>
  </si>
  <si>
    <t>Algunos grupos de personas son simplemente inferiores a otros grupos</t>
  </si>
  <si>
    <t>¿Cuán de acuerdo o en desacuerdo está usted con las siguientes afirmaciones?</t>
  </si>
  <si>
    <t xml:space="preserve"> Una madre que trabaja puede establecer una relación tan cálida y sólida con sus hijos como una madre que no trabaja</t>
  </si>
  <si>
    <t xml:space="preserve"> Es probable que un niño en edad preescolar sufra si su madre trabaja</t>
  </si>
  <si>
    <t xml:space="preserve"> Los hombres deberían asumir un mayor grado de responsabilidad en el trabajo doméstico que el que asumen actualmente</t>
  </si>
  <si>
    <t xml:space="preserve"> Los hombres deberían asumir un mayor grado de responsabilidad en el cuidado de los niños que el que asumen actualmente</t>
  </si>
  <si>
    <t>Pensando en la lista de movimientos sociales que a continuación le mostraré, por favor indique ¿cuál es el que usted más valora?</t>
  </si>
  <si>
    <t>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antidelincuencia|Otro, ¿Cuál?|Ninguno (no leer)</t>
  </si>
  <si>
    <t>-999|-888|1|2|3|4|5|6|7|8|9</t>
  </si>
  <si>
    <t>Pensando en [MOVIMIENTO SOCIAL QUE EL ENCUESTADO MÁS VALORA], ¿cuán de acuerdo o en desacuerdo está usted con las siguientes afirmaciones?</t>
  </si>
  <si>
    <t xml:space="preserve"> Siento un compromiso con este movimiento</t>
  </si>
  <si>
    <t xml:space="preserve"> Me identifico con este movimiento</t>
  </si>
  <si>
    <t xml:space="preserve"> Estoy de acuerdo con las acciones de este movimiento</t>
  </si>
  <si>
    <t xml:space="preserve"> Pensar acerca del futuro de este movimiento me hace sentir esperanzado</t>
  </si>
  <si>
    <t xml:space="preserve"> Las acciones y protestas de este movimiento pueden generar un cambio social</t>
  </si>
  <si>
    <t xml:space="preserve"> Los participantes de este movimiento me ven como un miembro más</t>
  </si>
  <si>
    <t xml:space="preserve"> El propósito de este movimiento está alineado con mis valores</t>
  </si>
  <si>
    <t xml:space="preserve"> La gente en general y quienes pertenecen al movimiento tienen posiciones similares</t>
  </si>
  <si>
    <t xml:space="preserve"> Las autoridades y el movimiento tienen posiciones opuestas</t>
  </si>
  <si>
    <t xml:space="preserve"> Los participantes de este movimiento me apoyan</t>
  </si>
  <si>
    <t xml:space="preserve"> Las políticas de gobierno relacionadas con la causa de este movimiento son injustas</t>
  </si>
  <si>
    <t>Ahora, pensando en los últimos 12 meses, cuán frecuentemente ha participado usted en [EL MOVIMIENTO QUE EL ENCUESTADO MÁS VALORA]</t>
  </si>
  <si>
    <t>Pensando en los últimos 12 meses, cuán frecuentemente han participado miembros de su familia en [EL MOVIMIENTO QUE EL ENCUESTADO MÁS VALORA]</t>
  </si>
  <si>
    <t>Pensando en los últimos 12 meses, cuán frecuentemente han participado sus amigos en [EL MOVIMIENTO QUE EL ENCUESTADO MÁS VALORA]</t>
  </si>
  <si>
    <t>¿Con cuál de las siguientes frases está usted más de acuerdo?</t>
  </si>
  <si>
    <t>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t>
  </si>
  <si>
    <t>¿Cuán conforme o disconforme está usted con la actual constitución?</t>
  </si>
  <si>
    <t>No Responde (no leer)|No Sabe (no leer)|Muy disconforme|Disconforme|Indiferente|Conforme|Muy conforme</t>
  </si>
  <si>
    <t>¿Cuán importante considera usted qué es para el país que se cambie la actual Constitución?</t>
  </si>
  <si>
    <t>No Responde (no leer)|No Sabe (no leer)|Nada Importante|Poco importante|Algo importante|Bastante importante|Muy importante</t>
  </si>
  <si>
    <t>¿En qué medida está usted de acuerdo o en desacuerdo con que se cambie la Constitución en Chile?</t>
  </si>
  <si>
    <t>En Chile hay distintas opiniones sobre como cambiar la Constitución. Si se cambiara la Constitución, ¿cuál de las siguientes opciones representa mejor su opinión?</t>
  </si>
  <si>
    <t>No Responde (no leer)|No Sabe (no leer)|Que sea un grupo de expertos los que redacten una nueva Constitución|Que el parlamento redacte una nueva Constitución|Que los ciudadanos elijan una Asamblea constituyente para que redacte una nueva Constitución</t>
  </si>
  <si>
    <t>¿Con qué frecuencia conversa usted sobre un posible cambio de la Constitución con amigos, familiares o conocidos?</t>
  </si>
  <si>
    <t>¿Ha participado usted en alguna de las instancias de participación asociadas al proceso de cambio de la Constitución, tales como: responder la encuesta individual, encuentros locales, cabildos, etc.?</t>
  </si>
  <si>
    <t>¿En qué medida se encuentra usted de acuerdo o en desacuerdo de cada una de las siguientes afirmaciones?</t>
  </si>
  <si>
    <t xml:space="preserve"> Me siento orgulloso de ser chileno/a</t>
  </si>
  <si>
    <t xml:space="preserve"> Me identifico con Chile</t>
  </si>
  <si>
    <t>No Responde (no leer)|No Sabe (no leer)|Al grupo de clase social baja|Al grupo de clase social media baja|Al grupo de clase social media|Al grupo de clase social media alta|Al grupo de clase social alta</t>
  </si>
  <si>
    <t xml:space="preserve"> En los servicios de salud</t>
  </si>
  <si>
    <t xml:space="preserve"> En el trabajo</t>
  </si>
  <si>
    <t xml:space="preserve"> Por Carabineros</t>
  </si>
  <si>
    <t xml:space="preserve"> Por personas de clase alta</t>
  </si>
  <si>
    <t>Respecto a la próxima elección presidencial de Noviembre de este año, ¿Por cuál de los siguientes candidatos votará usted o no asistirá a votar?</t>
  </si>
  <si>
    <t>No Responde (no leer)|No Sabe (no leer)|Alejandro Guillier|Sebastián Piñera|Beatriz Sánchez|Carolina Goic|Marco Henriquez-Ominami|Franco Parisi|Otro candidato|No estoy seguro por quien votar (No leer)|No estoy seguro si iré a votar (No leer)|No asistirá a votar</t>
  </si>
  <si>
    <t>¿Cuán de acuerdo o en desacuerdo está usted con cada una de las siguientes afirmaciones?</t>
  </si>
  <si>
    <t>Las parejas homosexuales deberían poder adoptar hijos</t>
  </si>
  <si>
    <t>El aborto debe ser legal bajo cualquier circunstancia</t>
  </si>
  <si>
    <t>El Estado de Chile, más que los privados, debería ser el principal proveedor de educación</t>
  </si>
  <si>
    <t>Cada persona debiera asegurarse por sí mismo su futura pensión para la tercera edad</t>
  </si>
  <si>
    <t>Chile debería tomar medidas más drásticas para impedir el ingreso de inmigrantes al país</t>
  </si>
  <si>
    <t>¿En qué medida cree usted que la corrupción en la política, tal como sobornos a políticos, malversación de fondos públicos o tráfico de influencias, está extendida en Chile?</t>
  </si>
  <si>
    <t>No Responde (no leer)|No Sabe (no leer)|Nada extendida|Poco extendida|Algo extendida|Bastante extendida|Muy extendida</t>
  </si>
  <si>
    <t>Recordando que su respuesta es totalmente confidencial, podría indicarme por quien votó usted en la primera vuelta de la elección presidencial</t>
  </si>
  <si>
    <t>No Responde (no leer)|No Sabe (no leer)|Carolina Goic|José Antonio Kast|Sebastián Piñera|Alejandro Guillier|Beatriz Sánchez|Marco Enríquez-Ominami|Eduardo Artés|Alejandro Navarro|Voté en blanco|Anulé mi voto</t>
  </si>
  <si>
    <t>-999|-888|1|2|3|4|5|6|7|8|9|10</t>
  </si>
  <si>
    <t>No Responde (no leer)|No Sabe (no leer)|0 El nivel mas bajo|1|2|3|4|5|6|7|8|9|10 El nivel mas alto</t>
  </si>
  <si>
    <t>-999|-888|0|1|2|3|4|5|6|7|8|9|10</t>
  </si>
  <si>
    <t xml:space="preserve"> Y pensando en la familia en la que usted creció, ¿dónde se ubicarían ellos en esta escala?</t>
  </si>
  <si>
    <t xml:space="preserve"> Si usted tiene actualmente hijos o si los tuviera en el futuro, ¿dónde cree usted que se ubicarían ellos?</t>
  </si>
  <si>
    <t>Es justo que las personas de altos ingresos tengan mejores pensiones que las personas con ingresos más bajos</t>
  </si>
  <si>
    <t>Es justo que las personas de altos ingresos tengan una mejor educación para sus hijos que las personas con ingresos más bajos</t>
  </si>
  <si>
    <t>Es justo que las personas de altos ingresos puedan acceder a una mejor atención de salud que las personas con ingresos más bajos</t>
  </si>
  <si>
    <t>Actualmente en Chile, ¿Cuán importante es para surgir en la vida…?</t>
  </si>
  <si>
    <t xml:space="preserve"> Provenir de una familia rica o con muchos recursos</t>
  </si>
  <si>
    <t xml:space="preserve"> Tener un buen nivel de educación</t>
  </si>
  <si>
    <t xml:space="preserve"> Tener ambición</t>
  </si>
  <si>
    <t xml:space="preserve"> El trabajo duro</t>
  </si>
  <si>
    <t>Pensando en los impuestos, usted se considera una persona que paga...</t>
  </si>
  <si>
    <t>No Responde (no leer)|No Sabe (no leer)|Ningun impuesto|Poco|Suficiente|Bastante|Mucho impuesto</t>
  </si>
  <si>
    <t>Cuándo interactúa con personas de clase social alta, ¿cuán amistosa ha sido esa experiencia?</t>
  </si>
  <si>
    <t>¿Con qué frecuencia ha tenido usted malas experiencias con personas de clase social alta, tales como desacuerdos, tensiones, peleas o conflictos?</t>
  </si>
  <si>
    <t>Si tuviera que conversar con un grupo de personas de clase alta a los cuáles no conoce, ¿cómo se sentiría?</t>
  </si>
  <si>
    <t>¿Con qué frecuencia diría usted que son discriminadas las personas de clase social alta en Chile?</t>
  </si>
  <si>
    <t>No Responde (no leer)|No Sabe (no leer)|Nunca son discriminados|Casi nunca son discriminados|A veces son discriminados|Muchas veces son discriminados|Siempre son discriminados</t>
  </si>
  <si>
    <t>Y en general, ¿cuán positiva o negativa es su visión acerca de las personas de clase social alta?</t>
  </si>
  <si>
    <t>No Responde (no leer)|No Sabe (no leer)|Muy negativa|Negativa|Ni negativa ni positiva|Positiva|Muy positiva</t>
  </si>
  <si>
    <t>¿Con qué frecuencia conversa o interactúa con personas de clase social baja?</t>
  </si>
  <si>
    <t>No Responde (no leer)|No Sabe (no leer)|Nunca|Casi nunca|A veces|Casi siempre|Siempre</t>
  </si>
  <si>
    <t>Cuándo interactúa con personas de clase social baja, ¿cuán amistosa ha sido esa experiencia?</t>
  </si>
  <si>
    <t>No Responde (no leer)|No Sabe (no leer)|Muy poco amistosa|Poco amistosa|Ni amistosa ni no amistosa|Bastante amistosa|Muy amistosa</t>
  </si>
  <si>
    <t>¿Con qué frecuencia ha tenido usted malas experiencias con personas de clase social baja, tales como desacuerdos, tensiones, peleas o conflictos?</t>
  </si>
  <si>
    <t>Si tuviera que conversar con un grupo de personas de clase baja a los cuáles no conoce, ¿cómo se sentiría?</t>
  </si>
  <si>
    <t>No Responde (no leer)|No Sabe (no leer)|Muy incómodo|incómodo|Ni cómodo ni incómodo|Cómodo|Muy cómodo</t>
  </si>
  <si>
    <t>¿Con qué frecuencia diría usted que son discriminadas las personas de clase social baja en Chile?</t>
  </si>
  <si>
    <t>Y en general, ¿cuán positiva o negativa es su visión acerca de las personas de clase social baja?</t>
  </si>
  <si>
    <t>¿Y cuán justa o injusta cree usted que es la diferencia en la situación de vida entre las personas de clase social alta y las de clase social baja en Chile?</t>
  </si>
  <si>
    <t>No Responde (no leer)|No Sabe (no leer)|Muy injusta|injusta|Ni injusta ni justa|Justa|Muy justa</t>
  </si>
  <si>
    <t>Pensando en lo que hicieron sus compañeros de liceo o colegio después de que egresaron...</t>
  </si>
  <si>
    <t xml:space="preserve"> ¿Cuántos de ellos estudiaron una carrera técnica o profesional no universitaria?</t>
  </si>
  <si>
    <t xml:space="preserve"> ¿Cuántos de ellos estudiaron una carrera universitaria?</t>
  </si>
  <si>
    <t xml:space="preserve"> ¿Cuántos de ellos no estudiaron y entraron a trabajar?</t>
  </si>
  <si>
    <t xml:space="preserve">Utilizando una escala del 1 al 10 donde 1 se relacion con "El Estado debe regular más fuerte a las empresas" y 10 "se relaciona con "Las empresas deben tener más libertad para funcionar"
</t>
  </si>
  <si>
    <t xml:space="preserve"> ¿Dónde se ubica usted entre estas dos opiniones?</t>
  </si>
  <si>
    <t>No Responde (no leer)|No Sabe (no leer)|1 El Estado debe regular mas fuerte a las empresas|2|3|4|5|6|7|8|9|10 Las empresas deben tener mas libertad para funcionar</t>
  </si>
  <si>
    <t xml:space="preserve"> ¿Cómo cree usted que piensan la mayoría de los chilenos? ¿Dónde los ubicaría?</t>
  </si>
  <si>
    <t xml:space="preserve"> ¿Cómo cree usted que piensan la mayoría de las personas que votan por los candidatos de la Nueva Mayoría? ¿Dónde los ubicaría?</t>
  </si>
  <si>
    <t xml:space="preserve"> ¿Cómo cree usted que piensan la mayoría de las personas que votan por los candidatos del pacto Chile Vamos? ¿Dónde los ubicaría?</t>
  </si>
  <si>
    <t xml:space="preserve"> ¿Cómo cree usted que piensan la mayoría de las personas que votan por los candidatos del Frente Amplio? ¿Dónde los ubicaría?</t>
  </si>
  <si>
    <t>Ahora cambiando de tema. Pensando en Chile en general, ¿cuánto conflicto diría usted que existe actualmente…?</t>
  </si>
  <si>
    <t xml:space="preserve"> En el país</t>
  </si>
  <si>
    <t>No Responde (no leer)|No Sabe (no leer)|Nada de conflicto|Poco conflicto|Algo de conflicto|Bastante conflicto|Mucho conflicto</t>
  </si>
  <si>
    <t xml:space="preserve"> Entre los hombres y las mujeres</t>
  </si>
  <si>
    <t xml:space="preserve"> Entre personas de clase alta y personas de clase baja</t>
  </si>
  <si>
    <t xml:space="preserve"> Entre los empresarios y los trabajadores</t>
  </si>
  <si>
    <t xml:space="preserve"> Entre chilenos e inmigrantes peruanos</t>
  </si>
  <si>
    <t xml:space="preserve"> Entre chilenos no indígenas y los mapuche</t>
  </si>
  <si>
    <t xml:space="preserve"> Entre Chile y sus países vecinos</t>
  </si>
  <si>
    <t>¿Qué tan de acuerdo o en desacuerdo se encuentra usted con las siguientes afirmaciones?</t>
  </si>
  <si>
    <t xml:space="preserve"> Cuando discrepo con los demás, prefiero seguirles la corriente y no discutir</t>
  </si>
  <si>
    <t xml:space="preserve"> Me es difícil expresar mi opinión cuando creo que los demás van a discrepar conmigo</t>
  </si>
  <si>
    <t xml:space="preserve"> Siento que el conflicto es algo negativo</t>
  </si>
  <si>
    <t xml:space="preserve"> Siento que en los conflictos alguien saldrá perjudicado</t>
  </si>
  <si>
    <t>A continuación le voy a leer una serie de situaciones. Usando la siguiente tarjeta, por favor indique qué tan violentas le parecen a usted cada una de estas situaciones.</t>
  </si>
  <si>
    <t xml:space="preserve"> Un empleador le grita a su empleado por un trabajo mal hecho.</t>
  </si>
  <si>
    <t>No Responde (no leer)|No Sabe (no leer)|Casi nada de violenta|Algo violenta|Bastante violenta|Muy violenta|Extremadamente violenta</t>
  </si>
  <si>
    <t xml:space="preserve"> Una madre le pega una palmada a su hijo pequeño porque rompió un vaso que tenía prohibido tocar.</t>
  </si>
  <si>
    <t>A continuación le voy a leer algunas afirmaciones. ¿En qué medida le representan o no le representan estas afirmaciones a usted como persona?</t>
  </si>
  <si>
    <t>No Responde (no leer)|No Sabe (no leer)|No me representa para nada|No me representa|Me representa algo|Me representa bastante|Me representa mucho</t>
  </si>
  <si>
    <t xml:space="preserve">¿En qué medida cree usted que se justifican o no se justifican las siguientes situaciones? </t>
  </si>
  <si>
    <t xml:space="preserve"> Que algunas personas amarren a un poste y desnuden a un delincuente que acaba de cometer un asalto</t>
  </si>
  <si>
    <t xml:space="preserve"> Que Carabineros use la fuerza para reprimir una manifestación pacífica</t>
  </si>
  <si>
    <t xml:space="preserve"> Que Carabineros desaloje a la fuerza a los estudiantes de un liceo en toma</t>
  </si>
  <si>
    <t xml:space="preserve"> Que un marido abofetee a su mujer por una pelea que ella comenzó</t>
  </si>
  <si>
    <t xml:space="preserve"> Que un grupo de trabajadores en huelga bloquee la calle con barricadas para exigir el cumplimiento de sus derechos laborales</t>
  </si>
  <si>
    <t xml:space="preserve"> Que estudiantes tiren piedras a Carabineros en una marcha por la educación del país</t>
  </si>
  <si>
    <t xml:space="preserve"> Que un grupo de personas ataque a un travesti que está ofreciendo servicios sexuales en la calle</t>
  </si>
  <si>
    <t xml:space="preserve"> Todos los asaltantes debieran cumplir condenas de cárcel, sin ninguna excepción</t>
  </si>
  <si>
    <t xml:space="preserve"> Los jueces debieran dar condenas mucho más largas a quienes han cometido asaltos</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</si>
  <si>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</si>
  <si>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leer)|Se aleja completamente de mi ideal|Se aleja de mi ideal|No se aleja ni se acerca a mi ideal|Se acerca a mi ideal|Se acerca completamente a mi ideal</t>
  </si>
  <si>
    <t>Usted diría que su salud es:</t>
  </si>
  <si>
    <t>No Responde (no leer)|No Sabe (no leer)|Mala|Regular|Buena|Muy buena|Excelente</t>
  </si>
  <si>
    <t>¿Con qué regularidad usted practica deporte o alguna actividad física?</t>
  </si>
  <si>
    <t>No Responde (no leer)|No Sabe (no leer)|Todos los días|5 a 6 veces por semana|3 a 4 veces por semana|1 a 2 veces por semana|1 a 3 veces al mes|Algunas veces al año|Nunca o casi nunca</t>
  </si>
  <si>
    <t>¿Cuál es su estatura?</t>
  </si>
  <si>
    <t>¿Cuál es su peso actual?</t>
  </si>
  <si>
    <t>¿Podría indicarme en cuál de los siguientes rangos se encuentra su peso actual?</t>
  </si>
  <si>
    <t>No Responde (no leer)|No Sabe (no leer)|40 kilos ó menos|41 a 50 kilos|51 a 60 kilos|61 a 70 kilos|71 a 80 kilos|81 a 90 kilos|91 a 100 kilos|101 a 120 kilos|Más de 120 kilos</t>
  </si>
  <si>
    <t>Pensando en el último mes, en promedio ¿cuántos cigarrillos fumó usted al día?</t>
  </si>
  <si>
    <t>¿Consume usted regularmente bebidas alcohólicas como cerveza, vino, pisco u otros licores?</t>
  </si>
  <si>
    <t>En el último mes, ¿cuántos días a la semana consumió alguna bebida alcohólica?</t>
  </si>
  <si>
    <t>No Responde (no leer)|No Sabe (no leer)|Menos de un días|1 día|2 días|3 días|4 días|5 días|6 días|7 días</t>
  </si>
  <si>
    <t>-999|-888|1|2|3|4|5|6|7|8</t>
  </si>
  <si>
    <t>¿Cuántas veces durante las últimas dos semanas ha sentido alguna de las siguientes molestias?</t>
  </si>
  <si>
    <t xml:space="preserve"> Poco interés o alegría para realizar sus actividades</t>
  </si>
  <si>
    <t>No Responde (no leer)|No Sabe (no leer)|Nunca|Algunos dias|Mas de la mitad de los dias|Casi todos los dias|Todos los dias</t>
  </si>
  <si>
    <t xml:space="preserve"> Decaimiento, pesadez o desesperanza</t>
  </si>
  <si>
    <t xml:space="preserve"> Dificultad para dormirse, dormir toda la noche, o exceso de sueño</t>
  </si>
  <si>
    <t xml:space="preserve"> Cansancio o tener la sensación de falta de energía</t>
  </si>
  <si>
    <t xml:space="preserve"> Apetito disminuido o aumentado</t>
  </si>
  <si>
    <t xml:space="preserve"> Dificultades para concentrarse en algo, como leer el diario o ver televisión</t>
  </si>
  <si>
    <t xml:space="preserve"> Mala opinión de sí mismo, tener la sensación de ser fracasado o haber defraudado a la familia</t>
  </si>
  <si>
    <t xml:space="preserve"> Sus movimientos y lenguaje corporal han estado tan enlentecidos que han sido notados por otra personas</t>
  </si>
  <si>
    <t xml:space="preserve"> Ha tenido pensamiento de querer estar muerto o de querer hacerse daño o sufrir</t>
  </si>
  <si>
    <t>Utilizando la siguiente escala de respuesta, por favor indique con qué frecuencia usted...</t>
  </si>
  <si>
    <t xml:space="preserve"> Puede hablar de sus problemas con su familia o amigos</t>
  </si>
  <si>
    <t>Por favor, señale aquellos acontecimientos vitales que le han sucedido en el último año.</t>
  </si>
  <si>
    <t xml:space="preserve"> Muerte del cónyuge</t>
  </si>
  <si>
    <t>No Responde (no leer)|No Sabe (no leer)|Sí|No</t>
  </si>
  <si>
    <t xml:space="preserve"> Separación matrimonial y/o Divorcio</t>
  </si>
  <si>
    <t xml:space="preserve"> Muerte de un familiar cercano</t>
  </si>
  <si>
    <t xml:space="preserve"> Lesión o enfermedad personal</t>
  </si>
  <si>
    <t xml:space="preserve"> Matrimonio</t>
  </si>
  <si>
    <t xml:space="preserve"> Despido del trabajo</t>
  </si>
  <si>
    <t xml:space="preserve"> Reconciliación matrimonial</t>
  </si>
  <si>
    <t xml:space="preserve"> Jubilación</t>
  </si>
  <si>
    <t>¿Ha recibido algún tipo de tratamiento por depresión?</t>
  </si>
  <si>
    <t>Pensando en la última vez que usted consumió bebidas alcohólicas, ¿cuántos vasos o copas tomó aproximadamente?</t>
  </si>
  <si>
    <t>Piense en la última atención médica que recibió, excluyendo urgencias, ¿en qué tipo de establecimiento recibió la atención?</t>
  </si>
  <si>
    <t>No Responde (no leer)|No Sabe (no leer)|Consultorio general o posta rural|Hospital publico|Consulta o centro medico privado|Hospital o clinica privada|Mutual de accidentes del trabajo|Otro establecimiento|No ha recibido atencion medica</t>
  </si>
  <si>
    <t>Desde que pidió la hora de atención hasta que el doctor/a lo/la atendió, ¿cuántos días transcurrieron?</t>
  </si>
  <si>
    <t>¿A qué sistema previsional de salud pertenece usted?</t>
  </si>
  <si>
    <t>No Responde (no leer)|No Sabe (no leer)|FONASA Grupo A|FONASA Grupo B|FONASA Grupo C|FONASA Grupo D|FONASA|FONASA (No sabe grupo)|FFAA y de Orden|Isapre|Ninguno (particular)|Otro sistema</t>
  </si>
  <si>
    <t>¿Le ha sido diagnosticada alguna de las siguientes enfermedades o condiciones médicas por un doctor? En caso de que le haya sido diagnosticada por un doctor, indique el año en que ocurrió.</t>
  </si>
  <si>
    <t xml:space="preserve"> Hipertensión arterial</t>
  </si>
  <si>
    <t xml:space="preserve"> Diabetes</t>
  </si>
  <si>
    <t xml:space="preserve"> Depresión</t>
  </si>
  <si>
    <t xml:space="preserve"> Alguna enfermedad cardiaca (por ejemplo infarto)</t>
  </si>
  <si>
    <t xml:space="preserve"> Cáncer</t>
  </si>
  <si>
    <t>En caso de que le haya sido diagnosticada por un doctor, indique el año en que ocurrió</t>
  </si>
  <si>
    <t xml:space="preserve"> Alguna enfermedad cardíaca (por ejemplo infarto)</t>
  </si>
  <si>
    <t>No Responde (no leer)|No Sabe (no leer)|Si, enfermedad provocada por el trabajo|Si, enfermedad no provocada por el trabajo|Si, accidente laboral|Si, accidente no laboral| No tuvo ninguna enfermedad o accidente</t>
  </si>
  <si>
    <t>¿Durante cuánto tiempo estuvo usted con licencia o imposibilitado de realizar actividades por esta enfermedad o accidente? Indique el número de días</t>
  </si>
  <si>
    <t>¿Qué tan bien describen su personalidad las siguientes afirmaciones? Me veo a mi mismo como una persona que…</t>
  </si>
  <si>
    <t xml:space="preserve"> es reservada </t>
  </si>
  <si>
    <t xml:space="preserve"> en general es confiable</t>
  </si>
  <si>
    <t xml:space="preserve"> tiende a ser floja </t>
  </si>
  <si>
    <t xml:space="preserve"> es relajada, maneja bien el estrés </t>
  </si>
  <si>
    <t xml:space="preserve"> tiene pocos intereres artísticos </t>
  </si>
  <si>
    <t xml:space="preserve"> es sociable</t>
  </si>
  <si>
    <t xml:space="preserve"> tiende a encontrar los aspectos negativos en otros </t>
  </si>
  <si>
    <t xml:space="preserve"> es perfeccionista con su trabajo</t>
  </si>
  <si>
    <t xml:space="preserve"> se pone nervioso(a) facilmente</t>
  </si>
  <si>
    <t xml:space="preserve"> es muy imaginativo</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</si>
  <si>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</si>
  <si>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</si>
  <si>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leer)|Casi nunca o nunca|Una vez al annio|Cada seis meses|Al menos una vez cada tres meses|Al menos una vez al mes</t>
  </si>
  <si>
    <t>Asistencia a conciertos música clásica u ópera</t>
  </si>
  <si>
    <t>Asistencia al cine</t>
  </si>
  <si>
    <t>Asistencia a museos ( de pintura y/o escultura)</t>
  </si>
  <si>
    <t>Asistencia a conciertos de música rock/pop</t>
  </si>
  <si>
    <t>¿Con qué frecuencia Ud. utiliza internet para…? 1 " Casi nunca o nunca ", 2 " Una vez al año ", 3 "Cada seis meses" , 4 " Al menos una vez cada tres meses " y 5 " Al menos una vez al mes "</t>
  </si>
  <si>
    <t>Ver películas (streaming como Netflix…)</t>
  </si>
  <si>
    <t>Pasar tiempo en páginas como Facebook, o Instagram, para compartir con otros información sobre mi vida</t>
  </si>
  <si>
    <t>Subir documentos de video a YouTube o plataformas similares</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</si>
  <si>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</si>
  <si>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En una escala de 1 a 5, siendo 1 "No me gusta nada" y 5 "Me gusta mucho", ¿cuánto diría Ud. que le gusta cada uno de estos estilos musicales?</t>
  </si>
  <si>
    <t>Reggaetón</t>
  </si>
  <si>
    <t>No Responde (no leer)|No Sabe (no leer)|1 No me gusta nada|2|3|4|5 Me gusta mucho</t>
  </si>
  <si>
    <t>Música folclórica, canto nuevo</t>
  </si>
  <si>
    <t>Música rock/pop</t>
  </si>
  <si>
    <t>Música clásica u ópera</t>
  </si>
  <si>
    <t>Jazz</t>
  </si>
  <si>
    <t>Hip hop o rap</t>
  </si>
  <si>
    <t>Podría indicarme, aproximadamente, la cantidad de libros impresos leídos en el último año</t>
  </si>
  <si>
    <t>Podría indicarme, aproximadamente, la cantidad de e-books o libros electrónicos leídos el último año</t>
  </si>
  <si>
    <t xml:space="preserve">Cuando Ud. tenía 14 años, en una escala de 1 a 5, siendo 1 "Al menos una vez al mes", 2 "Al menos una vez cada tres meses", 3 "Cada seis meses" , 4 "Una vez al año" y 5 "Casi nunca o nunca", ¿con qué frecuencia le regalaban libros sus padres? </t>
  </si>
  <si>
    <t>He decidido la dirección que le quiero dar a mi vida</t>
  </si>
  <si>
    <t>Pienso activamente acerca de los diferentes caminos que puedo tomar en la vida</t>
  </si>
  <si>
    <t>Mis planes futuros me dan confianza en mí mismo</t>
  </si>
  <si>
    <t>Pienso acerca de los planes que he hecho para el futuro</t>
  </si>
  <si>
    <t>Pienso que el cumplimiento de mis planes futuros depende fundamentalmente de mí</t>
  </si>
  <si>
    <t>Mis planes futuros están determinados por las oportunidades que se me presenten</t>
  </si>
  <si>
    <t>Tengo una idea clara de lo que me espera en el futuro</t>
  </si>
  <si>
    <t>Tiendo a ponerme metas y luego trabajo para cumplirlas</t>
  </si>
  <si>
    <t>Indicar el sexo del entrevistado</t>
  </si>
  <si>
    <t>¿Cuáles su edad? (años cumplidos)</t>
  </si>
  <si>
    <t>¿Cuál es su nivel educacional? Indique el tipo de estudio actual (si estudia actualmente) o el último tipo aprobado (si no estudia actualmente).</t>
  </si>
  <si>
    <t>¿Cuál de estas situaciones describe mejor su actividad principal durante el último mes?</t>
  </si>
  <si>
    <t>Descripcion</t>
  </si>
  <si>
    <t>¿A qué rubro o giro de actividad se dedica principalmente la empresa, institución o negocio para la cual usted trabaja?</t>
  </si>
  <si>
    <t>¿Cuántas personas trabajan en esa empresa, institución o negocio?</t>
  </si>
  <si>
    <t>En su trabajo, ¿a cuántas personas supervisa usted?</t>
  </si>
  <si>
    <t>En su actual ocupación, usted trabaja como:</t>
  </si>
  <si>
    <t>Su trabajo o negocio principal es de tipo:</t>
  </si>
  <si>
    <t>¿Desde qué año tiene su trabajo o negocio principal?</t>
  </si>
  <si>
    <t>En su trabajo principal, ¿tiene contrato de trabajo escrito?</t>
  </si>
  <si>
    <t>En su trabajo o negocio principal, ¿usted da boleta?</t>
  </si>
  <si>
    <t>En una semana normal, ¿cuántas horas trabaja usted?</t>
  </si>
  <si>
    <t>¿Cuál es el ingreso mensual que usted recibe por su actividad laboral, ocupación u oficio? (Ingreso líquido, es decir, después de descuentos de impuestos, salud, previsión u otros)</t>
  </si>
  <si>
    <t>A continuación le presentamos un listado de rangos de ingreso. ¿Podría usted indicarme en cuál de ellos se encuentra considerando su ingreso líquido, es decir, su ingreso después de descuentos de impuestos, salud, previsión u otros?</t>
  </si>
  <si>
    <t>-999|-888|1|2|3|4|5|6|7|8|9|10|11|12|13|14|15|16</t>
  </si>
  <si>
    <t>¿Cuánto cree que sería una remuneración justa para usted? (Considere el ingreso líquido, es decir, después de descuentos de impuestos, salud, previsión u otros)</t>
  </si>
  <si>
    <t xml:space="preserve">En una semana normal, ¿cuántas horas dedica usted al cuidado de miembros de su familia que sean ancianos o que tengan alguna enfermedad o discapacidad? </t>
  </si>
  <si>
    <t>¿Cotizó durante el mes pasado en algún sistema previsional (sistema de pensiones)?</t>
  </si>
  <si>
    <t/>
  </si>
  <si>
    <t>¿Es usted el/la principal sostenedor del hogar?</t>
  </si>
  <si>
    <t>¿Cuál es el nivel educacional del principal sostenedor del hogar?</t>
  </si>
  <si>
    <t>¿Cuál de estas situaciones describe mejor la actividad principal del principal sostenedor del hogar durante el último mes?</t>
  </si>
  <si>
    <t>¿Cuál es la ocupación u oficio actual del principal sostenedor del hogar? Describa sus principales tareas y funciones en el puesto de trabajo actual</t>
  </si>
  <si>
    <t>¿A qué rubro o giro de actividad se dedica principalmente la empresa, institución o negocio para la cual trabaja el principal sostenedor del hogar?</t>
  </si>
  <si>
    <t>¿Cuántas personas trabajan en la empresa, institución o negocio donde trabaja el principal sostenedor del hogar?</t>
  </si>
  <si>
    <t>En el trabajo del principal sostenedor del hogar, ¿a cuántas personas supervisa?</t>
  </si>
  <si>
    <t>En su actual ocupación, el principal sostenedor del hogar trabaja como:</t>
  </si>
  <si>
    <t>¿Cuál es/fue el nivel educacional de su padre?</t>
  </si>
  <si>
    <t>¿Cuál es/fue el nivel educacional de su madre?</t>
  </si>
  <si>
    <t>En el mes pasado, ¿cuál fue el ingreso total de su hogar? (Considere los ingresos líquidos de los miembros del hogar, es decir, después de descuentos de impuestos, salud, previsión u otros)</t>
  </si>
  <si>
    <t>A continuación le presentamos un listado de rangos de ingreso. ¿Podría usted indicarme en cuál de ellos se encuentra el ingreso total de su hogar en el último mes?</t>
  </si>
  <si>
    <t>-999|-888|1|2|3|4|5|6|7|8|9|10|11|12|13|14|15|16|17|18|19|20</t>
  </si>
  <si>
    <t>¿Podría decirme si su casa tiene alguno de los siguientes bienes y servicios actualmente?</t>
  </si>
  <si>
    <t xml:space="preserve"> Conexión a TV cable o satelital</t>
  </si>
  <si>
    <t xml:space="preserve"> Computador (ya sea notebook o de escritorio)</t>
  </si>
  <si>
    <t xml:space="preserve"> Conexión a internet hogar pagada (no mediante celulares)</t>
  </si>
  <si>
    <t xml:space="preserve"> Secadora de ropa</t>
  </si>
  <si>
    <t>¿Cuántos vehículos motorizados poseen en total los miembros de su hogar?</t>
  </si>
  <si>
    <t>No Responde (no leer)|No Sabe (no leer)|Ninguno|Uno|Dos|Tres|Cuatro o más</t>
  </si>
  <si>
    <t>La casa/departamento donde vive actualmente es...</t>
  </si>
  <si>
    <t>Hace cuántos años vive usted en :</t>
  </si>
  <si>
    <t>Aproximadamente ¿cuántos libros hay en su hogar?</t>
  </si>
  <si>
    <t>No Responde (no leer)|No Sabe (no leer)|Entre 0 y 10 libros|Entre 11 y 25 libros|Entre 26 y 100 libros|Entre 100 y 200 libros|Entre 201 y 500 libros|Más de 500 libros|</t>
  </si>
  <si>
    <t>¿Cuál es su estado civil?</t>
  </si>
  <si>
    <t>¿Cuántos hijos hombres e hijas mujeres ha tenido usted en su vida?</t>
  </si>
  <si>
    <t>Número de hijos hombres</t>
  </si>
  <si>
    <t>Número de hijas mujeres</t>
  </si>
  <si>
    <t>¿Cómo se declara usted en términos religiosos? (Mostrar tarjeta)</t>
  </si>
  <si>
    <t>¿Con qué frecuencia asiste usted a servicios religiosos o practica su culto?</t>
  </si>
  <si>
    <t xml:space="preserve"> ¿Cuál es el nombre de la última escuela, liceo o colegio al que asistió?</t>
  </si>
  <si>
    <t>Nombre colegio</t>
  </si>
  <si>
    <t xml:space="preserve"> ¿En qué comuna estaba?</t>
  </si>
  <si>
    <t>Comuna</t>
  </si>
  <si>
    <t>¿Qué medio de transporte utiliza habitualmente para realizar el viaje entre su vivienda y su lugar de trabajo o estudio?</t>
  </si>
  <si>
    <t>¿Tiene usted o algún otro miembro del hogar algún crédito o deuda de los tipos que se mencionan a continuación?</t>
  </si>
  <si>
    <t xml:space="preserve"> Casas comerciales (incluyendo tarjetas de casas comerciales, crédito de consumo y avances en efectivo)</t>
  </si>
  <si>
    <t xml:space="preserve"> Bancos (incluyendo línea de crédito, tarjetas de crédito bancaria o crédito de consumo)</t>
  </si>
  <si>
    <t>¿Hasta qué punto se siente sobrecargado por sus deudas?</t>
  </si>
  <si>
    <t>No Responde (no leer)|No Sabe (no leer)|Nada|No muy sobrecargado|Algo sobrecargado|Bastante sobrecargado|Muy sobrecargado</t>
  </si>
  <si>
    <t>Si alguno de los miembros de su hogar perdiera su trabajo, ¿tendría su hogar ahorros suficientes para arreglárselas durante los próximos tres meses sin que alguno de los miembros del hogar consiguiera un trabajo?</t>
  </si>
  <si>
    <t>No Responde (no leer)|No Sabe (no leer)|No tendría ahorros|Tendría pocos ahorros|Tendría ahorros suficientes|Tendría muchos ahorros</t>
  </si>
  <si>
    <t>¿Cuál es su nacionalidad? Si tienemás de una, indique aquella con la cual más se identifica.</t>
  </si>
  <si>
    <t>No Responde (no leer)|No Sabe (no leer)|Chilena|Peruana|Argentina|Colombiana|Boliviana|Haitiana|Española|Otra</t>
  </si>
  <si>
    <t>¿Cuál es su nacionalidad? Especifique</t>
  </si>
  <si>
    <t>¿Su hogar lo componen más personas además de usted</t>
  </si>
  <si>
    <t>Si|No</t>
  </si>
  <si>
    <t>¿Tiene o ha tenido hijos?</t>
  </si>
  <si>
    <t>Sí|No</t>
  </si>
  <si>
    <t>Durante sus primeros 15 años de vida, ¿vivió la mayor parte del tiempo con alguno de sus padres?</t>
  </si>
  <si>
    <t>No Responde (no leer)|No Sabe (no leer)|Solo su padre|Solo su madre|Ambos padres|Su padre con pareja|Su madre con pareja|Ninguno de sus padres</t>
  </si>
  <si>
    <t>Pensando en su educación media, ¿cuál es el nombre de la última escuala, liceo o colegio al que asistió?</t>
  </si>
  <si>
    <t>¿En qué comuna estaba?</t>
  </si>
  <si>
    <t>¿En qué comuna estaba?[Pais]</t>
  </si>
  <si>
    <t>Durante sus primeros 15 años de vida, ¿su madre trabajó la mayor parte del tiempo fuera del hogar?</t>
  </si>
  <si>
    <t>En Chile, la ley reconoce nueve pueblos indígenas, ¿pertenece usted o es descendiente de alguno de ellos?</t>
  </si>
  <si>
    <t>No Responde (no leer)|No Sabe (no leer)|Mapuche|Aimara|Rapa Nui|Likan Antai|Quechua|Colla|Diaguita|Kawesqar|Yagán o Yámana|Ninguno|Otro</t>
  </si>
  <si>
    <t>-999|-888|1|2|3|4|5|6|7|8|9|10|11</t>
  </si>
  <si>
    <t>Otro</t>
  </si>
  <si>
    <t>Numero de personas en 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</si>
  <si>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</si>
  <si>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t>
  </si>
  <si>
    <t>1|2|3|4|5|6|7|8|9</t>
  </si>
  <si>
    <t>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t>
  </si>
  <si>
    <t>1|2|3|4|5|6|7|8|9|10</t>
  </si>
  <si>
    <t>Incluyéndose a usted, dígame el número de personas que habitan en su hogar</t>
  </si>
  <si>
    <t>-999|-888</t>
  </si>
  <si>
    <t>Pensando en su trabajo actual, ¿recibió usted algún tipo de información o ayuda por parte de familiares, amigos o conocidos u otras instituciones para conseguirlo?</t>
  </si>
  <si>
    <t>No Responde (no leer)|No Sabe (no leer)|Sí, |No</t>
  </si>
  <si>
    <t>La persona o institución que MÁS lo ayudó o apoyó para conseguir este trabajo fue un…</t>
  </si>
  <si>
    <t>No Responde (no leer)|No Sabe (no leer)|Familiar|Amigo/a|Vecino del barrio|Colega o conocido de algún trabajo anterior|Una agencia de empleo (pública o privada)|Una organización social o fundación|Otro/a conocido/a</t>
  </si>
  <si>
    <t>INTERCALADO</t>
  </si>
  <si>
    <t>Nicolás Somma &amp; Línea política</t>
  </si>
  <si>
    <t>Valentina Paredes</t>
  </si>
  <si>
    <t>Monica Gerber, Emanuelle Barozet, Matías Garretón, Gloria Jimenez</t>
  </si>
  <si>
    <t>Daniel Hojman, Fabian Duarte</t>
  </si>
  <si>
    <t>Demográficos (Líneas)</t>
  </si>
  <si>
    <t>Daniel Hojman</t>
  </si>
  <si>
    <t>Línea Territorial</t>
  </si>
  <si>
    <t>PERMANENTE</t>
  </si>
  <si>
    <t>Roberto González, Pablo de Tezanos, Linda Tropp, Brian Lickel, Rupert Brown</t>
  </si>
  <si>
    <t>Patricio Navia</t>
  </si>
  <si>
    <t xml:space="preserve"> Héctor Carvacho, Mónica Gerber, Gloria Jimenez, Emmanuelle Barozet, Luis Valenzuela</t>
  </si>
  <si>
    <t>Juan Carlos Castillo</t>
  </si>
  <si>
    <t>Nicolás Somma, Gloria Jimenez, Daniel Miranda, Patricio Saavedra, John Drury, Roberto Gonzalez</t>
  </si>
  <si>
    <t>Alfredo Joignant</t>
  </si>
  <si>
    <t>Kirsten Senhbruch</t>
  </si>
  <si>
    <t>Maria Luisa Mendez</t>
  </si>
  <si>
    <t>DOS MUESTRAS</t>
  </si>
  <si>
    <t>Matías Bargsted, Vicente Espinoza y Dante Contreras</t>
  </si>
  <si>
    <t>Se usa como complemento de c06_06 en años impares</t>
  </si>
  <si>
    <t>Matías Bargsted</t>
  </si>
  <si>
    <t>Matías Bargsted, Alfredo Joignant, Benjamín Muñoz, Alejandro Plaza y Daniel Miranda</t>
  </si>
  <si>
    <t>Matías Bargsted, Nicolás Somma y Equipo ELSOC</t>
  </si>
  <si>
    <t>MUESTRA REFRESCO</t>
  </si>
  <si>
    <t>MUESTRA ORIGINAL</t>
  </si>
  <si>
    <t>Jorge Atria</t>
  </si>
  <si>
    <t>Ismael Puga</t>
  </si>
  <si>
    <t>Daniel Hojman, Fabian Duarte, MIDAP</t>
  </si>
  <si>
    <t>Patricio Cumsille</t>
  </si>
  <si>
    <t>María Luisa Méndez y Modesto Gayo</t>
  </si>
  <si>
    <t>Fabián Duarte</t>
  </si>
  <si>
    <t>Nicolás Grau, Valentina Paredes</t>
  </si>
  <si>
    <t>Dante Contreras</t>
  </si>
  <si>
    <t>Etiquetas de fila</t>
  </si>
  <si>
    <t>Total general</t>
  </si>
  <si>
    <t>Cuanto confia usted en sus vecinos</t>
  </si>
  <si>
    <t>Permanente, Dos Muestras</t>
  </si>
  <si>
    <t>Grado de acuerdo: Este es el barrio ideal para mi</t>
  </si>
  <si>
    <t>Grado de acuerdo: Me siento integrado/a en este barrio</t>
  </si>
  <si>
    <t>Grado de acuerdo: Me identifico con la gente de este barrio</t>
  </si>
  <si>
    <t>Grado de acuerdo: Este barrio es parte de mi</t>
  </si>
  <si>
    <t>Grado de acuerdo: En este barrio es facil hacer amigos</t>
  </si>
  <si>
    <t>Grado de acuerdo: La gente en este barrio es sociable</t>
  </si>
  <si>
    <t>Grado de acuerdo: La gente en este barrio es cordial</t>
  </si>
  <si>
    <t>Grado de acuerdo: La gente en este barrio es colaboradora</t>
  </si>
  <si>
    <t xml:space="preserve"> Grado de acuerdo: Me agrada el cambio en aspecto del barrio</t>
  </si>
  <si>
    <t>Intercalado, Dos Muestras</t>
  </si>
  <si>
    <t>Grado de acuerdo:  Encarecimiento de bienes y servicios en el barrio</t>
  </si>
  <si>
    <t>Grado de acuerdo:  El precio de las viviendas se ha incrementado</t>
  </si>
  <si>
    <t>Grado de acuerdo:  El costo del transporte se ha incrementado</t>
  </si>
  <si>
    <t>Grado de acuerdo:  Abandono de vecinos y/o amigos del barrio</t>
  </si>
  <si>
    <t>Grado de acuerdo:  Llegada de residentes desagradables al barrio</t>
  </si>
  <si>
    <t>Grado de acuerdo:  Surgimiento de actividades desagradables en el barrio</t>
  </si>
  <si>
    <t>Tiene planeado cambiarse de casa/departamento en el proximo annio</t>
  </si>
  <si>
    <t>Grado de satisfaccion: Seguridad del barrio</t>
  </si>
  <si>
    <t xml:space="preserve"> Grado de satisfaccion: Conectividad</t>
  </si>
  <si>
    <t>Grado de satisfaccion:  Areas verdes y de recreacion disponibles</t>
  </si>
  <si>
    <t>Grado de satisfaccion: Limpieza y belleza del barrio</t>
  </si>
  <si>
    <t>Grado de satisfaccion: Proximidad al lugar de actividad principal</t>
  </si>
  <si>
    <t>Grado de satisfaccion:  Proximidad a colegios de buena calidad</t>
  </si>
  <si>
    <t>Grado de satisfaccion:  Proximidad a areas de comercio</t>
  </si>
  <si>
    <t>Grado de satisfaccion:  Proximidad con familiares y/o amigos cercanos</t>
  </si>
  <si>
    <t xml:space="preserve"> Grado de satisfaccion: Tamannio de la vivienda</t>
  </si>
  <si>
    <t xml:space="preserve"> Grado de satisfaccion: Calidad de la vivienda</t>
  </si>
  <si>
    <t>Percepcion de evaluacion del barrio</t>
  </si>
  <si>
    <t>Frecuencia: Rinnias o peleas callejeras</t>
  </si>
  <si>
    <t>Frecuencia: Robos o asaltos a personas, casas y/o vehiculos</t>
  </si>
  <si>
    <t>Frecuencia: Trafico de drogas</t>
  </si>
  <si>
    <t>Percepcion de seguridad del barrio</t>
  </si>
  <si>
    <t>Frecuencia: Ruidos molestos (como musica fuerte o gritos)</t>
  </si>
  <si>
    <t>Frecuencia: Problemas por la tenencia de animales</t>
  </si>
  <si>
    <t>Frecuencia: Amenazas, insultos u ofensas de vecinos del barrio</t>
  </si>
  <si>
    <t>Frecuencia: Problemas por vecinos botan basura o similar</t>
  </si>
  <si>
    <t>Tuvo la posibilidad de elegir donde vive actualmente</t>
  </si>
  <si>
    <t>Motivo mas importante (1er) para elegir donde vive actualmente</t>
  </si>
  <si>
    <t>Motivo mas importante (2do) para elegir donde vive actualmente</t>
  </si>
  <si>
    <t>Num. Conocidos: Gerente o director de gran empresa</t>
  </si>
  <si>
    <t>Num. Conocidos: Vendedor ambulante</t>
  </si>
  <si>
    <t>Num. Conocidos: Secretario/a</t>
  </si>
  <si>
    <t>Num. Conocidos: Mecanico de autos</t>
  </si>
  <si>
    <t>Num. Conocidos: Vendedor de tienda o almacen</t>
  </si>
  <si>
    <t>Num. Conocidos: Abogado/a</t>
  </si>
  <si>
    <t>Num. Conocidos: Aseador/a de oficina</t>
  </si>
  <si>
    <t>Num. Conocidos: Medico o doctor/a</t>
  </si>
  <si>
    <t>Num. Conocidos: Parvularia</t>
  </si>
  <si>
    <t>Num. Conocidos: Chofer de taxi o colectivo</t>
  </si>
  <si>
    <t>Num. Conocidos: Camarero o mozo</t>
  </si>
  <si>
    <t>Num. Conocidos: Contador/a</t>
  </si>
  <si>
    <t>Num. Conocidos: Profesor/a de universidad</t>
  </si>
  <si>
    <t>Conocido es familiar: Gerente o director de gran empresa</t>
  </si>
  <si>
    <t>Eliminada revisión 2018, Vicente Espinoza</t>
  </si>
  <si>
    <t>Conocido es familiar: Vendedor ambulante</t>
  </si>
  <si>
    <t>Conocido es familiar: Secretario/a</t>
  </si>
  <si>
    <t>Conocido es familiar: Mecanico de autos</t>
  </si>
  <si>
    <t>Conocido es familiar: Vendedor de tienda o almacen</t>
  </si>
  <si>
    <t>Conocido es familiar: Abogado/a</t>
  </si>
  <si>
    <t>Conocido es familiar: Aseador/a de oficina</t>
  </si>
  <si>
    <t>Conocido es familiar: Medico o doctor/a</t>
  </si>
  <si>
    <t>Conocido es familiar: Parvularia</t>
  </si>
  <si>
    <t>Conocido es familiar: Chofer de taxi o colectivo</t>
  </si>
  <si>
    <t>Conocido es familiar: Camarero o mozo</t>
  </si>
  <si>
    <t>Conocido es familiar: Contador/a</t>
  </si>
  <si>
    <t>Conocido es familiar: Profesor/a de universidad</t>
  </si>
  <si>
    <t>Num. Conocidos: Sacerdote catolico</t>
  </si>
  <si>
    <t>Num. Conocidos: Mapuche</t>
  </si>
  <si>
    <t>Num. Conocidos: Militante de la UDI</t>
  </si>
  <si>
    <t>Num. Conocidos: Militante del Partido Comunista</t>
  </si>
  <si>
    <t>Num. Conocidos: Militante de la Democracia Cristiana</t>
  </si>
  <si>
    <t>Num. Conocidos: Homosexual (gay o lesbiana)</t>
  </si>
  <si>
    <t>Num. Conocidos: Desempleadas o que estan buscando trabajo</t>
  </si>
  <si>
    <t>Num. Conocidos: Hernan</t>
  </si>
  <si>
    <t>Num. Conocidos: Ignacio</t>
  </si>
  <si>
    <t>Num. Conocidos: Ximena</t>
  </si>
  <si>
    <t>Num. Conocidos: Viviana</t>
  </si>
  <si>
    <t>Tamannio red de conocidos</t>
  </si>
  <si>
    <t>-</t>
  </si>
  <si>
    <t>Variable Construida Equipo Elsoc</t>
  </si>
  <si>
    <t>Confidente 1: Sexo</t>
  </si>
  <si>
    <t>Confidente 1: Edad</t>
  </si>
  <si>
    <t>Confidente 1: Tipo de relacion</t>
  </si>
  <si>
    <t>Confidente 1: Tiempo de conocimiento</t>
  </si>
  <si>
    <t>Confidente 1: Mismo vecindario</t>
  </si>
  <si>
    <t>Confidente 1: Educacion</t>
  </si>
  <si>
    <t>Confidente 1: Religion</t>
  </si>
  <si>
    <t>Confidente 1: Ideologia</t>
  </si>
  <si>
    <t>Confidente 1: Contacto</t>
  </si>
  <si>
    <t>Confidente 2: Sexo</t>
  </si>
  <si>
    <t>Confidente 2: Edad</t>
  </si>
  <si>
    <t>Confidente 2: Tipo de relacion</t>
  </si>
  <si>
    <t>Confidente 2: Tiempo de conocimiento</t>
  </si>
  <si>
    <t>Confidente 2: Mismo vecindario</t>
  </si>
  <si>
    <t>Confidente 2: Educacion</t>
  </si>
  <si>
    <t>Confidente 2: Religion</t>
  </si>
  <si>
    <t>Confidente 2: Ideologia</t>
  </si>
  <si>
    <t>Confidente 2: Contacto</t>
  </si>
  <si>
    <t>Confidente 3: Sexo</t>
  </si>
  <si>
    <t>Confidente 3: Edad</t>
  </si>
  <si>
    <t>Confidente 3: Tipo de relacion</t>
  </si>
  <si>
    <t>Confidente 3: Tiempo de conocimiento</t>
  </si>
  <si>
    <t>Confidente 3: Mismo vecindario</t>
  </si>
  <si>
    <t>Confidente 3: Educacion</t>
  </si>
  <si>
    <t>Confidente 3: Religion</t>
  </si>
  <si>
    <t>Confidente 3: Ideologia</t>
  </si>
  <si>
    <t>Confidente 3: Contacto</t>
  </si>
  <si>
    <t>Confidente 4: Sexo</t>
  </si>
  <si>
    <t>Confidente 4: Edad</t>
  </si>
  <si>
    <t>Confidente 4: Tipo de relacion</t>
  </si>
  <si>
    <t>Confidente 4: Tiempo de conocimiento</t>
  </si>
  <si>
    <t>Confidente 4: Mismo vecindario</t>
  </si>
  <si>
    <t>Confidente 4: Educacion</t>
  </si>
  <si>
    <t>Confidente 4: Religion</t>
  </si>
  <si>
    <t>Confidente 4: Ideologia</t>
  </si>
  <si>
    <t>Confidente 4: Contacto</t>
  </si>
  <si>
    <t>Confidente 5: Sexo</t>
  </si>
  <si>
    <t>Confidente 5: Edad</t>
  </si>
  <si>
    <t>Confidente 5: Tipo de relacion</t>
  </si>
  <si>
    <t>Confidente 5: Tiempo de conocimiento</t>
  </si>
  <si>
    <t>Confidente 5: Mismo vecindario</t>
  </si>
  <si>
    <t>Confidente 5: Educacion</t>
  </si>
  <si>
    <t>Confidente 5: Religion</t>
  </si>
  <si>
    <t>Confidente 5: Ideologia</t>
  </si>
  <si>
    <t>Confidente 5: Contacto</t>
  </si>
  <si>
    <t>Confidentes se conocen entre si</t>
  </si>
  <si>
    <t>Cantidad de amigos cercanos</t>
  </si>
  <si>
    <t>Satisfaccion con la democracia en Chile</t>
  </si>
  <si>
    <t>Confianza Social Generalizada</t>
  </si>
  <si>
    <t>Altruismo Social Generalizado</t>
  </si>
  <si>
    <t>Mayoria de la gente trata de ser justa</t>
  </si>
  <si>
    <t>Grado de confianza: El Gobierno</t>
  </si>
  <si>
    <t>Grado de confianza: Los Partidos Politicos</t>
  </si>
  <si>
    <t>Grado de confianza: Carabineros</t>
  </si>
  <si>
    <t>Grado de confianza: Los Sindicatos</t>
  </si>
  <si>
    <t>Grado de confianza: El Poder Judicial</t>
  </si>
  <si>
    <t>Grado de confianza: Las Empresas Privadas</t>
  </si>
  <si>
    <t>Grado de confianza: El Congreso Nacional</t>
  </si>
  <si>
    <t>Grado de confianza: El Presidente/a de la Republica</t>
  </si>
  <si>
    <t>Grado de confianza: Fiscalia Nacional</t>
  </si>
  <si>
    <t>c05_09</t>
  </si>
  <si>
    <t>Grado de confianza: Militantes de la UDI</t>
  </si>
  <si>
    <t>Grado de confianza: Militantes de la Democracia Cristiana</t>
  </si>
  <si>
    <t>Grado de confianza: Militantes del Partido Comunista</t>
  </si>
  <si>
    <t>Grado de confianza: Homosexuales (gays y lesbianas)</t>
  </si>
  <si>
    <t>Grado de confianza: Mapuche</t>
  </si>
  <si>
    <t>Grado de confianza: Inmigrantes peruanos</t>
  </si>
  <si>
    <t>Equivalente a r16 en olas 1 y 3</t>
  </si>
  <si>
    <t>Frecuencia:  Visito la casa de vecino</t>
  </si>
  <si>
    <t>Frecuencia: Asistio a reunion sobre temas de interes publico/comunitario</t>
  </si>
  <si>
    <t>Frecuencia: Amigos visitaron en su casa</t>
  </si>
  <si>
    <t>Frecuencia: Hizo voluntariado</t>
  </si>
  <si>
    <t>Frecuencia: Dono dinero a caridad</t>
  </si>
  <si>
    <t>Frecuencia: Presto 10,000 o mas</t>
  </si>
  <si>
    <t>Frecuencia: Converso con persona en problemas o deprimida</t>
  </si>
  <si>
    <t>Frecuencia: Ayudo a alguien a conseguir trabajo</t>
  </si>
  <si>
    <t>Frecuencia: Firma carta o peticion apoyando causa</t>
  </si>
  <si>
    <t>Frecuencia: Asiste a marcha o manifestacion pacifica</t>
  </si>
  <si>
    <t>Frecuencia: Participo en huelga</t>
  </si>
  <si>
    <t>Frecuencia: Usa redes sociales para opinar en temas publicos</t>
  </si>
  <si>
    <t>Grado de disposicion: Firmar carta o peticion apoyando causa</t>
  </si>
  <si>
    <t>Grado de disposicion: Asistir a marcha o manifestacion pacifica</t>
  </si>
  <si>
    <t>Grado de disposicion: Participar en huelga</t>
  </si>
  <si>
    <t>Grado de disposicion: Usar redes sociales para opinar en temas publicos</t>
  </si>
  <si>
    <t>Grado de acuerdo: Votar es mi deber como ciudadano</t>
  </si>
  <si>
    <t>Grado de acuerdo: Mi voto influye en el resultado</t>
  </si>
  <si>
    <t>Grado de acuerdo: Votar permite expresar mis ideas</t>
  </si>
  <si>
    <t>Participacion electoral retrospectiva</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</si>
  <si>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</si>
  <si>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</si>
  <si>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</si>
  <si>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</si>
  <si>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</si>
  <si>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</si>
  <si>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</si>
  <si>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</si>
  <si>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</si>
  <si>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</si>
  <si>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Interes en la politica</t>
  </si>
  <si>
    <t>Frecuencia: Habla de politica con familiares o amigos</t>
  </si>
  <si>
    <t>Frecuencia: Se informa sobre politica en medios de comunicacion</t>
  </si>
  <si>
    <t>Autoubicacion escala izquierda-derecha</t>
  </si>
  <si>
    <t>Identificacion partidaria</t>
  </si>
  <si>
    <t>Identificacion partidaria. Otro: especifique</t>
  </si>
  <si>
    <t>Identificacion con coaliciones politicas</t>
  </si>
  <si>
    <t>Identificacion con coaliciones politicas. Otra: especifique</t>
  </si>
  <si>
    <t>Grado de acuerdo: Sociedad requiere grupos con posiciones superiores e inferiores</t>
  </si>
  <si>
    <t>Grado de acuerdo: Se debe dar a todos las mismas oportunidades</t>
  </si>
  <si>
    <t>Grado de acuerdo: Se debe igualar las condiciones diferentes grupos</t>
  </si>
  <si>
    <t>Grado de acuerdo: Mas que derechos necesitamos un gobierno firme</t>
  </si>
  <si>
    <t>Grado de acuerdo: Pais necesita un mandatario fuerte</t>
  </si>
  <si>
    <t>Grado de acuerdo: Obediencia y respeto importantes que aprendan los ninnios</t>
  </si>
  <si>
    <t>Grado de acuerdo: Obediencia y disciplina son claves para buena vida</t>
  </si>
  <si>
    <t>Grado de acuerdo: El cambio social es posible</t>
  </si>
  <si>
    <t>Grado de acuerdo: Las personas son recompensadas por sus esfuerzos</t>
  </si>
  <si>
    <t>Grado de acuerdo: Las personas son recompensada por su inteligencia</t>
  </si>
  <si>
    <t>Grado de acuerdo: Las diferencias de ingreso son demasiado grandes</t>
  </si>
  <si>
    <t>Grado de acuerdo: Hay grupos de personas inferiores</t>
  </si>
  <si>
    <t>Grado de acuerdo: ninnio preescolar sufra si madre trabaja</t>
  </si>
  <si>
    <t>Grado de acuerdo: ninnio preescolar sufre si madre trabaja</t>
  </si>
  <si>
    <t>Grado de acuerdo: hombres deben asumir responsabilidades domesticas</t>
  </si>
  <si>
    <t>Grado de acuerdo: hombres deben asumir responsabilidades cuidado hijos</t>
  </si>
  <si>
    <t>Movimiento social que mas valora</t>
  </si>
  <si>
    <t>Movimiento social que mas valora. Otro: especifique</t>
  </si>
  <si>
    <t>Grado de acuerdo: Compromiso con el movimiento</t>
  </si>
  <si>
    <t>Grado de acuerdo: Identificacion con el movimiento</t>
  </si>
  <si>
    <t>Grado de acuerdo: Las acciones del movimiento</t>
  </si>
  <si>
    <t>Grado de acuerdo: Esperanzado por el futuro del movimiento</t>
  </si>
  <si>
    <t>Grado de acuerdo: Las acciones del movimiento generan cambio social</t>
  </si>
  <si>
    <t>Grado de acuerdo: Los participantes me ven como uno mas</t>
  </si>
  <si>
    <t>Grado de acuerdo: El movimiento esta alineado con mis valores</t>
  </si>
  <si>
    <t>Grado de acuerdo: Posicion similar el movimiento y la gente</t>
  </si>
  <si>
    <t>Grado de acuerdo: Posicion opuesta el movimiento y las autoridades</t>
  </si>
  <si>
    <t>Grado de acuerdo: Los participantes me apoyan</t>
  </si>
  <si>
    <t>Grado de acuerdo: Las politicas son injustas</t>
  </si>
  <si>
    <t>Frecuencia: Participacion del entrevistado en el movimiento social</t>
  </si>
  <si>
    <t>Frecuencia: Participacion de familiares en el movimiento social</t>
  </si>
  <si>
    <t>Frecuencia: Participacion de amigos en el movimiento social</t>
  </si>
  <si>
    <t>Preferencia entre Autoritarismo y Democracia</t>
  </si>
  <si>
    <t>Conformidad con actual Constitucion</t>
  </si>
  <si>
    <t>Intercalado, Muestra Original</t>
  </si>
  <si>
    <t>Importancia de cambio de Constitucion actual</t>
  </si>
  <si>
    <t>Grado de acuerdo: cambiar la Constitucion</t>
  </si>
  <si>
    <t>Permanente, Muestra Original</t>
  </si>
  <si>
    <t>Mecanismo de cambio de Constitucion</t>
  </si>
  <si>
    <t>Frecuencia de conversacion sobre el cambio constitucional</t>
  </si>
  <si>
    <t>Participacion en proceso constituyente</t>
  </si>
  <si>
    <t>ATRIBUTO FIJO</t>
  </si>
  <si>
    <t>Atributo Fijo, Dos Muestras</t>
  </si>
  <si>
    <t>Grado de acuerdo: Me siento orgulloso de ser chileno</t>
  </si>
  <si>
    <t>Grado de acuerdo: Me identifico con Chile</t>
  </si>
  <si>
    <t>Percepcion subjetiva de clase social</t>
  </si>
  <si>
    <t>Permanente, Muestra Refresco</t>
  </si>
  <si>
    <t>Identificacion con clase social subjetiva</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</si>
  <si>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</si>
  <si>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</si>
  <si>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</si>
  <si>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</si>
  <si>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 xml:space="preserve">Intencion de voto en Elecciones Presidenciales </t>
  </si>
  <si>
    <t>Grado de acuerdo: adopcion homoparental</t>
  </si>
  <si>
    <t>c37_01</t>
  </si>
  <si>
    <t>Grado de acuerdo: aborto</t>
  </si>
  <si>
    <t>c37_02</t>
  </si>
  <si>
    <t>Grado de acuerdo: rol del Estado en educacion</t>
  </si>
  <si>
    <t>c37_03</t>
  </si>
  <si>
    <t>Grado de acuerdo: capitalizacion individual pensiones</t>
  </si>
  <si>
    <t>c37_04</t>
  </si>
  <si>
    <t>Grado de acuerdo: restricciones ingreso migrantes</t>
  </si>
  <si>
    <t>c37_05</t>
  </si>
  <si>
    <t>Extension de corrupcion politica</t>
  </si>
  <si>
    <t>c38</t>
  </si>
  <si>
    <t>Voto (retrospectivo) en elecciones presidenciales 2017</t>
  </si>
  <si>
    <t>Estatus Social Subjetivo: Donde se ubicaria ud. en la sociedad chilena</t>
  </si>
  <si>
    <t xml:space="preserve">Estatus Social Subjetivo: Donde se ubicaria la familia en la que ud. crecio </t>
  </si>
  <si>
    <t>Estatus Social Subjetivo: Donde se ubicarian sus hijos</t>
  </si>
  <si>
    <t>Grado de acuerdo: Justicia distributiva en pensiones</t>
  </si>
  <si>
    <t>Grado de acuerdo: Justicia distributiva en educacion</t>
  </si>
  <si>
    <t>Grado de acuerdo: Justicia distributiva en salud</t>
  </si>
  <si>
    <t>Salario percibido: Gerente gran empresa</t>
  </si>
  <si>
    <t>Salario percibido: Obrero no calificado</t>
  </si>
  <si>
    <t>Salario justo: Gerente gran empresa</t>
  </si>
  <si>
    <t>Salario justo: Obrero no calificado</t>
  </si>
  <si>
    <t>Grado de importancia: Provenir de una familia adinerada</t>
  </si>
  <si>
    <t>Grado de importancia: Tener un buen nivel de educacion</t>
  </si>
  <si>
    <t>Grado de importancia: Tener ambicion</t>
  </si>
  <si>
    <t>Grado de importancia: El trabajo duro</t>
  </si>
  <si>
    <t>Percepcion impuestos</t>
  </si>
  <si>
    <t>Frecuencia de contacto con personas clase alta</t>
  </si>
  <si>
    <t>Traspaso a muestra refresco con la condición de ser permanente (antes intercalado). Acuerdo con Héctor Carvacho y Mónica Gerber</t>
  </si>
  <si>
    <t>Contacto positivo con personas de clase alta</t>
  </si>
  <si>
    <t>Frecuencia de contacto negativo con personas de clase alta</t>
  </si>
  <si>
    <t>Ansiedad por interaccion con personas de clase alta</t>
  </si>
  <si>
    <t>Percepcion de discriminacion hacia personas de clase alta</t>
  </si>
  <si>
    <t>Actitud hacia personas de clase alta</t>
  </si>
  <si>
    <t>Frecuencia de contacto con personas clase baja</t>
  </si>
  <si>
    <t>Contacto positivo con personas de clase baja</t>
  </si>
  <si>
    <t>Frecuencia de contacto negativo con personas de clase baja</t>
  </si>
  <si>
    <t>Ansiedad por interaccion con personas de clase baja</t>
  </si>
  <si>
    <t>Percepcion de discriminacion hacia personas de clase baja</t>
  </si>
  <si>
    <t>Actitud hacia personas de clase baja</t>
  </si>
  <si>
    <t>Justificacion de diferencias entre clases sociales</t>
  </si>
  <si>
    <t>Compannieros de colegio: Carreras tecnicas</t>
  </si>
  <si>
    <t>Compannieros de colegio: Carreras universitarias</t>
  </si>
  <si>
    <t>Compannieros de colegio: Sin estudios superiores</t>
  </si>
  <si>
    <t>Eje regulacion-libertad empresas: Entrevistado</t>
  </si>
  <si>
    <t>Eje regulacion-libertad empresas: Mayoria de chilenos</t>
  </si>
  <si>
    <t>Eje regulacion-libertad empresas: Votantes Nueva Mayoria</t>
  </si>
  <si>
    <t>Eje regulacion-libertad empresas: Votantes Chile Vamos</t>
  </si>
  <si>
    <t>Eje regulacion-libertad empresas: Votantes Frente Amplio</t>
  </si>
  <si>
    <t>Percepcion de conflictos: En el pais</t>
  </si>
  <si>
    <t>Percepcion de conflictos: Entre hombres y mujeres</t>
  </si>
  <si>
    <t>Percepcion de conflictos: Entre personas de clase alta y de clase baja</t>
  </si>
  <si>
    <t>Percepcion de conflictos: Entre empresarios y trabajadores</t>
  </si>
  <si>
    <t>Percepcion de conflictos: Entre chilenos e inmigrantes peruanos</t>
  </si>
  <si>
    <t>Percepcion de conflictos: Entre chilenos no indigenas y mapuche</t>
  </si>
  <si>
    <t>Percepcion de conflictos: En Chile y sus paises vecinos</t>
  </si>
  <si>
    <t>Grado de acuerdo: si discrepo con otros prefiero no discutir</t>
  </si>
  <si>
    <t>Grado de acuerdo: dificultad para expresar mi opinion si difiere del resto</t>
  </si>
  <si>
    <t>Grado de acuerdo: siento que el conflicto es algo negativo</t>
  </si>
  <si>
    <t>Grado de acuerdo: siento que en los conflictos alguien saldra perjudicado</t>
  </si>
  <si>
    <t>Percepcion de violencia: empleador le grita a empleado por trabajo mal hecho</t>
  </si>
  <si>
    <t>Percepcion de violencia: madre golpea a hijo por romper vaso</t>
  </si>
  <si>
    <t>Agresividad: si me provocan puedo golpear a otra persona</t>
  </si>
  <si>
    <t>Agresividad: he amenazado con golpear a gente que conozco</t>
  </si>
  <si>
    <t>Justificacion de violencia: Perseguir y golpear a delincuentes</t>
  </si>
  <si>
    <t>Justificacion de violencia: Amarrar a un poste a un delincuente</t>
  </si>
  <si>
    <t>Justificacion de violencia: Carabineros reprima marchas</t>
  </si>
  <si>
    <t>Justificacion de violencia: Carabineros desaloje liceos en toma</t>
  </si>
  <si>
    <t>Justificacion de violencia: Marido abofetee a su mujer</t>
  </si>
  <si>
    <t>Justificacion de violencia: Trabajadores bloquee las calles</t>
  </si>
  <si>
    <t>Justificacion de violencia: Estudiantes tiren piedras a carabineros</t>
  </si>
  <si>
    <t>Justificacion de violencia: Atacar a travestis</t>
  </si>
  <si>
    <t>Grado de acuerdo: Asaltantes cumplir condena</t>
  </si>
  <si>
    <t>Grado de acuerdo: Condenas largas</t>
  </si>
  <si>
    <t>Satisfaccion con la vida</t>
  </si>
  <si>
    <t>Grado en que vida actual se acerca a mi ideal</t>
  </si>
  <si>
    <t>Salud del entrevistado (subjetiva)</t>
  </si>
  <si>
    <t>Frecuencia de actividad fisica</t>
  </si>
  <si>
    <t>Estatura del entrevistado</t>
  </si>
  <si>
    <t>Peso del entrevistado</t>
  </si>
  <si>
    <t>Peso del entrevistado (en tramos)</t>
  </si>
  <si>
    <t>Consumo diario de cigarros</t>
  </si>
  <si>
    <t xml:space="preserve">Consumo de alcohol </t>
  </si>
  <si>
    <t>Frecuencia de consumo de alcohol</t>
  </si>
  <si>
    <t>Frecuencia: Poco interes o alegria (estado de animo)</t>
  </si>
  <si>
    <t>Frecuencia: Decaimiento, pesadez o desesperanza (estado de animo)</t>
  </si>
  <si>
    <t>Frecuencia: Dificultad para dormir o exceso de suennio (estado de animo)</t>
  </si>
  <si>
    <t>Frecuencia: Cansancio o sensacion de falta de energia (estado de animo)</t>
  </si>
  <si>
    <t>Frecuencia: Apetito disminuido o aumentado (estado de animo)</t>
  </si>
  <si>
    <t>Frecuencia: Dificultad para concentrarse (estado de animo)</t>
  </si>
  <si>
    <t>Frecuencia: Mala opinion de si mismo (estado de animo)</t>
  </si>
  <si>
    <t>Frecuencia: Enlentecimiento fisico (estado de animo)</t>
  </si>
  <si>
    <t>Frecuencia: Pensamiento de muerte o  danniarse (estado de animo)</t>
  </si>
  <si>
    <t>Frecuencia hablar problemas con familia o amigos</t>
  </si>
  <si>
    <t>Estresores: Muerte conyuge</t>
  </si>
  <si>
    <t>Estresores: Separacion</t>
  </si>
  <si>
    <t>Estresores: Muerte familiar</t>
  </si>
  <si>
    <t>Estresores: Lesion o enfermedad</t>
  </si>
  <si>
    <t>Estresores: Matrimonio</t>
  </si>
  <si>
    <t>Estresores: Despidos del trabajo</t>
  </si>
  <si>
    <t>Estresores: Reconciliacion matrimonial</t>
  </si>
  <si>
    <t>Estresores: Jubilacion</t>
  </si>
  <si>
    <t>Tratamiendo por depresion</t>
  </si>
  <si>
    <t>Consumo de Alcohol (n. de copas)</t>
  </si>
  <si>
    <t>Tipo de establecimiento ultima atencion medica</t>
  </si>
  <si>
    <t>Tiempo transcurrido hasta atencion</t>
  </si>
  <si>
    <t>Sistema de salud previsional del entrevistado</t>
  </si>
  <si>
    <t>Diagnostico de enfermedad: Hipertension arterial</t>
  </si>
  <si>
    <t>Diagnostico de enfermedad: Diabetes</t>
  </si>
  <si>
    <t>Diagnostico de enfermedad: Depresion</t>
  </si>
  <si>
    <t>Diagnostico de enfermedad: Enfermedad cardiaca</t>
  </si>
  <si>
    <t>Diagnostico de enfermedad: Cancer</t>
  </si>
  <si>
    <t>Fecha diagnostico de enfermedad: Hipertension arterial</t>
  </si>
  <si>
    <t>Fecha diagnostico de enfermedad: Diabetes</t>
  </si>
  <si>
    <t>Fecha diagnostico de enfermedad: Depresion</t>
  </si>
  <si>
    <t>Fecha diagnostico de enfermedad: Enfermedad cardiaca</t>
  </si>
  <si>
    <t>Fecha diagnostico de enfermedad: Cancer</t>
  </si>
  <si>
    <t>Enfermedad o accidente ultimos 12 meses</t>
  </si>
  <si>
    <t>Dias de licencia o imposibilitado por enfermedad o accidente</t>
  </si>
  <si>
    <t>Grado de acuerdo: es reservado/a (personalidad)</t>
  </si>
  <si>
    <t>Grado de acuerdo: en general es confiable (personalidad)</t>
  </si>
  <si>
    <t>Grado de acuerdo: tiende a ser flojo/a (personalidad)</t>
  </si>
  <si>
    <t>Grado de acuerdo: es relajado/a, maneja bien el estres (personalidad)</t>
  </si>
  <si>
    <t>Grado de acuerdo: tiene pocos intereses artisticos (personalidad)</t>
  </si>
  <si>
    <t>Grado de acuerdo: es sociable (personalidad)</t>
  </si>
  <si>
    <t>Grado de acuerdo: encuentra aspectos negativos en otros (personalidad)</t>
  </si>
  <si>
    <t>Grado de acuerdo: es perfeccionista con su trabajo (personalidad)</t>
  </si>
  <si>
    <t>Grado de acuerdo: se pone nervioso/a facilmente (personalidad)</t>
  </si>
  <si>
    <t>Grado de acuerdo: es muy imaginativo/a (personalidad)</t>
  </si>
  <si>
    <t>Frecuencia: Asistencia al teatro</t>
  </si>
  <si>
    <t>Frecuencia: Asistencia a conciertos musica docta</t>
  </si>
  <si>
    <t>Frecuencia: Asistencia al cine</t>
  </si>
  <si>
    <t>Frecuencia: Asistencia a museos</t>
  </si>
  <si>
    <t>Frecuencia: Asistencia a conciertos rock o pop</t>
  </si>
  <si>
    <t>Frecuencia: ve peliculas en internet</t>
  </si>
  <si>
    <t>Frecuencia: redes sociales compartir informacion de su vida</t>
  </si>
  <si>
    <t>Frecuencia: sube documentos de video</t>
  </si>
  <si>
    <t>Frecuencia en juventud: Asistencia al teatro</t>
  </si>
  <si>
    <t>Atributo Fijo, Muestra Original</t>
  </si>
  <si>
    <t>Frecuencia en juventud: Asistencia a conciertos musica docta</t>
  </si>
  <si>
    <t>Frecuencia en juventud: Asistencia al cine</t>
  </si>
  <si>
    <t>Frecuencia en juventud: Asistencia a museos</t>
  </si>
  <si>
    <t>Nivel de agrado: Reggaeton</t>
  </si>
  <si>
    <t>Nivel de agrado: Musica folklorica, canto nuevo</t>
  </si>
  <si>
    <t>Nivel de agrado: Musica rock/pop</t>
  </si>
  <si>
    <t>Nivel de agrado: Musica clasica u opera</t>
  </si>
  <si>
    <t>Nivel de agrado: Jazz</t>
  </si>
  <si>
    <t>Nivel de agrado: Hip hop o Rap</t>
  </si>
  <si>
    <t>Cantidad aproximada de libros impresos leidos ultimo annio</t>
  </si>
  <si>
    <t>Cantidad aproximada de libros electronicos leidos ultimo annio</t>
  </si>
  <si>
    <t>Frecuencia en juventud: padres regalan libros</t>
  </si>
  <si>
    <t>Grado de acuerdo: decidido direccion de mi vida</t>
  </si>
  <si>
    <t>s30_01</t>
  </si>
  <si>
    <t>Grado de acuerdo: pienso en caminos futuros de vida</t>
  </si>
  <si>
    <t>s30_02</t>
  </si>
  <si>
    <t>Grado de acuerdo: confianza por planes futuros</t>
  </si>
  <si>
    <t>s30_03</t>
  </si>
  <si>
    <t>Grado de acuerdo: pienso en planes futuros</t>
  </si>
  <si>
    <t>s30_04</t>
  </si>
  <si>
    <t>Grado de acuerdo: planes futuros dependen de mi</t>
  </si>
  <si>
    <t>s30_05</t>
  </si>
  <si>
    <t xml:space="preserve">Grado de acuerdo: planes futuros dependen de circunstancias </t>
  </si>
  <si>
    <t>s30_06</t>
  </si>
  <si>
    <t>Grado de acuerdo: idea clara de mi futuro</t>
  </si>
  <si>
    <t>s30_07</t>
  </si>
  <si>
    <t>Grado de acuerdo: planifico y trabajo para cumplirlas</t>
  </si>
  <si>
    <t>s30_08</t>
  </si>
  <si>
    <t>Sexo del entrevistado</t>
  </si>
  <si>
    <t>En ELSOC 2016 se extrajó de Tabla Kish</t>
  </si>
  <si>
    <t>Edad del entrevistado</t>
  </si>
  <si>
    <t>Nivel educacional</t>
  </si>
  <si>
    <t xml:space="preserve">Actividad principal </t>
  </si>
  <si>
    <t>Ocupacion</t>
  </si>
  <si>
    <t>Giro de la empresa</t>
  </si>
  <si>
    <t>Cantidad de trabajadores en empresa</t>
  </si>
  <si>
    <t>Cantidad de personas supervisadas</t>
  </si>
  <si>
    <t>Relacion de empleo</t>
  </si>
  <si>
    <t>Tipo de trabajo</t>
  </si>
  <si>
    <t>Antiguedad en el trabajo</t>
  </si>
  <si>
    <t>Contrato de trabajo</t>
  </si>
  <si>
    <t>Boleta de trabajo</t>
  </si>
  <si>
    <t>Horas semanales de trabajo</t>
  </si>
  <si>
    <t>Ingreso mensual entrevistado (monto)</t>
  </si>
  <si>
    <t>Ingreso mensual del entrevistado (en tramos)</t>
  </si>
  <si>
    <t>Remuneracion justa entrevistado</t>
  </si>
  <si>
    <t>Satisfaccion con ingreso</t>
  </si>
  <si>
    <t>Horas semanales a cuidados familiares</t>
  </si>
  <si>
    <t>Sistema previsional</t>
  </si>
  <si>
    <t>Sistema previsional. Otro: especifique</t>
  </si>
  <si>
    <t>Principal sostenedor del hogar</t>
  </si>
  <si>
    <t>Nivel educacional del sostenedor del hogar</t>
  </si>
  <si>
    <t>Actividad principal del sostenedor del hogar</t>
  </si>
  <si>
    <t>Ocupacion del sostenedor del hogar</t>
  </si>
  <si>
    <t>Giro de la empresa del sostenedor del hogar</t>
  </si>
  <si>
    <t>Cantidad de trabajadores en el trabajo del sostenedor</t>
  </si>
  <si>
    <t>Cantidad de personas supervisadas por el sostenedor</t>
  </si>
  <si>
    <t>Relacion de empleo del sostenedor del hogar</t>
  </si>
  <si>
    <t>Nivel educacional del padre</t>
  </si>
  <si>
    <t>Nivel educacional de la madre</t>
  </si>
  <si>
    <t>Ingreso total del hogar (monto)</t>
  </si>
  <si>
    <t>Ingreso total del hogar (en tramos)</t>
  </si>
  <si>
    <t>Bienes: Conexion a TV cable</t>
  </si>
  <si>
    <t>Eliminada revisión 2018, Matías Bargsted</t>
  </si>
  <si>
    <t>Bienes: Computador</t>
  </si>
  <si>
    <t>Bienes: Conexion a internet</t>
  </si>
  <si>
    <t>Bienes: Secadora de ropa</t>
  </si>
  <si>
    <t>Cantidad de vehiculos motorizados en hogar</t>
  </si>
  <si>
    <t>Propiedad de vivienda donde reside</t>
  </si>
  <si>
    <t>Propiedad de vivienda donde reside. Otro: especifique</t>
  </si>
  <si>
    <t>Tiempo residiendo en ciudad</t>
  </si>
  <si>
    <t>Tiempo residiendo en comuna</t>
  </si>
  <si>
    <t>Tiempo residiendo en barrio</t>
  </si>
  <si>
    <t>Numero de libros en el hogar</t>
  </si>
  <si>
    <t>Estado civil del entrevistado</t>
  </si>
  <si>
    <t>De intercalada a permanente, decisión de equipo ELSOC 2018</t>
  </si>
  <si>
    <t>Estado civil del entrevistado. Otro: especifique</t>
  </si>
  <si>
    <t>Numero de hijos hombres</t>
  </si>
  <si>
    <t>No hay claridad de inclusión en muestra original</t>
  </si>
  <si>
    <t>Numero de hijas mujeres</t>
  </si>
  <si>
    <t>Religion del entrevistado</t>
  </si>
  <si>
    <t>Religion del entrevistado. Otra: especifique</t>
  </si>
  <si>
    <t>m38_otro</t>
  </si>
  <si>
    <t>Frecuencia de asistencia a servicios religiosos</t>
  </si>
  <si>
    <t>Nombre de establecimiento educacional del entrevistado (Ed. Basica)</t>
  </si>
  <si>
    <t>Comuna de establecimiento educacional del entrevistado (Ed. Basica)</t>
  </si>
  <si>
    <t>m40_comuna</t>
  </si>
  <si>
    <t>m40_pais</t>
  </si>
  <si>
    <t>Medio de transporte que utiliza habitualmente</t>
  </si>
  <si>
    <t>Matías Garretón</t>
  </si>
  <si>
    <t>Deuda: Casas comerciales</t>
  </si>
  <si>
    <t>Deuda: Bancos</t>
  </si>
  <si>
    <t>Deuda: Parientes</t>
  </si>
  <si>
    <t>Deuda: Otra</t>
  </si>
  <si>
    <t xml:space="preserve">Deudas: Otra. Especifique </t>
  </si>
  <si>
    <t>Percepcion de sobrecarga por endeudamiento</t>
  </si>
  <si>
    <t>Nivel de ahorros del entrevistado</t>
  </si>
  <si>
    <t>Nacionalidad del entrevistado</t>
  </si>
  <si>
    <t>De intercalada a permanente, decisión de equipo ELSOC 2018 ¿Incluir en 2019?</t>
  </si>
  <si>
    <t>Nacionalidad del entrevistado. Otra: especifique</t>
  </si>
  <si>
    <t>m45_otro</t>
  </si>
  <si>
    <t>Hogar formado por una o varias personas</t>
  </si>
  <si>
    <t>Definido como atributo fijo y sólo en muestra original (BATERÍA M46) en reunión equipo ELSOC 2019 10 Mayo</t>
  </si>
  <si>
    <t xml:space="preserve">Comuna de nacimiento </t>
  </si>
  <si>
    <t>Pais de nacimiento</t>
  </si>
  <si>
    <t>Tiene hijos</t>
  </si>
  <si>
    <t>Edad en la que tuvo primer hijo</t>
  </si>
  <si>
    <t>Primeros 15 anios vivio con alguno de sus padres</t>
  </si>
  <si>
    <t>Nombre de establecimiento educacional del entrevistado (Ed. Media)</t>
  </si>
  <si>
    <t>Comuna de establecimiento educacional del entrevistado (Ed. Media)</t>
  </si>
  <si>
    <t>Pais del establecimiento educacional</t>
  </si>
  <si>
    <t>Primerios 15 anios la madre trabajo fuera del hogar</t>
  </si>
  <si>
    <t>Pertenencia a pueblo indigena</t>
  </si>
  <si>
    <t>Pertenencia a pueblo indigena. Otra: especifique</t>
  </si>
  <si>
    <t>m53_otro</t>
  </si>
  <si>
    <t>Miembro del hogar 1: Ocupacion</t>
  </si>
  <si>
    <t>Miembro del hogar 1: Educacion</t>
  </si>
  <si>
    <t>Miembro del hogar 2: Ocupacion</t>
  </si>
  <si>
    <t>Miembro del hogar 2: Educacion</t>
  </si>
  <si>
    <t>Miembro del hogar 3: Ocupacion</t>
  </si>
  <si>
    <t>Miembro del hogar 3: Educacion</t>
  </si>
  <si>
    <t>Miembro del hogar 4: Ocupacion</t>
  </si>
  <si>
    <t>Miembro del hogar 4: Educacion</t>
  </si>
  <si>
    <t>Miembro del hogar 5: Ocupacion</t>
  </si>
  <si>
    <t>Miembro del hogar 5: Educacion</t>
  </si>
  <si>
    <t>Miembro del hogar 6: Ocupacion</t>
  </si>
  <si>
    <t>Miembro del hogar 6: Educacion</t>
  </si>
  <si>
    <t>Miembro del hogar 7: Ocupacion</t>
  </si>
  <si>
    <t>Miembro del hogar 7: Educacion</t>
  </si>
  <si>
    <t>Miembro del hogar 8: Ocupacion</t>
  </si>
  <si>
    <t>Miembro del hogar 8: Educacion</t>
  </si>
  <si>
    <t>Miembro del hogar 9: Ocupacion</t>
  </si>
  <si>
    <t>Miembro del hogar 9: Educacion</t>
  </si>
  <si>
    <t>Miembro del hogar 10: Ocupacion</t>
  </si>
  <si>
    <t>Miembro del hogar 10: Educacion</t>
  </si>
  <si>
    <t>Tamaño del Hogar</t>
  </si>
  <si>
    <t>Tamannio del Hogar</t>
  </si>
  <si>
    <t>m54</t>
  </si>
  <si>
    <t>Equipo ELSOC</t>
  </si>
  <si>
    <t>Redes: Apoyo al encontrar trabajo</t>
  </si>
  <si>
    <t>m55</t>
  </si>
  <si>
    <t>Redes: Principal apoyo para encontrar trabajo</t>
  </si>
  <si>
    <t>m56</t>
  </si>
  <si>
    <t>Postergada medición (indefinidamente) revisión 2018 Mónica Gerber. Revisión en 2020</t>
  </si>
  <si>
    <t>CONSTRUIDA EX-POST</t>
  </si>
  <si>
    <t>DESCRIPCION</t>
  </si>
  <si>
    <t>2_ITEMS_TOTAL</t>
  </si>
  <si>
    <t>Resume todos los items y distingue según cuestionario</t>
  </si>
  <si>
    <t>ACTUALIZACIÓN</t>
  </si>
  <si>
    <t>Módulo</t>
  </si>
  <si>
    <t>Original_2016</t>
  </si>
  <si>
    <t>Original_2017</t>
  </si>
  <si>
    <t>Original_2018</t>
  </si>
  <si>
    <t>Original_2019*</t>
  </si>
  <si>
    <t>Refresco_2018</t>
  </si>
  <si>
    <t>Refresco_2019*</t>
  </si>
  <si>
    <t>Tabla: Resumen de Nº de Items según Módulo</t>
  </si>
  <si>
    <t>Equipo de Investigadores</t>
  </si>
  <si>
    <t>Temática</t>
  </si>
  <si>
    <t>Redes Sociales</t>
  </si>
  <si>
    <t>Caracterización Sociodemográfica</t>
  </si>
  <si>
    <t>Demográficos (Líneas), coordinado por Nicolás Grau</t>
  </si>
  <si>
    <t>Salud</t>
  </si>
  <si>
    <t>Opinión Pública: Democracia, Confianza y Participación Política</t>
  </si>
  <si>
    <t>Cohesión Barrial, elección y movilidad residencial, transformación barrio</t>
  </si>
  <si>
    <t>Conflicto de Clases</t>
  </si>
  <si>
    <t>Módulo de Conflictos</t>
  </si>
  <si>
    <t>Capital y Consumo Cultural</t>
  </si>
  <si>
    <t>Desigualdad, justicia distributiva, meritocracia</t>
  </si>
  <si>
    <t>Movimientos sociales y acción colectiva</t>
  </si>
  <si>
    <t>Metas en la Vida</t>
  </si>
  <si>
    <t>Movilidad y Endeudamiento</t>
  </si>
  <si>
    <t>Proceso Constituyente</t>
  </si>
  <si>
    <t>Preferencias ideológicas (Igualdad-Libertad)</t>
  </si>
  <si>
    <t>Temas de Interés Público</t>
  </si>
  <si>
    <t>Calida del Empleo</t>
  </si>
  <si>
    <t>Identificación Política</t>
  </si>
  <si>
    <t>Género</t>
  </si>
  <si>
    <t>Trayectoria Escolar</t>
  </si>
  <si>
    <t>Complemento a opinión pública</t>
  </si>
  <si>
    <t>Revisión Cuestionario</t>
  </si>
  <si>
    <t>Impuestos</t>
  </si>
  <si>
    <t>Corrupción</t>
  </si>
  <si>
    <t>Total Items</t>
  </si>
  <si>
    <t>Total Mediciones a la fecha</t>
  </si>
  <si>
    <t>Total Mediciones con 2019</t>
  </si>
  <si>
    <t>“Psychological foundations of electoral support for female and male presidential candidates”</t>
  </si>
  <si>
    <t>Análisis preliminar ELSOC Año 1</t>
  </si>
  <si>
    <t>Análisis, desde una perspectiva territorial, de los efectos de la inmigración peruana sobre actitudes y comportamientos de los chilenos.</t>
  </si>
  <si>
    <t>Atribución de ideas sobre política económica a personas que votan por distintos sectores políticos, y efecto de estas atribuciones en la disposición a movilizarse en acciones colectivas</t>
  </si>
  <si>
    <t>Barrio y salud</t>
  </si>
  <si>
    <t>Barrio y salud mental</t>
  </si>
  <si>
    <t>Capital social y logro de estatus</t>
  </si>
  <si>
    <t>Cohesión urbana y desigualdad socio-espacial (paper enviado a Urban Studies)</t>
  </si>
  <si>
    <t>Colegios mixtos y creencias sobre roles de género</t>
  </si>
  <si>
    <t>Contacto intergrupal con inmigrantes Peruanos y factores normativos</t>
  </si>
  <si>
    <t>Cultura Democrática y Protestas Sociales</t>
  </si>
  <si>
    <t xml:space="preserve">Desarrollo prosocial y participación cívica </t>
  </si>
  <si>
    <t>Estatus social subjetivo y percepción de meritocracia</t>
  </si>
  <si>
    <t>Fondecyt 1171426</t>
  </si>
  <si>
    <t>Género: Brechas y Actitudes</t>
  </si>
  <si>
    <t>Identidad política del nuevo proletariado</t>
  </si>
  <si>
    <t>La emergencia del Frente Amplio: involucrados pero desconfiados</t>
  </si>
  <si>
    <t>Legitimación de la violencia</t>
  </si>
  <si>
    <t>Mini Coes. La emergencia de nuevos sujetos de memoria en la post dictadura chilena. Persistencia del pasado y procesos de individuación</t>
  </si>
  <si>
    <t>Participación política</t>
  </si>
  <si>
    <t>Percepciones de justicia y disposición al cambio</t>
  </si>
  <si>
    <t>Prosocialidad y activismo político: el rol de la confianza en grupos minoritarios.</t>
  </si>
  <si>
    <t>Proyecto de tesis de pregrado que aborda el vínculo entre la concentración de población mapuche y la ruralidad con la justificación de la violencia.</t>
  </si>
  <si>
    <t>Proyecto Mini COES: Mercado laboral y redes sociales: Nueva evidencia para Chile. El investigador principal es Dante Contreras.</t>
  </si>
  <si>
    <t>Relación entre redes de contacto ocupacionales y justificación de la desigualdad social en chile</t>
  </si>
  <si>
    <t>Capital cultural y desigualdad (paper con co investigadores Contreras, Gayo, Savage)</t>
  </si>
  <si>
    <t xml:space="preserve"> Cohesión barrial en Santiago de Chile</t>
  </si>
  <si>
    <t>Colegios mixtos y percepciones sobre roles género</t>
  </si>
  <si>
    <t>Conflictividad política en ciudades intermedias</t>
  </si>
  <si>
    <t xml:space="preserve">Contacto con minorías y apoyo a acciones colectivas de grupos minoritarios (trabajadores y grupos indigenas) a la luz de factores de inequidad (factor conceptual) </t>
  </si>
  <si>
    <t>Homofilia</t>
  </si>
  <si>
    <t>Participación Electoral Panel</t>
  </si>
  <si>
    <t>Patrones de Homofilia en Chile</t>
  </si>
  <si>
    <t>Redes sociales y cohesión social</t>
  </si>
  <si>
    <t>Satisfacción barrial</t>
  </si>
  <si>
    <t>Satisfacción barrial y cohesión social</t>
  </si>
  <si>
    <t>Understanding the difference in sustainable commitment to offline and online collective action: the longitudinal evidence from Chile’s social movements</t>
  </si>
  <si>
    <t>Capital social en Chile (1er capítulo de tesis de doctorado)</t>
  </si>
  <si>
    <t>Desigualdad en el acceso al capital social</t>
  </si>
  <si>
    <t>Factores motivaciones, emocionales, normativos e identitarios prediciendo acciones colectivas</t>
  </si>
  <si>
    <t>Politización de las redes interpersonales cercanas</t>
  </si>
  <si>
    <t>Redes de Conocidos: Análisis Longitudinal</t>
  </si>
  <si>
    <t>Segregación de categorías sociales a partir de redes de conocidos</t>
  </si>
  <si>
    <t>Capital Social y Segregación territorial</t>
  </si>
  <si>
    <t>Cohesión barrial en Santiago de Chile</t>
  </si>
  <si>
    <t>Diversidad barrial y cohesión social en Chile</t>
  </si>
  <si>
    <t>Relación entre participación offline y online. Efectos longitudinales y factores mediadores</t>
  </si>
  <si>
    <t>Análisis longitudinal de la relación entre orientación a la dominando social , autoritarismo, identificación y practica religiosas y roles de genero</t>
  </si>
  <si>
    <t>Determinantes de la Atrición en ELSOC</t>
  </si>
  <si>
    <t>Percepción de la cohesión y el conflicto barrial, y su relación con el bienestar residencial</t>
  </si>
  <si>
    <t>Titulo</t>
  </si>
  <si>
    <t xml:space="preserve">Territorio            </t>
  </si>
  <si>
    <t xml:space="preserve">Redes y Actitudes Sociales  </t>
  </si>
  <si>
    <t xml:space="preserve">Ciudadanía y Democracia  </t>
  </si>
  <si>
    <t xml:space="preserve">Desigualdad y Legitimidad  </t>
  </si>
  <si>
    <t xml:space="preserve">Conflicto Social        </t>
  </si>
  <si>
    <t xml:space="preserve">Salud y Bienestar    </t>
  </si>
  <si>
    <t xml:space="preserve">Sociodemográfico    </t>
  </si>
  <si>
    <t>Proyecto Nº1</t>
  </si>
  <si>
    <t>Proyecto Nº2</t>
  </si>
  <si>
    <t>Proyecto Nº3</t>
  </si>
  <si>
    <t>Proyecto Nº4</t>
  </si>
  <si>
    <t>Proyecto Nº5</t>
  </si>
  <si>
    <t>Total Menciones</t>
  </si>
  <si>
    <t>Porcentaje</t>
  </si>
  <si>
    <t>Nº de Menciones</t>
  </si>
  <si>
    <t>Tabla: Resumen de Nº de Items según Equipo de Investigación</t>
  </si>
  <si>
    <t>Tabla: Resumen de "Marque los módulos de la encuesta que contienen las variables centrales para su proyecto de investigación"</t>
  </si>
  <si>
    <t>Tabla: "¿Cuál de los módulos de ELSOC usted más valora, ya sea por su cercanía a su agenda de investigación o por que contiene preguntas de su autoría?</t>
  </si>
  <si>
    <t>Acciones Colectivas</t>
  </si>
  <si>
    <t>Salud Mental</t>
  </si>
  <si>
    <t>Capital Social</t>
  </si>
  <si>
    <t>Temas Territoriales</t>
  </si>
  <si>
    <t>Prosocialidad</t>
  </si>
  <si>
    <t>Meritocracia</t>
  </si>
  <si>
    <t>Conflicto</t>
  </si>
  <si>
    <t>Participación Política y Partidos</t>
  </si>
  <si>
    <t>Capital Cultural</t>
  </si>
  <si>
    <t>Metodología</t>
  </si>
  <si>
    <t>Cuenta de Temática</t>
  </si>
  <si>
    <t>Nº de Proyectos</t>
  </si>
  <si>
    <t>t14</t>
  </si>
  <si>
    <t>x</t>
  </si>
  <si>
    <t>codigo_longitudinal</t>
  </si>
  <si>
    <t>region</t>
  </si>
  <si>
    <t>cod_m03</t>
  </si>
  <si>
    <t>cod_m04</t>
  </si>
  <si>
    <t>cod_m22</t>
  </si>
  <si>
    <t>cod_m23</t>
  </si>
  <si>
    <t>comuna</t>
  </si>
  <si>
    <t>fact_exp01</t>
  </si>
  <si>
    <t>fact_exp02</t>
  </si>
  <si>
    <t>segmento</t>
  </si>
  <si>
    <t>muestra</t>
  </si>
  <si>
    <t>miembro01_sexo</t>
  </si>
  <si>
    <t>miembro01_edad</t>
  </si>
  <si>
    <t>miembro02_sexo</t>
  </si>
  <si>
    <t>miembro02_edad</t>
  </si>
  <si>
    <t>miembro03_sexo</t>
  </si>
  <si>
    <t>miembro03_edad</t>
  </si>
  <si>
    <t>miembro04_sexo</t>
  </si>
  <si>
    <t>miembro04_edad</t>
  </si>
  <si>
    <t>miembro05_sexo</t>
  </si>
  <si>
    <t>miembro05_edad</t>
  </si>
  <si>
    <t>miembro06_sexo</t>
  </si>
  <si>
    <t>miembro06_edad</t>
  </si>
  <si>
    <t>miembro07_sexo</t>
  </si>
  <si>
    <t>miembro07_edad</t>
  </si>
  <si>
    <t>miembro08_sexo</t>
  </si>
  <si>
    <t>miembro08_edad</t>
  </si>
  <si>
    <t>miembro09_sexo</t>
  </si>
  <si>
    <t>miembro09_edad</t>
  </si>
  <si>
    <t>miembro10_sexo</t>
  </si>
  <si>
    <t>miembro10_edad</t>
  </si>
  <si>
    <t>miembro11_sexo</t>
  </si>
  <si>
    <t>miembro11_edad</t>
  </si>
  <si>
    <t>miembro12_sexo</t>
  </si>
  <si>
    <t>miembro12_edad</t>
  </si>
  <si>
    <t>miembro13_sexo</t>
  </si>
  <si>
    <t>miembro13_edad</t>
  </si>
  <si>
    <t>idencuesta</t>
  </si>
  <si>
    <t>ola</t>
  </si>
  <si>
    <t>version</t>
  </si>
  <si>
    <t>nhogar1</t>
  </si>
  <si>
    <t>nhogar2</t>
  </si>
  <si>
    <t>ponderador01</t>
  </si>
  <si>
    <t>ponderador02</t>
  </si>
  <si>
    <t>estrato</t>
  </si>
  <si>
    <t>idencuestador</t>
  </si>
  <si>
    <t>Incorporada en 2018</t>
  </si>
  <si>
    <t>Incorporada en 2017</t>
  </si>
  <si>
    <t>Otras Variables</t>
  </si>
  <si>
    <t>cuestion_mig</t>
  </si>
  <si>
    <t>Identificación de Casos y Datos</t>
  </si>
  <si>
    <t>Variables Creadas</t>
  </si>
  <si>
    <t>Tabla Kish/Registro del Hogar</t>
  </si>
  <si>
    <t>Diseño Muestral del Estudio</t>
  </si>
  <si>
    <t>Motivo mas importante (3ro) para elegir donde vive actualmente</t>
  </si>
  <si>
    <t>Creada</t>
  </si>
  <si>
    <t>Sí</t>
  </si>
  <si>
    <t>No</t>
  </si>
  <si>
    <t>t15</t>
  </si>
  <si>
    <t>t16</t>
  </si>
  <si>
    <t>t17</t>
  </si>
  <si>
    <t>r13_confia_01</t>
  </si>
  <si>
    <t>r13_confia_02</t>
  </si>
  <si>
    <t>r13_confia_03</t>
  </si>
  <si>
    <t>r13_confia_04</t>
  </si>
  <si>
    <t>r13_confia_05</t>
  </si>
  <si>
    <t>r18_01</t>
  </si>
  <si>
    <t>r18_02</t>
  </si>
  <si>
    <t>c05_10</t>
  </si>
  <si>
    <t>c05_11</t>
  </si>
  <si>
    <t>c05_12</t>
  </si>
  <si>
    <t>c05_13</t>
  </si>
  <si>
    <t>c08_05</t>
  </si>
  <si>
    <t>c18_13</t>
  </si>
  <si>
    <t>c37_06</t>
  </si>
  <si>
    <t>c37_07</t>
  </si>
  <si>
    <t>c37_08</t>
  </si>
  <si>
    <t>c40_01</t>
  </si>
  <si>
    <t>c40_02</t>
  </si>
  <si>
    <t>c40_03</t>
  </si>
  <si>
    <t>c40_04</t>
  </si>
  <si>
    <t>c40_05</t>
  </si>
  <si>
    <t>c40_06</t>
  </si>
  <si>
    <t>c41_01</t>
  </si>
  <si>
    <t>c41_02</t>
  </si>
  <si>
    <t>c41_03</t>
  </si>
  <si>
    <t>c41_04</t>
  </si>
  <si>
    <t>c42_01</t>
  </si>
  <si>
    <t>c42_02</t>
  </si>
  <si>
    <t>c42_03</t>
  </si>
  <si>
    <t>c42_04</t>
  </si>
  <si>
    <t>d01_04</t>
  </si>
  <si>
    <t>d24_01</t>
  </si>
  <si>
    <t>d24_02</t>
  </si>
  <si>
    <t>d24_03</t>
  </si>
  <si>
    <t>d24_04</t>
  </si>
  <si>
    <t>d25_01</t>
  </si>
  <si>
    <t>d25_02</t>
  </si>
  <si>
    <t>d25_03</t>
  </si>
  <si>
    <t>d25_04</t>
  </si>
  <si>
    <t>d25_05</t>
  </si>
  <si>
    <t>d25_06</t>
  </si>
  <si>
    <t>d26_01</t>
  </si>
  <si>
    <t>d26_02</t>
  </si>
  <si>
    <t>d26_03</t>
  </si>
  <si>
    <t>d26_04</t>
  </si>
  <si>
    <t>d27_01</t>
  </si>
  <si>
    <t>d27_02</t>
  </si>
  <si>
    <t>d27_03</t>
  </si>
  <si>
    <t>d27_04</t>
  </si>
  <si>
    <t>d27_05</t>
  </si>
  <si>
    <t>f05_09</t>
  </si>
  <si>
    <t>f05_10</t>
  </si>
  <si>
    <t>f05_11</t>
  </si>
  <si>
    <t>f07_01</t>
  </si>
  <si>
    <t>f07_02</t>
  </si>
  <si>
    <t>f08_01</t>
  </si>
  <si>
    <t>f08_02</t>
  </si>
  <si>
    <t>f08_03</t>
  </si>
  <si>
    <t>f08_04</t>
  </si>
  <si>
    <t>f08_05</t>
  </si>
  <si>
    <t>f08_06</t>
  </si>
  <si>
    <t>s11_10</t>
  </si>
  <si>
    <t>ola_2016_m1</t>
  </si>
  <si>
    <t>ola_2017_m1</t>
  </si>
  <si>
    <t>ola_2018_m1</t>
  </si>
  <si>
    <t>ola_2019_m1</t>
  </si>
  <si>
    <t>suma_m1</t>
  </si>
  <si>
    <t>ola_2018_m2</t>
  </si>
  <si>
    <t>ola_2019_m2</t>
  </si>
  <si>
    <t>suma_m2</t>
  </si>
  <si>
    <t>n</t>
  </si>
  <si>
    <t>modulo</t>
  </si>
  <si>
    <t>concepto_general</t>
  </si>
  <si>
    <t>etiqueta</t>
  </si>
  <si>
    <t>fraseo_pregunta</t>
  </si>
  <si>
    <t>fraseo_item</t>
  </si>
  <si>
    <t>opciones_respuesta</t>
  </si>
  <si>
    <t>codigos_respuesta</t>
  </si>
  <si>
    <t>autores</t>
  </si>
  <si>
    <t>estructura</t>
  </si>
  <si>
    <t>inclusion_m</t>
  </si>
  <si>
    <t>clasificacion</t>
  </si>
  <si>
    <t>comentario</t>
  </si>
  <si>
    <t>suma_mediciones</t>
  </si>
  <si>
    <t>g01_01</t>
  </si>
  <si>
    <t>g01_02</t>
  </si>
  <si>
    <t>g01_03</t>
  </si>
  <si>
    <t>g01_04</t>
  </si>
  <si>
    <t>g01_05</t>
  </si>
  <si>
    <t>g02_01</t>
  </si>
  <si>
    <t>g02_02</t>
  </si>
  <si>
    <t>g02_03</t>
  </si>
  <si>
    <t>g02_04</t>
  </si>
  <si>
    <t>g02_05</t>
  </si>
  <si>
    <t>De permanente a Intercalada (y no incluida en 2018) revisión 2018, ML Méndez. Se postergó por 18/O en 2019. Retoma medición en 2020</t>
  </si>
  <si>
    <t>¿Tiene planeado cambiarse de casa/departamento en el próximo año?</t>
  </si>
  <si>
    <t>NA</t>
  </si>
  <si>
    <t>Utilizando la siguiente escala, ¿cuán satisfecho o insatisfecho está usted con la VIVIENDA dónde reside en cuanto a…?</t>
  </si>
  <si>
    <t>Tamaño de la vivienda</t>
  </si>
  <si>
    <t>Calidad de la vivienda</t>
  </si>
  <si>
    <t>¿Cómo cree que evalúan su barrio las personas que viven fuera de su barrio?</t>
  </si>
  <si>
    <t>Incorporada en 2017. Se postergó por 18/O en 2019</t>
  </si>
  <si>
    <t>Mantiene residencia respecto a Septiembre 2017</t>
  </si>
  <si>
    <t>¿Sigue usted residiendo en la misma vivienda que en Septiembre de 2017?</t>
  </si>
  <si>
    <t>Se incorporaba en 2019. Se postergó por 18/O en 2019</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</si>
  <si>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</si>
  <si>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</si>
  <si>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Nivel de dannio que ha ocurrido en su barrio</t>
  </si>
  <si>
    <t>Justificacion de violencia: Personas dannien bienes en su barrio</t>
  </si>
  <si>
    <t>Justificacion de violencia: Personas dannien bienes en otros barrios</t>
  </si>
  <si>
    <t>Daños en Barrios por Estallido Social</t>
  </si>
  <si>
    <t>Se justifica que las personas que promueven o defienden esta causa dañen bienes y propiedades en barrios distintos al que usted vive</t>
  </si>
  <si>
    <t>Se justifica que las personas que promueven o defienden esta causa dañen bienes y propiedades en el barrio en que usted vive</t>
  </si>
  <si>
    <t>No Responde (no leer)|No sabe (no leer)|Nunca se justifica|Pocas veces se justifica|Algunas veces se justifica|Muchas veces se justifica|Siempre se justifica</t>
  </si>
  <si>
    <t>Desde 2018, en muestra1 se pregunta por peruano, en m2 por haitiano</t>
  </si>
  <si>
    <t xml:space="preserve">Pensando en la gente con la que usted se relaciona cotidianamente (en su barrio, en el lugar en que usted estudia o trabaja), por favor responda las siguientes preguntas:
</t>
  </si>
  <si>
    <t>Confidente 1: Confianza</t>
  </si>
  <si>
    <t>Confidente 2: Confianza</t>
  </si>
  <si>
    <t>Confidente 3: Confianza</t>
  </si>
  <si>
    <t>Confidente 4: Confianza</t>
  </si>
  <si>
    <t>Confidente 5: Confianza</t>
  </si>
  <si>
    <t>Tamaño de Red de cercanos (confidentes)</t>
  </si>
  <si>
    <t>0|1|2|3|4|5</t>
  </si>
  <si>
    <t>Ningún confidente|1 confidente|2 confidentes|3 confidentes|4 confidentes|5 confidentes</t>
  </si>
  <si>
    <t>¿[NOMBRE] vive en el mismo vecindario o barrio que usted?</t>
  </si>
  <si>
    <t>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t>
  </si>
  <si>
    <t>¿Diría usted que su relación con [NOMBRE] es una relación de mucha confianza, bastante confianza, poca confianza o ninguna?</t>
  </si>
  <si>
    <t>No Responde (no leer)|No Sabe (no leer)|Es de poca o nada confianza|Es de bastante confianza|Es de mucha confianza</t>
  </si>
  <si>
    <t>Desde 2019 se distingue entre No Sabe (-888) y No Responde (-999)</t>
  </si>
  <si>
    <t>Item creado por Vicente Espinoza, dada reducción de batería de redes lejanas. Por 18/O no se incorpora en Muestra2</t>
  </si>
  <si>
    <t xml:space="preserve">¿Y cuál es la forma más frecuente de contacto con [NOMBRE]?  </t>
  </si>
  <si>
    <t>Pospuesto en 2019 por motivos de espacio</t>
  </si>
  <si>
    <t xml:space="preserve">¿Cuál es la edad aproximada de [NOMBRE]? </t>
  </si>
  <si>
    <t>NS/NR|1:99</t>
  </si>
  <si>
    <t>-999|1:99</t>
  </si>
  <si>
    <t xml:space="preserve">¿Conoce cuál es el nivel educacional de [NOMBRE]?  </t>
  </si>
  <si>
    <t xml:space="preserve">¿Y en términos de su posición política [NOMBRE] es una persona de…?  </t>
  </si>
  <si>
    <t>NS/NR|Derecha| Centro derecha| Centro|Centro izquierda|Izquierda|Ninguno (No posee posición política)</t>
  </si>
  <si>
    <t xml:space="preserve">¿Cuál de las siguientes opciones refleja mejor su relación con [NOMBRE]?  </t>
  </si>
  <si>
    <t>Desde 2019 se incluye como opciones de respuesta No Sabe (-888) y No Responde (-999)</t>
  </si>
  <si>
    <t xml:space="preserve">¿Conoce cuál es la creencia religiosa con la que se identifica o se siente más cercano [NOMBRE]?  </t>
  </si>
  <si>
    <t>¿[NOMBRE] es hombre o mujer?</t>
  </si>
  <si>
    <t xml:space="preserve">¿Hace cuánto tiempo conoce Ud. a [NOMBRE]?  </t>
  </si>
  <si>
    <t>En cuanto a las relaciones de las personas que mencionó, entre ellas diría que:</t>
  </si>
  <si>
    <t>Ahora quiero preguntarle sobre sus amigos o amigas, ¿cuántos amigos o amigas cercanos tiene usted?</t>
  </si>
  <si>
    <t>Relaciones entre chilenos y migrantes</t>
  </si>
  <si>
    <t>Usando la misma escala, por favor, señale su grado de acuerdo o desacuerdo con las siguientes afirmaciones</t>
  </si>
  <si>
    <t>Chile debiera fomentar la migración de [peruanos/haitianos/venezolanos] altamente calificados</t>
  </si>
  <si>
    <t>Los migrantes [peruanos/haitianos/venezolanos] deben tener el mismo acceso a los servicios de salud pública que los chilenos</t>
  </si>
  <si>
    <t>Incorporada en 2019</t>
  </si>
  <si>
    <t>Num. Conocidos: Inmigrante [peruano/haitiano/venezolano]</t>
  </si>
  <si>
    <t>Grado de contacto: Conocidos migrantes [peruanos/haitianos/venezolanos]</t>
  </si>
  <si>
    <t>Grado de contacto: Amigos migrantes [peruanos/haitianos/venezolanos]</t>
  </si>
  <si>
    <t>Frecuencia de contacto con [peruanos/haitianos/venezolanos]</t>
  </si>
  <si>
    <t>Contacto positivo con [peruanos/haitianos/venezolanos]</t>
  </si>
  <si>
    <t>Frecuencia de contacto negativo con [peruanos/haitianos/venezolanos]</t>
  </si>
  <si>
    <t>Grado de simpatia por [peruanos/haitianos/venezolanos] que viven en Chile</t>
  </si>
  <si>
    <t>Grado de similitud entre chilenos y [peruanos/haitianos/venezolanos]</t>
  </si>
  <si>
    <t>Ansiedad por interaccion con [peruanos/haitianos/venezolanos]</t>
  </si>
  <si>
    <t>Grado de acuerdo: Mi familia valora  a mis amigos [peruanos/haitianos/venezolanos]</t>
  </si>
  <si>
    <t>Grado de acuerdo: Mis amigos valoran a mis amigos [peruanos/haitianos/venezolanos]</t>
  </si>
  <si>
    <t>Grado de acuerdo: Chile pierde su identidad con llegada de [peruanos/haitianos/venezolanos]</t>
  </si>
  <si>
    <t>Grado de acuerdo: Con llegada de [peruanos/haitianos/venezolanos] aumenta el desempleo</t>
  </si>
  <si>
    <t>Grado de acuerdo: [Peruanos/haitianos/venezolanos] mantengan sus costumbres</t>
  </si>
  <si>
    <t>Grado de acuerdo: [Peruanos/haitianos/venezolanos] adopten costumbres chilenas</t>
  </si>
  <si>
    <t>Grado de acuerdo: [Peruanos/haitianos/venezolanos] tengan amigos chilenos</t>
  </si>
  <si>
    <t>Grado de confianza en [peruanos/haitianos/venezolanos]</t>
  </si>
  <si>
    <t>Cantidad de amigos chilenos que tienen amigos [peruanos/haitianos/venezolanos]</t>
  </si>
  <si>
    <t>Grado de acuerdo: Fomentar migracion de [peruanos/haitianos/venezolanos] calificados</t>
  </si>
  <si>
    <t>Grado de acuerdo: Migrantes [peruanos/haitianos/venezolanos] acceso a salud igualitario</t>
  </si>
  <si>
    <t>¿Podría decirme, en términos generales, cuánto confía usted en los [peruanos/haitianos/venezolanos] que viven en Chile?</t>
  </si>
  <si>
    <t>Actualmente, ¿cuántos de sus amigos(as) chilenos(as) tienen amigos(as) [peruanos(as)/haitianos(as)/venezolanos/(as)]?</t>
  </si>
  <si>
    <t xml:space="preserve"> Inmigrante [peruano/haitiano/venezolano]</t>
  </si>
  <si>
    <t xml:space="preserve"> ¿Cuántos de ellos diría usted que son [peruanos/haitianos/venezolanos]?</t>
  </si>
  <si>
    <t xml:space="preserve"> ¿Cuántos de ellos diría usted que son amigos [peruanos/haitianos/venezolanos]?</t>
  </si>
  <si>
    <t xml:space="preserve"> Mi familia valora que yo tenga amigos [peruanos/haitianos/venezolanos]</t>
  </si>
  <si>
    <t xml:space="preserve"> Mis amigos valoran que yo tenga amigos [peruanos/haitianos/venezolanos]</t>
  </si>
  <si>
    <t xml:space="preserve"> Con la llegada de tantos [peruanos/haitianos/venezolanos], Chile está perdiendo su identidad</t>
  </si>
  <si>
    <t xml:space="preserve"> Con la llegada de tantos [peruanos/haitianos/venezolanos] a Chile está aumentando el desempleo</t>
  </si>
  <si>
    <t>¿Qué tan de acuerdo o en desacuerdo está con que los [peruanos/haitianos/venezolanos] que viven en Chile tengan amigos chilenos</t>
  </si>
  <si>
    <t>¿Qué tan de acuerdo o en desacuerdo está con que los [peruanos/haitianos/venezolanos] que viven en Chile mantengan sus costumbres y tradiciones?</t>
  </si>
  <si>
    <t>¿Qué tan de acuerdo o en desacuerdo está con que los [peruanos/haitianos/venezolanos] que viven en Chile adopten las costumbres y tradiciones chilenas?</t>
  </si>
  <si>
    <t>Fuerzas Armadas</t>
  </si>
  <si>
    <t>Bomberos</t>
  </si>
  <si>
    <t>Medios de comunicación tradicionales (Televisión, prensa, radio)</t>
  </si>
  <si>
    <t>Su municipalidad</t>
  </si>
  <si>
    <t>Grado de confianza: Fuerzas Armadas</t>
  </si>
  <si>
    <t>Grado de confianza: Bomberos</t>
  </si>
  <si>
    <t>Grado de confianza: Medios de comunicacion tradicionales</t>
  </si>
  <si>
    <t>Grado de confianza: Su municipalidad</t>
  </si>
  <si>
    <t>Incorporada en 2017. No incluida en 2019 por 18/O</t>
  </si>
  <si>
    <t>Nuevamente, utilizando la misma escala de confianza, ¿podría decirme, en términos generales, cuánto confía usted en cada uno de los siguientes grupos políticos y minorías sociales…?</t>
  </si>
  <si>
    <t xml:space="preserve"> Inmigrantes peruanos/haitianos/venezolanos</t>
  </si>
  <si>
    <t>Ha donado dinero a una obra social o de caridad</t>
  </si>
  <si>
    <t>Frecuencia: Participa en cacerolazos</t>
  </si>
  <si>
    <t>Participado en cacerolazos</t>
  </si>
  <si>
    <t>ola_2020_m1</t>
  </si>
  <si>
    <t>ola_2020_m2</t>
  </si>
  <si>
    <t>A continuación le voy a leer una lista de organizaciones voluntarias. Para cada una de ellas, ¿podría decirme si es miembro activo, miembro inactivo, o no es miembro de estas organizaciones?</t>
  </si>
  <si>
    <t>Organización de caridad o de beneficiencia</t>
  </si>
  <si>
    <t>Otra, especifique:</t>
  </si>
  <si>
    <t>Inclusión depende de ocurrencia de elecciones. En 2017 el fraseo se centra en las presidenciales de 2017. Su inclusión en 2020 depende de fechas del plebiscito y del campo de ELSOC.</t>
  </si>
  <si>
    <t>Usando una escala de 0 a 10, donde 0 es ser de "izquierda", 5 es ser de "centro" y 10 es ser de "derecha", ¿Dónde se ubicaría usted en esta escala?</t>
  </si>
  <si>
    <t>Se han eliminado partidos (4 PRO, 7 Amplitud, 9 PRI), pero no se han modificado códigos</t>
  </si>
  <si>
    <t>En 2016 no existía la opción Frente Amplio. Se modificaron los códigos de respuesta por dicho motivo</t>
  </si>
  <si>
    <t>Grado de acuerdo: Las personas tienen igualdad de oportunidades</t>
  </si>
  <si>
    <t>En Chile las personas tienen igualdad de oportunidades para salir adelante</t>
  </si>
  <si>
    <t>Decisión del equipo de Género sobre su relevancia</t>
  </si>
  <si>
    <t>En 2018 se agregan "Movimiento social feminista o de apoyo a la igualdad de género" (8) y "Movimiento social por el cambio al sistema de pensiones" (9). En 2019 se suma "Movimiento social de Octubre (18/O)" (10). Por dicho motivo, se modifican los códigos de respuesta</t>
  </si>
  <si>
    <t>De permanente en dos muestras a Intercalada muestra original (y no incluida en 2018) revisión 2018, Alfredo Joignant. Vuelve a incluirse en 2019 tras 18/O. Su inclusión 2020 depende de evolución del campo</t>
  </si>
  <si>
    <t>Permanente solo muestra original (antes dos muestras) ,revisión 2018 Alfredo Joignant. Su inclusión 2020 depende de evolución del campo</t>
  </si>
  <si>
    <t>De permanente en dos muestras a Intercalada muestra original (y no incluida en 2018) revisión 2018, Alfredo Joignant. Vuelve a incluirse en 2019 tras 18/O. Su inclusión 2020 depende de evolución del campo. Error en ajuste de pregunta, CMD no modificó las opciones de respuesta a Convención Constituyente vs Convención Constituyente Mixta</t>
  </si>
  <si>
    <t>Vuelve a incluirse en 2019 tras 18/O con variación en su fraseo: Tras el inicio de las manifestaciones sociales iniciadas el 18 de octubre ¿Ha participado usted en cabildos u otras instancias de participación asociadas al cambio de la Constitución? (Sí, he participado en cabildos|No)</t>
  </si>
  <si>
    <t>Identidad nacional</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</si>
  <si>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</si>
  <si>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</si>
  <si>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Pensando en el [GRUPO O CLASE SOCIAL MENCIONADA POR EL ENTREVISTADO], indíquenos su grado de acuerdo con las siguientes afirmaciones.</t>
  </si>
  <si>
    <t xml:space="preserve"> Me identifico con la gente de [GRUPO O CLASE SOCIAL MENCIONADA POR EL ENTREVISTADO]</t>
  </si>
  <si>
    <t>¿Con cuánta frecuencia diría que personas de [GRUPO O CLASE SOCIAL MENCIONADA POR EL ENTREVISTADO] son tratadas con respeto...?</t>
  </si>
  <si>
    <t>Incorporada en 2017. Inclusión depende de fecha de trabajo de campo de ELSOC y elección presidencial</t>
  </si>
  <si>
    <t>Grado de acuerdo: Educacion sexual responsabilidad de padres</t>
  </si>
  <si>
    <t>Grado de acuerdo: Restriccion empresas contaminantes</t>
  </si>
  <si>
    <t>Grado de acuerdo: Gasto social focalizado</t>
  </si>
  <si>
    <t>La educación sexual de los niños debería ser responsabilidad exclusiva de los padres</t>
  </si>
  <si>
    <t>Se deberían clausurar empresas contaminantes, incluso si esto implica un aumento en el desempleo</t>
  </si>
  <si>
    <t>El gasto social debe destinarse únicamente a los más pobres y vulnerables</t>
  </si>
  <si>
    <t>Grado de miedo: El accionar de las Fuerzas de Seguridad en las manifestaciones</t>
  </si>
  <si>
    <t>Grado de miedo: Los manifestantes violentos en las protestas</t>
  </si>
  <si>
    <t>Grado de miedo: El costo de la vida en Chile</t>
  </si>
  <si>
    <t>Grado de miedo: Actuales niveles de desigualdad en Chile</t>
  </si>
  <si>
    <t>Grado de rabia: El accionar de las Fuerzas de Seguridad en las manifestaciones</t>
  </si>
  <si>
    <t>Grado de rabia: Los manifestantes violentos en las protestas</t>
  </si>
  <si>
    <t>Grado de rabia: El costo de la vida en Chile</t>
  </si>
  <si>
    <t>Grado de rabia: Actuales niveles de desigualdad en Chile</t>
  </si>
  <si>
    <t>Grado de acuerdo: Las autoridades protegen a los vulnerables y debiles</t>
  </si>
  <si>
    <t>Grado de acuerdo: Personas son amigas de otras por su propio beneficio</t>
  </si>
  <si>
    <t>Grado de acuerdo: Exito a veces requiere trampa</t>
  </si>
  <si>
    <t>Grado de acuerdo: El Estado usa su poder legitimamente</t>
  </si>
  <si>
    <t>Grado de acuerdo: Todos piensan en si mismos y no ayudan a otros</t>
  </si>
  <si>
    <t>Grado de acuerdo: Estado trabaja por bienestar de personas</t>
  </si>
  <si>
    <t>Anomia</t>
  </si>
  <si>
    <t>Emociones: rabia</t>
  </si>
  <si>
    <t>Emociones: miedo</t>
  </si>
  <si>
    <t>Incorporada en 2018. Inclusión depende de elecciones (e inclusión de c11)</t>
  </si>
  <si>
    <t>Pensando en la sociedad chilena, indique su grado de acuerdo o desacuerdo con las siguientes afirmaciones:</t>
  </si>
  <si>
    <t>El Estado trabaja por el bienestar de las personas</t>
  </si>
  <si>
    <t>Todos piensan en sí mismos y no ayudan a otros que lo necesiten</t>
  </si>
  <si>
    <t>El Estado usa su poder legítimamente</t>
  </si>
  <si>
    <t>Para que a uno le vaya bien en nuestro país, a veces es necesario hacer trampa</t>
  </si>
  <si>
    <t>La mayoría de las personas son amigas de otras por su propio beneficio</t>
  </si>
  <si>
    <t>Las autoridades protegen a los vulnerables y débiles</t>
  </si>
  <si>
    <t>Roberto González</t>
  </si>
  <si>
    <t>Incorporada en 2019 en Muestra1. Se incluye en Muestra2 tras 18/O</t>
  </si>
  <si>
    <t>¿En qué medida le generan rabia los siguientes actores y situaciones referidos a las protestas iniciadas a mediados de Octubre?</t>
  </si>
  <si>
    <t>Los actuales niveles de desigualdad en Chile</t>
  </si>
  <si>
    <t>El costo de la vida en Chile</t>
  </si>
  <si>
    <t>Los manifestantes violentos en las protestas</t>
  </si>
  <si>
    <t>El accionar de las Fuerzas de Seguridad (Carabineros, militares) en las manifestaciones</t>
  </si>
  <si>
    <t>Incorporada en 2019 por 18/O</t>
  </si>
  <si>
    <t>Desde 2019 se incluye como opciones de respuesta No Sabe (-888) y No Responde (-999). No se incluye en Muestra2 por motivos de espacio</t>
  </si>
  <si>
    <t>Desde 2019 se distingue entre No Sabe (-888) y No Responde (-999). No se incluye en Muestra2 por motivos de espacio</t>
  </si>
  <si>
    <t>¿En qué medida le generan miedo los siguientes actores y situaciones referidos a las protestas iniciadas a mediados de Octubre?</t>
  </si>
  <si>
    <t>Estatus Social Subjetivo: Donde se ubicarian los migrantes [peruanos/haitianos/venezolanos]</t>
  </si>
  <si>
    <t>Y dónde cree que se ubican los migrantes [peruanos/haitianos/venezolanos] que viven en Chile?</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</si>
  <si>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</si>
  <si>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 xml:space="preserve">Ahora, le leeré una lista de frases. Por favor, señale su grado de acuerdo o desacuerdo con las siguientes afirmaciones, utilizando la siguiente escala de respuesta: </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</si>
  <si>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
Muchas personas no están seguras al respecto, es muy importante que nos de su visión.
¿Cuánto cree usted que gana al mes...</t>
  </si>
  <si>
    <t>No Responde (no leer)|No Sabe (no leer)|Valor numérico</t>
  </si>
  <si>
    <t>El Gerente de una gran empresa nacional?</t>
  </si>
  <si>
    <t>Un obrero no calificado de una fábrica?</t>
  </si>
  <si>
    <t>Ahora, pensando en lo que usted cree que las personas en estos trabajos deberían ganar al mes, después de los descuentos de impuestos, salud, previsión y otros (ingreso líquido) ¿Cuánto dinero cree usted que debiera ganar al mes…</t>
  </si>
  <si>
    <t>Percepción de desigualdad salarial</t>
  </si>
  <si>
    <t>Justificación de desigualdad salarial</t>
  </si>
  <si>
    <t>Tributación</t>
  </si>
  <si>
    <t>¿Con qué frecuencia conversa o interactúa con personas de clase social alta?</t>
  </si>
  <si>
    <t>Definido como atributo fijo en reunión equipo ELSOC 2019 10 Mayo. Postergado por 18/O en Muestra2 en 2019</t>
  </si>
  <si>
    <t>No incluida en 2019 por 18/O</t>
  </si>
  <si>
    <t>Grado de acuerdo: Personas de mi clase peor que las de clases mas altas</t>
  </si>
  <si>
    <t>Grado de acuerdo: Mi clase social es privilegiada en comparación a otras</t>
  </si>
  <si>
    <t>Grado de acuerdo: Insatisfaccion al compararme con clases mas altas</t>
  </si>
  <si>
    <t>Grado de acuerdo: Me siento privilegiado en comparacion a otros como yo</t>
  </si>
  <si>
    <t>Grado de acuerdo: Insatisfaccion al compararme con otros como yo</t>
  </si>
  <si>
    <t>Grado de acuerdo: enojo al escuchar opiniones equivocadas</t>
  </si>
  <si>
    <t>Grado de acuerdo: personas equivocadas deben ser corregidas</t>
  </si>
  <si>
    <t>Grado de acuerdo: oponerse activamente a quienes esten en desacuerdo</t>
  </si>
  <si>
    <t>Grado de acuerdo: evitar que se consideren opiniones erradas</t>
  </si>
  <si>
    <t>Trato justo: Mujeres</t>
  </si>
  <si>
    <t>Trato justo: Adultos mayores</t>
  </si>
  <si>
    <t>Trato justo: Jovenes</t>
  </si>
  <si>
    <t>Trato justo: Personas de clase alta</t>
  </si>
  <si>
    <t>Trato justo: Personas de clase media</t>
  </si>
  <si>
    <t>Trato justo: Personas pobres</t>
  </si>
  <si>
    <t>Grado de acuerdo: Justicia siempre favorece a poderosos</t>
  </si>
  <si>
    <t>Grado de acuerdo: Poderosos actuan segun intereses de grandes empresarios</t>
  </si>
  <si>
    <t>Grado de acuerdo: Poderosos indolentes con problemas graves en mi barrio</t>
  </si>
  <si>
    <t>Grado de acuerdo: Poderosos no le importan personas como uno</t>
  </si>
  <si>
    <t>Percepción de élites</t>
  </si>
  <si>
    <t>Tolerancia</t>
  </si>
  <si>
    <t>Deprivación Relativa Individual y Grupal</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</si>
  <si>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</si>
  <si>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</si>
  <si>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Estas personas serían indolentes si hubiese un problema grave en mi barrio o vecindario</t>
  </si>
  <si>
    <t>Estas personas actúan pensando principalmente en los intereses y opiniones de los grandes empresarios</t>
  </si>
  <si>
    <t>La justicia siempre favorece a los poderosos</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</si>
  <si>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</si>
  <si>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</si>
  <si>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Personas de clase media</t>
  </si>
  <si>
    <t>Personas de clase alta</t>
  </si>
  <si>
    <t>Jóvenes</t>
  </si>
  <si>
    <t>Adultos mayores</t>
  </si>
  <si>
    <t>Mujeres</t>
  </si>
  <si>
    <t>No Responde (no leer)|No Sabe (no leer)|Mal tratados|2|3|4|5|6|7|8|9|Bien tratados</t>
  </si>
  <si>
    <t>Por favor, señale su grado de acuerdo o desacuerdo con las siguientes afirmaciones</t>
  </si>
  <si>
    <t>Cuando se tiene la posición correcta sobre algún tema, se debe evitar que los que tienen la opinión equivocada sean oídos</t>
  </si>
  <si>
    <t>Tenemos que oponernos activamente a los que no están de acuerdo con nosotros</t>
  </si>
  <si>
    <t>Cuando las personas están obviamente equivocadas en sus opiniones, necesitan ser corregidas</t>
  </si>
  <si>
    <t>Me enojo cuando oigo a la gente decir opiniones que creo que están equivocadas</t>
  </si>
  <si>
    <t>Por favor, señale su grado de acuerdo o desacuerdo con las siguientes afirmaciones.</t>
  </si>
  <si>
    <t>Me siento insatisfecho cuando pienso en lo que yo tengo en comparación con lo que otras personas como yo tienen</t>
  </si>
  <si>
    <t>Me siento privilegiado en comparación a otras personas como yo</t>
  </si>
  <si>
    <t>Me siento insatisfecho cuando pienso en lo que mi clase social tiene en comparación a lo que tienen personas de clase social más alta que la mía</t>
  </si>
  <si>
    <t>Mi clase social es privilegiada en comparación a otras clases sociales</t>
  </si>
  <si>
    <t>Diría que las personas de mi clase social están peor que las personas de clases más altas que la mía</t>
  </si>
  <si>
    <t>Grado de acuerdo: Familia sufre cuando la mujer tiene un trabajo</t>
  </si>
  <si>
    <t>Grado de acuerdo: Familia y amigos espera que hijos sean prioridad</t>
  </si>
  <si>
    <t>Grado de acuerdo: Familia y amigos espera exito laboral</t>
  </si>
  <si>
    <t>Grado de acuerdo: Compromiso con las personas del mismo sexo</t>
  </si>
  <si>
    <t>Grado de acuerdo: Importancia  de la identidad de genero</t>
  </si>
  <si>
    <t>Grado de acuerdo: Hombres deberian tener mas derecho al trabajo</t>
  </si>
  <si>
    <t>Grado de acuerdo: Mujeres derrotadas se quejan de discriminacion</t>
  </si>
  <si>
    <t>Grado de acuerdo: Mujeres consiguen privilegios en nombre de igualdad</t>
  </si>
  <si>
    <t>Grado de acuerdo: Mujeres deberian ser protegidas</t>
  </si>
  <si>
    <t>Grado de acuerdo: Mujeres son mas refinadas</t>
  </si>
  <si>
    <t>Sexismo benevolo</t>
  </si>
  <si>
    <t>Sexismo hostil</t>
  </si>
  <si>
    <t>Derechos de género</t>
  </si>
  <si>
    <t>Identidad de género</t>
  </si>
  <si>
    <t>Expectativas y normas de género</t>
  </si>
  <si>
    <t>Utilizando la misma escala, ¿qué tan de acuerdo está con las siguientes afirmaciones?</t>
  </si>
  <si>
    <t>Las mujeres tienden a ser más refinadas y a tener un mejor gusto que los hombres</t>
  </si>
  <si>
    <t>Las mujeres deberían ser queridas y protegidas por los hombres</t>
  </si>
  <si>
    <t>En nombre de la igualdad, muchas mujeres intentan conseguir ciertos privilegios</t>
  </si>
  <si>
    <t>Generalmente, cuando una mujer es derrotada limpiamente se queja de haber sufrido discriminación</t>
  </si>
  <si>
    <t>El hecho de ser hombre/mujer es una parte importante de mi identidad</t>
  </si>
  <si>
    <t>Me siento más comprometido con las personas de mi mismo sexo que con personas del otro sexo</t>
  </si>
  <si>
    <t>Cuando no hay muchos trabajos disponibles, los hombres deberían tener más derecho a un trabajo que las mujeres</t>
  </si>
  <si>
    <t>Mi familia y mis amigos esperan que sea una persona laboralmente exitosa</t>
  </si>
  <si>
    <t>Mi familia y mis amigos esperan que mis hijos sean mi primera prioridad</t>
  </si>
  <si>
    <t>En general, la vida familiar sufre cuando la mujer tiene un trabajo a tiempo completo</t>
  </si>
  <si>
    <t>Gloria Jiménez, Valentina Paredes, Héctor Carvacho, Francisco Pino</t>
  </si>
  <si>
    <t xml:space="preserve"> Si se me provoca lo suficiente, puedo golpear a otra persona</t>
  </si>
  <si>
    <t xml:space="preserve"> He amenazado con golpear a gente que conozco</t>
  </si>
  <si>
    <t xml:space="preserve"> Que algunas personas persigan y golpeen a un "delincuente" que acaba de cometer un asalto</t>
  </si>
  <si>
    <t>Que algunas personas incendien o dañen inmobiliario público (edificios, semáforos, luminaria pública, etc.) para exigir cambios sociales</t>
  </si>
  <si>
    <t>Que algunas personas incendien o dañen medios de transporte (metro, microbuses, paraderos) para exigir cambios sociales</t>
  </si>
  <si>
    <t>Que algunas personas incendien o dañen negocios y locales comerciales para exigir cambios sociales</t>
  </si>
  <si>
    <t>Justificacion de violencia: Personas incendien o dannien inmobiliario publico</t>
  </si>
  <si>
    <t>Justificacion de violencia: Personas incendien o dannien medios de transporte</t>
  </si>
  <si>
    <t>Justificacion de violencia: Personas incendien o dannien locales comerciales</t>
  </si>
  <si>
    <t>No Responde (no leer)|No Sabe (no leer)|Nunca se justifica|Pocas veces se justifica|Algunas veces se justifica|Muchas veces se justifica|Siempre se justifica</t>
  </si>
  <si>
    <t>Grado de comodidad: familiar se casa con alguien de izquierda</t>
  </si>
  <si>
    <t>Grado de comodidad: nuevo vecino directo de izquierda</t>
  </si>
  <si>
    <t>Grado de comodidad: jefe de izquierda</t>
  </si>
  <si>
    <t>Grado de comodidad: familiar se casa con alguien de derecha</t>
  </si>
  <si>
    <t>Grado de comodidad: nuevo vecino directo de derecha</t>
  </si>
  <si>
    <t>Grado de comodidad: jefe de derecha</t>
  </si>
  <si>
    <t>Grado de acuerdo: dispuesto a acciones drasticas si no hay alternativas</t>
  </si>
  <si>
    <t>Grado de acuerdo: dispuesto a acciones drasticas en situacion critica</t>
  </si>
  <si>
    <t>Nada que perder</t>
  </si>
  <si>
    <t>Polarización afectiva</t>
  </si>
  <si>
    <t>Yo estaría dispuesto a participar en acciones más drásticas que normalmente descartaría, si la situación del movimiento fuese realmente crítica</t>
  </si>
  <si>
    <t>Yo estaría dispuesto a participar en acciones más radicales, si pensara que no existen otras alternativas viables para promover el cambio que impulsa el</t>
  </si>
  <si>
    <t>Por favor, señale a continuación qué tan cómodo o incómodo se sentiría en las siguientes situaciones:</t>
  </si>
  <si>
    <t>Si usted tuviese como jefe a una persona de derecha</t>
  </si>
  <si>
    <t>Si una persona de derecha llegara ser mi vecino directo</t>
  </si>
  <si>
    <t>Si alguien de mi familia se casara con una persona de derecha</t>
  </si>
  <si>
    <t>Si usted tuviese como jefe a una persona de izquierda</t>
  </si>
  <si>
    <t>Si una persona de izquierda llegara ser mi vecino directo</t>
  </si>
  <si>
    <t>Si alguien de mi familia se casara con una persona de izquierda</t>
  </si>
  <si>
    <t>Considerando todas las cosas ¿cuán satisfecho o insatisfecho está usted con su vida en este momento? Por favor, conteste utilizando la siguiente escala de respuesta que va desde "Totalmente insatisfecho" a "Totalmente satisfecho" ¿Dónde se ubica usted?</t>
  </si>
  <si>
    <t>Estado de ánimo: sintomatología depresiva</t>
  </si>
  <si>
    <t>Indique si el encuestado contestó directamente en la tablet las anteriores preguntas</t>
  </si>
  <si>
    <t>Bateria s11 (estado de animo) autoadministrada</t>
  </si>
  <si>
    <t>Evaluar volver a medir en 2020</t>
  </si>
  <si>
    <t>No Responde (no leer)|No Sabe (no leer)</t>
  </si>
  <si>
    <t>Se postergó por 18/O en 2019</t>
  </si>
  <si>
    <t>Se postergó por 18/O en 2019. Se debe considerar seriamente modificar escala de respuesta.</t>
  </si>
  <si>
    <t xml:space="preserve">En los últimos 12 meses, ¿tuvo alguna enfermedad o accidente? </t>
  </si>
  <si>
    <t>A continuación se presentan algunas aseveraciones acerca de las metas y el futuro. Por favor evalúa cuánto se aplican a usted</t>
  </si>
  <si>
    <t>Confirmar estatus del item (volver Permanente en Muestra1)</t>
  </si>
  <si>
    <t>En ELSOC 2016 se extrajó de Tabla Kish. Desde 2018 se construye en base a mes de nacimiento, año de nacimiento y fecha de trabajo de campo (visita) Me puede indicar mes y año de nacimiento [Ingrese en formato numérico]</t>
  </si>
  <si>
    <t>¿Cuál es su ocupación u oficio actual? Describa sus principales tareas y funciones en el puesto de trabajo actual</t>
  </si>
  <si>
    <t>No Responde (no leer)|No Sabe (no leer)|Permanente|De temporada o estacional|Ocasional o eventual|A prueba|Por plazo o tiempo determinado</t>
  </si>
  <si>
    <t>No Responde (no leer)|No Sabe (no leer)|Sí, lo firmé|Sí, pero no lo he firmado|No tengo</t>
  </si>
  <si>
    <t>No Responde (no leer)|No Sabe (no leer)|Sí, da boleta de servicios (honorarios)|Sí, da boleta de compra y venta (factura)|No</t>
  </si>
  <si>
    <t>¿Qué tan insatisfecho o satisfecho está usted con su ingreso hoy en día?</t>
  </si>
  <si>
    <t>No Responde (no leer)|No Sabe (no leer)|Sí, AFP (Administradora de Fondos de Pensiones). Cotización obligatoria del trabajador dependiente|Sí, AFP (Administradora de Fondos de Pensiones). Cotización voluntaria del trabajador independiente|Sí, otra. Especifique|No está cotizando</t>
  </si>
  <si>
    <t>Se debe considerar seriamente modificar escala de respuesta.</t>
  </si>
  <si>
    <t>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</si>
  <si>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t>
  </si>
  <si>
    <t>No Responde (no leer)|No Sabe (no leer)|Una persona|De 2 a 4 personas|De 5 a 9 personas|De 10 a 49 personas|De 50 a 199 personas|200 personas o más</t>
  </si>
  <si>
    <t>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t>
  </si>
  <si>
    <t>Error en aplicación Refresco. Por subsanar</t>
  </si>
  <si>
    <t>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t>
  </si>
  <si>
    <t>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t>
  </si>
  <si>
    <t>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t>
  </si>
  <si>
    <t>No Responde (no leer)|No Sabe (no leer)|Una persona|De 2 a 4 personas|De 5 a 9 personas|De 10 a 49 personas|De 50 a 199 personas|200 o más personas</t>
  </si>
  <si>
    <t>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t>
  </si>
  <si>
    <t>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t>
  </si>
  <si>
    <t>Postergado a 2019, revisión 2018 Matías Garretón. En 2020 debe medirse al menos en Muestra1</t>
  </si>
  <si>
    <t xml:space="preserve"> Su ciudad</t>
  </si>
  <si>
    <t xml:space="preserve"> Su comuna</t>
  </si>
  <si>
    <t xml:space="preserve"> Su barrio</t>
  </si>
  <si>
    <t>No Responde (no leer)|No Sabe (no leer)|Casado legalmente.|Conviviente sin Acuerdo de Unión Civil|Conviviente con Acuerdo de Unión Civil|Soltero|Viudo|Anulado|Divorciado|Separado (casado legalmente, pero no vive con su esposo/a)|Otro. Especifique</t>
  </si>
  <si>
    <t>No hay claridad de inclusión en muestra original. Evaluar en 2020 para ambas muestras</t>
  </si>
  <si>
    <t>¿Cómo se declara usted en términos religiosos?</t>
  </si>
  <si>
    <t>No Responde (no leer)|No Sabe (no leer)|Católico|Evangélico|Protestante de iglesias históricas o tradicionales (luterana, anglicana, presbiteriana)|Judío|Creyente no adherente|Otra|Ateo|Agnóstico
Ninguna</t>
  </si>
  <si>
    <t>No Responde (no leer)|No Sabe (no leer)|Varias veces a la semana|Una vez a la semana|Dos a tres veces al mes|Una vez al mes|Varias veces al año|Una vez al año|Nunca o casi nunca</t>
  </si>
  <si>
    <t>Pensando en su educación básica (primaria o preparatoria en el sistema antiguo)…</t>
  </si>
  <si>
    <t>Codificación de Comuna</t>
  </si>
  <si>
    <t>Codificación de País</t>
  </si>
  <si>
    <t>No Responde (no leer)|No Sabe (no leer)|Transporte público (bus, microbus, metro, taxi colectivo, etc.)|Vehículo motorizado particular (auto, camioneta, motocicleta, otro)|A pie|En bicicleta u otro vehículo no motorizado</t>
  </si>
  <si>
    <t xml:space="preserve"> Parientes, amigos o conocidos u otras fuentes (créditos del empleador, sindicatos, prestamistas y/o fiados)</t>
  </si>
  <si>
    <t>Otra. Especifique cual</t>
  </si>
  <si>
    <t>En 2018 se agrega opción de respuesta (5) No aplica (no hay trabajadores activos en el hogar)</t>
  </si>
  <si>
    <t>Por favor, responda las siguientes preguntas para cada uno de los miembros de su hogar (nombre de pila, nivel educacional y actividad principal)</t>
  </si>
  <si>
    <t>Por favor, indique el nivel educacional para cada uno de los miembros del hogar</t>
  </si>
  <si>
    <t>¿En qué comuna nació usted?</t>
  </si>
  <si>
    <t>¿A qué edad tuvo a su primer hijo?</t>
  </si>
  <si>
    <t xml:space="preserve"> ¿En qué comuna estaba? [Registrar país]</t>
  </si>
  <si>
    <t>¿En qué comuna nació usted? [Registrar país]</t>
  </si>
  <si>
    <t>m57</t>
  </si>
  <si>
    <t>m58</t>
  </si>
  <si>
    <t>m59</t>
  </si>
  <si>
    <t>Ocupacion Padre/Sostenedor del Entrevistado</t>
  </si>
  <si>
    <t>Relacion de empleo Padre/Sostenedor del Entrevistado</t>
  </si>
  <si>
    <t>Supervision Padre/Sostenedor del Entrevistado</t>
  </si>
  <si>
    <t>Movilidad intergeneracional</t>
  </si>
  <si>
    <t>¿Cuál era la ocupación principal de su padre o la persona que estaba a cargo de su hogar cuando usted tenía 14 años?</t>
  </si>
  <si>
    <t>En esta ocupación, su padre o la persona que estaba a cargo de su hogar trabajaba como:</t>
  </si>
  <si>
    <t>Su padre o la persona que estaba a cargo de su hogar, ¿supervisaba, era jefe o estaba a cargo de otras personas?</t>
  </si>
  <si>
    <t>Alejandro Plaza</t>
  </si>
  <si>
    <t>No Responde (no leer)|No Sabe (no leer)|Empleado u obrero en empresa privada|Empleado u obrero del sector público (incluso empresa pública o municipalidad)|Miembro de las Fuerzas Armadas y de Orden|Patrón/a o empleador/a (contrata o paga a honorarios a uno/o o mas trabajadores/as)|Trabaja solo, no tiene empleados/as|Familiar no remunerado;Servicio doméstico</t>
  </si>
  <si>
    <t>Folio identificador de participante</t>
  </si>
  <si>
    <t>Identificador de ola de encuesta</t>
  </si>
  <si>
    <t>Código identificador de número de versión de base de datos</t>
  </si>
  <si>
    <t>Identificador de muestra de encuesta</t>
  </si>
  <si>
    <t>Identificador de grupo migrante consultado</t>
  </si>
  <si>
    <t>Cuenta de ola_2016_m1</t>
  </si>
  <si>
    <t>Cuenta de ola_2017_m1</t>
  </si>
  <si>
    <t>Cuenta de ola_2018_m1</t>
  </si>
  <si>
    <t>Cuenta de ola_2019_m1</t>
  </si>
  <si>
    <t>Cuenta de ola_2020_m1</t>
  </si>
  <si>
    <t>Cuenta de ola_2018_m2</t>
  </si>
  <si>
    <t>Cuenta de ola_2019_m2</t>
  </si>
  <si>
    <t>Cuenta de ola_2020_m2</t>
  </si>
  <si>
    <t>discutir_2020</t>
  </si>
  <si>
    <t>BORRADOR DEL CUESTIONARIO 2020</t>
  </si>
  <si>
    <t>SE DESCRIBEN LOS COMPROMISOS PREVIAMENTE ESTABLECIDOS</t>
  </si>
  <si>
    <t>HAY 181 ITEMES POR ANALIZAR SI DEBEN INCLUIRSE (POSTERGADOS AÑO ANTERIOR SIN RESOLUCION SOBRE PROXIMA MEDICION Y BATERIAS VINCULADAS A 18/O)</t>
  </si>
  <si>
    <t>CHEQUEAR TABLAS (NO CONSIDERAR COMO EXACTAS)</t>
  </si>
  <si>
    <t>CUESTIONARIO_2020</t>
  </si>
  <si>
    <t>Borrador del cuestionario ELSOC 2020</t>
  </si>
  <si>
    <t>NITEMS_CUESTIONARIOS_PREVIOS</t>
  </si>
  <si>
    <t>Tablas dinámicas que resumen estructura cuestionarios previos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</si>
</sst>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rgb="FF000000"/>
      <name val="Times New Roman"/>
      <family val="1"/>
    </font>
    <font>
      <b/>
      <sz val="11"/>
      <color theme="1"/>
      <name val="Calibri"/>
      <family val="2"/>
      <scheme val="minor"/>
    </font>
    <font>
      <sz val="11"/>
      <color theme="1"/>
      <name val="Calibri"/>
      <family val="2"/>
      <scheme val="minor"/>
    </font>
    <font>
      <sz val="11"/>
      <color rgb="FF000000"/>
      <name val="Calibri"/>
      <family val="2"/>
      <scheme val="minor"/>
    </font>
    <font>
      <sz val="12"/>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00B0F0"/>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71">
    <xf numFmtId="0" fontId="0" fillId="0" borderId="0" xfId="0"/>
    <xf numFmtId="0" fontId="0" fillId="0" borderId="0" xfId="0" applyFill="1" applyBorder="1"/>
    <xf numFmtId="0" fontId="0" fillId="0" borderId="0" xfId="0" applyBorder="1"/>
    <xf numFmtId="0" fontId="0" fillId="0" borderId="0" xfId="0" applyBorder="1" applyAlignment="1">
      <alignment horizontal="center"/>
    </xf>
    <xf numFmtId="0" fontId="0" fillId="0" borderId="0" xfId="0" applyFill="1" applyAlignment="1">
      <alignment horizontal="center"/>
    </xf>
    <xf numFmtId="0" fontId="0" fillId="2" borderId="0" xfId="0" applyFill="1"/>
    <xf numFmtId="0" fontId="0" fillId="0" borderId="0" xfId="0" applyAlignment="1">
      <alignment horizontal="left"/>
    </xf>
    <xf numFmtId="0" fontId="0" fillId="0" borderId="0" xfId="0" pivotButton="1"/>
    <xf numFmtId="0" fontId="0" fillId="0" borderId="0" xfId="0" applyNumberFormat="1"/>
    <xf numFmtId="0" fontId="0" fillId="0" borderId="6" xfId="0" applyBorder="1" applyAlignment="1">
      <alignment horizontal="center"/>
    </xf>
    <xf numFmtId="0" fontId="0" fillId="0" borderId="6" xfId="0" applyBorder="1"/>
    <xf numFmtId="0" fontId="2" fillId="3" borderId="9" xfId="0" applyFont="1" applyFill="1" applyBorder="1"/>
    <xf numFmtId="0" fontId="2" fillId="3" borderId="10" xfId="0" applyFont="1" applyFill="1" applyBorder="1"/>
    <xf numFmtId="0" fontId="2" fillId="3" borderId="11" xfId="0" applyFont="1" applyFill="1" applyBorder="1"/>
    <xf numFmtId="0" fontId="0" fillId="0" borderId="4" xfId="0" applyBorder="1"/>
    <xf numFmtId="0" fontId="0" fillId="0" borderId="5" xfId="0" applyBorder="1"/>
    <xf numFmtId="0" fontId="0" fillId="0" borderId="7" xfId="0" applyBorder="1"/>
    <xf numFmtId="0" fontId="0" fillId="0" borderId="8" xfId="0" applyBorder="1"/>
    <xf numFmtId="14" fontId="0" fillId="0" borderId="0" xfId="0" applyNumberFormat="1"/>
    <xf numFmtId="0" fontId="2" fillId="0" borderId="0" xfId="0" applyFont="1"/>
    <xf numFmtId="0" fontId="2" fillId="0" borderId="9" xfId="0" applyFont="1"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5" xfId="0" applyBorder="1" applyAlignment="1">
      <alignment horizontal="center"/>
    </xf>
    <xf numFmtId="0" fontId="0" fillId="0" borderId="8" xfId="0" applyBorder="1" applyAlignment="1">
      <alignment horizontal="center"/>
    </xf>
    <xf numFmtId="1" fontId="0" fillId="0" borderId="0" xfId="0" applyNumberFormat="1"/>
    <xf numFmtId="1" fontId="0" fillId="0" borderId="0" xfId="0" applyNumberFormat="1" applyAlignment="1"/>
    <xf numFmtId="0" fontId="0" fillId="0" borderId="4" xfId="0" applyFill="1" applyBorder="1"/>
    <xf numFmtId="0" fontId="0" fillId="0" borderId="9" xfId="0" applyBorder="1"/>
    <xf numFmtId="0" fontId="0" fillId="0" borderId="10" xfId="0" applyBorder="1"/>
    <xf numFmtId="0" fontId="0" fillId="0" borderId="11" xfId="0" applyBorder="1"/>
    <xf numFmtId="0" fontId="2" fillId="0" borderId="9" xfId="0" applyFont="1" applyBorder="1" applyAlignment="1">
      <alignment horizontal="center"/>
    </xf>
    <xf numFmtId="1" fontId="0" fillId="0" borderId="5" xfId="0" applyNumberFormat="1" applyBorder="1"/>
    <xf numFmtId="1" fontId="0" fillId="0" borderId="8" xfId="0" applyNumberFormat="1" applyBorder="1"/>
    <xf numFmtId="164" fontId="0" fillId="0" borderId="0" xfId="0" applyNumberFormat="1"/>
    <xf numFmtId="0" fontId="0" fillId="0" borderId="0" xfId="0" applyAlignment="1">
      <alignment horizontal="center"/>
    </xf>
    <xf numFmtId="0" fontId="0" fillId="0" borderId="12" xfId="0" applyBorder="1"/>
    <xf numFmtId="0" fontId="0" fillId="0" borderId="12" xfId="0" applyBorder="1" applyAlignment="1">
      <alignment horizontal="center"/>
    </xf>
    <xf numFmtId="0" fontId="0" fillId="0" borderId="12" xfId="0" applyFill="1" applyBorder="1" applyAlignment="1">
      <alignment horizontal="center"/>
    </xf>
    <xf numFmtId="0" fontId="0" fillId="4" borderId="12" xfId="0" applyFill="1" applyBorder="1" applyAlignment="1">
      <alignment horizontal="center"/>
    </xf>
    <xf numFmtId="0" fontId="2" fillId="4" borderId="12" xfId="0" applyFont="1" applyFill="1" applyBorder="1"/>
    <xf numFmtId="0" fontId="2" fillId="4" borderId="12" xfId="0" applyFont="1" applyFill="1" applyBorder="1" applyAlignment="1">
      <alignment horizontal="center"/>
    </xf>
    <xf numFmtId="0" fontId="0" fillId="5" borderId="12" xfId="0" applyFill="1" applyBorder="1"/>
    <xf numFmtId="0" fontId="0" fillId="5" borderId="12" xfId="0" applyFill="1" applyBorder="1" applyAlignment="1">
      <alignment horizontal="center"/>
    </xf>
    <xf numFmtId="0" fontId="0" fillId="5" borderId="12" xfId="0" quotePrefix="1" applyFill="1" applyBorder="1"/>
    <xf numFmtId="0" fontId="0" fillId="5" borderId="0" xfId="0" applyFill="1"/>
    <xf numFmtId="0" fontId="1" fillId="5" borderId="12" xfId="0" applyFont="1" applyFill="1" applyBorder="1" applyAlignment="1">
      <alignment horizontal="left" vertical="center"/>
    </xf>
    <xf numFmtId="0" fontId="3" fillId="5" borderId="12" xfId="0" applyFont="1" applyFill="1" applyBorder="1" applyAlignment="1">
      <alignment horizontal="left" vertical="center"/>
    </xf>
    <xf numFmtId="0" fontId="0" fillId="2" borderId="12" xfId="0" applyFill="1" applyBorder="1"/>
    <xf numFmtId="0" fontId="0" fillId="2" borderId="12" xfId="0" applyFill="1" applyBorder="1" applyAlignment="1">
      <alignment horizontal="center"/>
    </xf>
    <xf numFmtId="0" fontId="0" fillId="5" borderId="12" xfId="0" applyFill="1" applyBorder="1" applyAlignment="1"/>
    <xf numFmtId="49" fontId="0" fillId="5" borderId="12" xfId="0" applyNumberFormat="1" applyFill="1" applyBorder="1"/>
    <xf numFmtId="49" fontId="0" fillId="5" borderId="12" xfId="1" applyNumberFormat="1" applyFont="1" applyFill="1" applyBorder="1"/>
    <xf numFmtId="49" fontId="0" fillId="2" borderId="12" xfId="0" applyNumberFormat="1" applyFill="1" applyBorder="1"/>
    <xf numFmtId="0" fontId="4" fillId="5" borderId="12" xfId="0" applyFont="1" applyFill="1" applyBorder="1" applyAlignment="1">
      <alignment horizontal="center"/>
    </xf>
    <xf numFmtId="0" fontId="4" fillId="2" borderId="12" xfId="0" applyFont="1" applyFill="1" applyBorder="1" applyAlignment="1">
      <alignment horizontal="center"/>
    </xf>
    <xf numFmtId="0" fontId="5" fillId="2" borderId="12" xfId="0" applyFont="1" applyFill="1" applyBorder="1"/>
    <xf numFmtId="0" fontId="0" fillId="2" borderId="13" xfId="0" applyFill="1" applyBorder="1"/>
    <xf numFmtId="49" fontId="1" fillId="5" borderId="12" xfId="0" applyNumberFormat="1" applyFont="1" applyFill="1" applyBorder="1" applyAlignment="1">
      <alignment horizontal="left" vertical="center"/>
    </xf>
    <xf numFmtId="49" fontId="3" fillId="5" borderId="12" xfId="0" applyNumberFormat="1" applyFont="1" applyFill="1" applyBorder="1" applyAlignment="1">
      <alignment horizontal="left" vertical="center"/>
    </xf>
    <xf numFmtId="0" fontId="2" fillId="4" borderId="13" xfId="0" applyFont="1" applyFill="1" applyBorder="1"/>
    <xf numFmtId="0" fontId="0" fillId="5" borderId="6" xfId="0" applyFill="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9" xfId="0" applyFont="1" applyBorder="1" applyAlignment="1">
      <alignment horizontal="left"/>
    </xf>
    <xf numFmtId="0" fontId="2" fillId="0" borderId="10" xfId="0" applyFont="1" applyBorder="1" applyAlignment="1">
      <alignment horizontal="left"/>
    </xf>
    <xf numFmtId="0" fontId="2" fillId="0" borderId="11" xfId="0" applyFont="1" applyBorder="1" applyAlignment="1">
      <alignment horizontal="left"/>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ín Muñoz Rojas" refreshedDate="43616.365899999997" createdVersion="6" refreshedVersion="6" minRefreshableVersion="3" recordCount="51" xr:uid="{0B244D85-FEB2-F046-A87E-B85E6A14C9CC}">
  <cacheSource type="worksheet">
    <worksheetSource ref="A1:C52" sheet="Proyectos_Enc_Usabilidad"/>
  </cacheSource>
  <cacheFields count="3">
    <cacheField name="Respuesta" numFmtId="0">
      <sharedItems containsSemiMixedTypes="0" containsString="0" containsNumber="1" containsInteger="1" minValue="1" maxValue="5"/>
    </cacheField>
    <cacheField name="Titulo" numFmtId="0">
      <sharedItems/>
    </cacheField>
    <cacheField name="Temática" numFmtId="0">
      <sharedItems count="14">
        <s v="Género"/>
        <s v="Otro"/>
        <s v="Migración"/>
        <s v="Acciones Colectivas"/>
        <s v="Salud Mental"/>
        <s v="Capital Social"/>
        <s v="Temas Territoriales"/>
        <s v="Prosocialidad"/>
        <s v="Meritocracia"/>
        <s v="Redes Sociales"/>
        <s v="Participación Política y Partidos"/>
        <s v="Conflicto"/>
        <s v="Capital Cultural"/>
        <s v="Metodologí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mín Muñoz Rojas" refreshedDate="43959.226152314812" createdVersion="6" refreshedVersion="6" minRefreshableVersion="3" recordCount="627" xr:uid="{6539D530-038D-DD4A-8484-A4D087A5E426}">
  <cacheSource type="worksheet">
    <worksheetSource ref="A1:Y1048576" sheet="2_Items_Total"/>
  </cacheSource>
  <cacheFields count="25">
    <cacheField name="n" numFmtId="0">
      <sharedItems containsString="0" containsBlank="1" containsNumber="1" containsInteger="1" minValue="1" maxValue="626"/>
    </cacheField>
    <cacheField name="modulo" numFmtId="0">
      <sharedItems containsBlank="1" count="10">
        <s v="Territorio"/>
        <s v="Redes y Actitudes"/>
        <s v="Ciudadanía"/>
        <s v="Desigualdad y Legitimidad"/>
        <s v="Género"/>
        <s v="Conflicto Social"/>
        <s v="Salud y Bienestar"/>
        <s v="Sociodemográfica"/>
        <s v="Otras Variables"/>
        <m/>
      </sharedItems>
    </cacheField>
    <cacheField name="concepto_general" numFmtId="0">
      <sharedItems containsBlank="1" count="110">
        <s v="Confianza en vecinos"/>
        <s v="Cohesión barrial"/>
        <s v="Sociabilidad barrial"/>
        <s v="Transformación barrial"/>
        <s v="Movilidad residencial"/>
        <s v="Satisfacción residencial"/>
        <s v="Evaluación externa"/>
        <s v="Conflicto barrial"/>
        <s v="Seguridad barrial"/>
        <s v="Problemas barriales"/>
        <s v="Elección residencial"/>
        <s v="Daños en Barrios por Estallido Social"/>
        <s v="Justificación Violencia"/>
        <s v="Redes Lejanas"/>
        <s v="Relaciones entre chilenos y migrantes"/>
        <s v="Redes Cercanas"/>
        <s v="Actitud hacia democracia"/>
        <s v="Confianza interpersonal"/>
        <s v="Confianza instituciones"/>
        <s v="Confianza grupos"/>
        <s v="Comportamiento prosocial"/>
        <s v="Participación ciudadana"/>
        <s v="Intención participación"/>
        <s v="Autoeficacia política"/>
        <s v="Interés político"/>
        <s v="Identificación política"/>
        <s v="Dominancia Social"/>
        <s v="Autoritarismo"/>
        <s v="Justicia distributiva y Meritocracia"/>
        <s v="Desigualdad percibida"/>
        <s v="Roles de Género"/>
        <s v="Movimientos sociales"/>
        <s v="Temas constitucionales"/>
        <s v="Identidad nacional"/>
        <s v="Identidad Clase"/>
        <s v="Percepción Trato Justo"/>
        <s v="Intención de voto 2017"/>
        <s v="Temas de Discusión Pública"/>
        <s v="Percepción de Corrupción"/>
        <s v="Voto retrospectivo 2017"/>
        <s v="Anomia"/>
        <s v="Emociones: rabia"/>
        <s v="Emociones: miedo"/>
        <s v="estatus subjetivo"/>
        <s v="Justicia y bienestar"/>
        <s v="Percepción de desigualdad salarial"/>
        <s v="Justificación de desigualdad salarial"/>
        <s v="Surgir en la vida"/>
        <s v="Tributación"/>
        <s v="Conflicto Clase"/>
        <s v="amigos colegio"/>
        <s v="Preferencias ideológicas (igualdad-libertad)"/>
        <s v="Percepción de élites"/>
        <s v="Tolerancia"/>
        <s v="Deprivación Relativa Individual y Grupal"/>
        <s v="Sexismo benevolo"/>
        <s v="Sexismo hostil"/>
        <s v="Derechos de género"/>
        <s v="Identidad de género"/>
        <s v="Expectativas y normas de género"/>
        <s v="Fuerza Conflictos"/>
        <s v="Aversión conflicto"/>
        <s v="Percepción violencia"/>
        <s v="Agresividad física"/>
        <s v="Punitividad"/>
        <s v="Nada que perder"/>
        <s v="Polarización afectiva"/>
        <s v="Satisfacción vital"/>
        <s v="Estado de Salud"/>
        <s v="Conducta Saludable"/>
        <s v="Estado de ánimo: sintomatología depresiva"/>
        <s v="Estado de ánimo"/>
        <s v="Estresores"/>
        <s v="Tratamiento depresión"/>
        <s v="Sistema de Salud"/>
        <s v="Personalidad"/>
        <s v="Consumo Cultural"/>
        <s v="Metas y Planes de vida"/>
        <s v="Sociodemográfica"/>
        <s v="Educación"/>
        <s v="Clase y Estatus"/>
        <s v="Calidad trabajo"/>
        <s v="Ingresos"/>
        <s v="Previsión social"/>
        <s v="Sostenedor hogar"/>
        <s v="Educación sostenedor"/>
        <s v="Clase y Estatus sostenedor"/>
        <s v="Educación Padre"/>
        <s v="Educación Madre"/>
        <s v="Ingreso familiar"/>
        <s v="Bienes"/>
        <s v="Caracterización del hogar"/>
        <s v="Capital cultural"/>
        <s v="Caracterización individual"/>
        <s v="Religion"/>
        <s v="Transporte"/>
        <s v="Deuda"/>
        <s v="Nacionalidad"/>
        <s v="Migración"/>
        <s v="Socialización Primaria"/>
        <s v="Etnia"/>
        <s v="Tamaño del Hogar"/>
        <s v="Redes: apoyo al encontrar trabajo"/>
        <s v="Redes: principal apoyo al encontrar trabajo"/>
        <s v="Movilidad intergeneracional"/>
        <s v="Identificación de Casos y Datos"/>
        <s v="Variables Creadas"/>
        <s v="Tabla Kish/Registro del Hogar"/>
        <s v="Diseño Muestral del Estudio"/>
        <m/>
      </sharedItems>
    </cacheField>
    <cacheField name="etiqueta" numFmtId="0">
      <sharedItems containsBlank="1"/>
    </cacheField>
    <cacheField name="codigo_longitudinal" numFmtId="0">
      <sharedItems containsBlank="1"/>
    </cacheField>
    <cacheField name="ola_2016_m1" numFmtId="0">
      <sharedItems containsBlank="1" count="4">
        <s v="Sí"/>
        <s v="No"/>
        <s v="Creada"/>
        <m/>
      </sharedItems>
    </cacheField>
    <cacheField name="ola_2017_m1" numFmtId="0">
      <sharedItems containsBlank="1" count="4">
        <s v="Sí"/>
        <s v="No"/>
        <s v="Creada"/>
        <m/>
      </sharedItems>
    </cacheField>
    <cacheField name="ola_2018_m1" numFmtId="0">
      <sharedItems containsBlank="1" count="4">
        <s v="Sí"/>
        <s v="No"/>
        <s v="Creada"/>
        <m/>
      </sharedItems>
    </cacheField>
    <cacheField name="ola_2019_m1" numFmtId="0">
      <sharedItems containsBlank="1" count="5">
        <s v="Sí"/>
        <s v="No"/>
        <s v="Creada"/>
        <s v="-"/>
        <m/>
      </sharedItems>
    </cacheField>
    <cacheField name="ola_2020_m1" numFmtId="0">
      <sharedItems containsBlank="1" count="4">
        <s v="Sí"/>
        <m/>
        <s v="Creada"/>
        <s v="No"/>
      </sharedItems>
    </cacheField>
    <cacheField name="suma_m1" numFmtId="0">
      <sharedItems containsString="0" containsBlank="1" containsNumber="1" containsInteger="1" minValue="0" maxValue="4"/>
    </cacheField>
    <cacheField name="ola_2018_m2" numFmtId="0">
      <sharedItems containsBlank="1" count="4">
        <s v="Sí"/>
        <s v="No"/>
        <s v="Creada"/>
        <m/>
      </sharedItems>
    </cacheField>
    <cacheField name="ola_2019_m2" numFmtId="0">
      <sharedItems containsBlank="1" count="5">
        <s v="Sí"/>
        <s v="No"/>
        <s v="Creada"/>
        <s v="-"/>
        <m/>
      </sharedItems>
    </cacheField>
    <cacheField name="ola_2020_m2" numFmtId="0">
      <sharedItems containsBlank="1" count="4">
        <s v="Sí"/>
        <m/>
        <s v="Creada"/>
        <s v="No"/>
      </sharedItems>
    </cacheField>
    <cacheField name="suma_m2" numFmtId="0">
      <sharedItems containsString="0" containsBlank="1" containsNumber="1" containsInteger="1" minValue="0" maxValue="2"/>
    </cacheField>
    <cacheField name="suma_mediciones" numFmtId="0">
      <sharedItems containsBlank="1" containsMixedTypes="1" containsNumber="1" containsInteger="1" minValue="0" maxValue="6"/>
    </cacheField>
    <cacheField name="fraseo_pregunta" numFmtId="0">
      <sharedItems containsBlank="1" longText="1"/>
    </cacheField>
    <cacheField name="fraseo_item" numFmtId="0">
      <sharedItems containsBlank="1"/>
    </cacheField>
    <cacheField name="opciones_respuesta" numFmtId="0">
      <sharedItems containsBlank="1" longText="1"/>
    </cacheField>
    <cacheField name="codigos_respuesta" numFmtId="0">
      <sharedItems containsBlank="1"/>
    </cacheField>
    <cacheField name="autores" numFmtId="0">
      <sharedItems containsBlank="1"/>
    </cacheField>
    <cacheField name="estructura" numFmtId="0">
      <sharedItems containsBlank="1"/>
    </cacheField>
    <cacheField name="inclusion_m" numFmtId="0">
      <sharedItems containsBlank="1"/>
    </cacheField>
    <cacheField name="clasificacion" numFmtId="0">
      <sharedItems containsBlank="1"/>
    </cacheField>
    <cacheField name="comentario"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1"/>
    <s v="“Psychological foundations of electoral support for female and male presidential candidates”"/>
    <x v="0"/>
  </r>
  <r>
    <n v="1"/>
    <s v="Análisis preliminar ELSOC Año 1"/>
    <x v="1"/>
  </r>
  <r>
    <n v="1"/>
    <s v="Análisis, desde una perspectiva territorial, de los efectos de la inmigración peruana sobre actitudes y comportamientos de los chilenos."/>
    <x v="2"/>
  </r>
  <r>
    <n v="1"/>
    <s v="Atribución de ideas sobre política económica a personas que votan por distintos sectores políticos, y efecto de estas atribuciones en la disposición a movilizarse en acciones colectivas"/>
    <x v="3"/>
  </r>
  <r>
    <n v="1"/>
    <s v="Barrio y salud"/>
    <x v="4"/>
  </r>
  <r>
    <n v="1"/>
    <s v="Barrio y salud mental"/>
    <x v="4"/>
  </r>
  <r>
    <n v="1"/>
    <s v="Capital social y logro de estatus"/>
    <x v="5"/>
  </r>
  <r>
    <n v="1"/>
    <s v="Cohesión urbana y desigualdad socio-espacial (paper enviado a Urban Studies)"/>
    <x v="6"/>
  </r>
  <r>
    <n v="1"/>
    <s v="Colegios mixtos y creencias sobre roles de género"/>
    <x v="0"/>
  </r>
  <r>
    <n v="1"/>
    <s v="Contacto intergrupal con inmigrantes Peruanos y factores normativos"/>
    <x v="2"/>
  </r>
  <r>
    <n v="1"/>
    <s v="Cultura Democrática y Protestas Sociales"/>
    <x v="3"/>
  </r>
  <r>
    <n v="1"/>
    <s v="Desarrollo prosocial y participación cívica "/>
    <x v="7"/>
  </r>
  <r>
    <n v="1"/>
    <s v="Estatus social subjetivo y percepción de meritocracia"/>
    <x v="8"/>
  </r>
  <r>
    <n v="1"/>
    <s v="Fondecyt 1171426"/>
    <x v="9"/>
  </r>
  <r>
    <n v="1"/>
    <s v="Género: Brechas y Actitudes"/>
    <x v="0"/>
  </r>
  <r>
    <n v="1"/>
    <s v="Identidad política del nuevo proletariado"/>
    <x v="3"/>
  </r>
  <r>
    <n v="1"/>
    <s v="La emergencia del Frente Amplio: involucrados pero desconfiados"/>
    <x v="10"/>
  </r>
  <r>
    <n v="1"/>
    <s v="Legitimación de la violencia"/>
    <x v="11"/>
  </r>
  <r>
    <n v="1"/>
    <s v="Mini Coes. La emergencia de nuevos sujetos de memoria en la post dictadura chilena. Persistencia del pasado y procesos de individuación"/>
    <x v="3"/>
  </r>
  <r>
    <n v="1"/>
    <s v="Participación política"/>
    <x v="10"/>
  </r>
  <r>
    <n v="1"/>
    <s v="Percepciones de justicia y disposición al cambio"/>
    <x v="11"/>
  </r>
  <r>
    <n v="1"/>
    <s v="Prosocialidad y activismo político: el rol de la confianza en grupos minoritarios."/>
    <x v="7"/>
  </r>
  <r>
    <n v="1"/>
    <s v="Proyecto de tesis de pregrado que aborda el vínculo entre la concentración de población mapuche y la ruralidad con la justificación de la violencia."/>
    <x v="11"/>
  </r>
  <r>
    <n v="1"/>
    <s v="Proyecto Mini COES: Mercado laboral y redes sociales: Nueva evidencia para Chile. El investigador principal es Dante Contreras."/>
    <x v="9"/>
  </r>
  <r>
    <n v="1"/>
    <s v="Relación entre redes de contacto ocupacionales y justificación de la desigualdad social en chile"/>
    <x v="9"/>
  </r>
  <r>
    <n v="2"/>
    <s v="Capital cultural y desigualdad (paper con co investigadores Contreras, Gayo, Savage)"/>
    <x v="12"/>
  </r>
  <r>
    <n v="2"/>
    <s v=" Cohesión barrial en Santiago de Chile"/>
    <x v="6"/>
  </r>
  <r>
    <n v="2"/>
    <s v="Colegios mixtos y percepciones sobre roles género"/>
    <x v="0"/>
  </r>
  <r>
    <n v="2"/>
    <s v="Conflictividad política en ciudades intermedias"/>
    <x v="11"/>
  </r>
  <r>
    <n v="2"/>
    <s v="Contacto con minorías y apoyo a acciones colectivas de grupos minoritarios (trabajadores y grupos indigenas) a la luz de factores de inequidad (factor conceptual) "/>
    <x v="3"/>
  </r>
  <r>
    <n v="2"/>
    <s v="Género"/>
    <x v="0"/>
  </r>
  <r>
    <n v="2"/>
    <s v="Homofilia"/>
    <x v="9"/>
  </r>
  <r>
    <n v="2"/>
    <s v="Participación Electoral Panel"/>
    <x v="10"/>
  </r>
  <r>
    <n v="2"/>
    <s v="Patrones de Homofilia en Chile"/>
    <x v="9"/>
  </r>
  <r>
    <n v="2"/>
    <s v="Redes sociales y cohesión social"/>
    <x v="9"/>
  </r>
  <r>
    <n v="2"/>
    <s v="Satisfacción barrial"/>
    <x v="6"/>
  </r>
  <r>
    <n v="2"/>
    <s v="Satisfacción barrial y cohesión social"/>
    <x v="6"/>
  </r>
  <r>
    <n v="2"/>
    <s v="Understanding the difference in sustainable commitment to offline and online collective action: the longitudinal evidence from Chile’s social movements"/>
    <x v="3"/>
  </r>
  <r>
    <n v="3"/>
    <s v="Capital social en Chile (1er capítulo de tesis de doctorado)"/>
    <x v="5"/>
  </r>
  <r>
    <n v="3"/>
    <s v="Desigualdad en el acceso al capital social"/>
    <x v="5"/>
  </r>
  <r>
    <n v="3"/>
    <s v="Factores motivaciones, emocionales, normativos e identitarios prediciendo acciones colectivas"/>
    <x v="3"/>
  </r>
  <r>
    <n v="3"/>
    <s v="Politización de las redes interpersonales cercanas"/>
    <x v="9"/>
  </r>
  <r>
    <n v="3"/>
    <s v="Redes de Conocidos: Análisis Longitudinal"/>
    <x v="9"/>
  </r>
  <r>
    <n v="3"/>
    <s v="Segregación de categorías sociales a partir de redes de conocidos"/>
    <x v="9"/>
  </r>
  <r>
    <n v="4"/>
    <s v="Capital Social y Segregación territorial"/>
    <x v="5"/>
  </r>
  <r>
    <n v="4"/>
    <s v="Cohesión barrial en Santiago de Chile"/>
    <x v="6"/>
  </r>
  <r>
    <n v="4"/>
    <s v="Diversidad barrial y cohesión social en Chile"/>
    <x v="6"/>
  </r>
  <r>
    <n v="4"/>
    <s v="Relación entre participación offline y online. Efectos longitudinales y factores mediadores"/>
    <x v="3"/>
  </r>
  <r>
    <n v="5"/>
    <s v="Análisis longitudinal de la relación entre orientación a la dominando social , autoritarismo, identificación y practica religiosas y roles de genero"/>
    <x v="0"/>
  </r>
  <r>
    <n v="5"/>
    <s v="Determinantes de la Atrición en ELSOC"/>
    <x v="13"/>
  </r>
  <r>
    <n v="5"/>
    <s v="Percepción de la cohesión y el conflicto barrial, y su relación con el bienestar residencial"/>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7">
  <r>
    <n v="1"/>
    <x v="0"/>
    <x v="0"/>
    <s v="Cuanto confia usted en sus vecinos"/>
    <s v="t01"/>
    <x v="0"/>
    <x v="0"/>
    <x v="0"/>
    <x v="0"/>
    <x v="0"/>
    <n v="4"/>
    <x v="0"/>
    <x v="0"/>
    <x v="0"/>
    <n v="2"/>
    <n v="6"/>
    <s v="En términos generales, ¿cuánto confía usted en sus vecinos?"/>
    <s v="NA"/>
    <s v="No Responde (no leer)|No Sabe (no leer)|Muy poco |Poco|Algo|Bastante|Mucho  "/>
    <s v="-999|-888|1|2|3|4|5"/>
    <s v="Línea Territorial"/>
    <s v="PERMANENTE"/>
    <s v="DOS MUESTRAS"/>
    <s v="Permanente, Dos Muestras"/>
    <m/>
  </r>
  <r>
    <n v="2"/>
    <x v="0"/>
    <x v="1"/>
    <s v="Grado de acuerdo: Este es el barrio ideal para mi"/>
    <s v="t02_01"/>
    <x v="0"/>
    <x v="0"/>
    <x v="0"/>
    <x v="0"/>
    <x v="0"/>
    <n v="4"/>
    <x v="0"/>
    <x v="0"/>
    <x v="0"/>
    <n v="2"/>
    <n v="6"/>
    <s v="A continuación voy a leer algunas afirmaciones acerca de su barrio ¿Qué tan de acuerdo o en desacuerdo está usted con las siguientes afirmaciones?"/>
    <s v="Este es el barrio ideal para mí"/>
    <s v="No Responde (no leer)|No Sabe (no leer)|Totalmente en desacuerdo|En desacuerdo|Ni de acuerdo ni en desacuerdo|De acuerdo|Totalmente de acuerdo"/>
    <s v="-999|-888|1|2|3|4|5"/>
    <s v="Línea Territorial"/>
    <s v="PERMANENTE"/>
    <s v="DOS MUESTRAS"/>
    <s v="Permanente, Dos Muestras"/>
    <m/>
  </r>
  <r>
    <n v="3"/>
    <x v="0"/>
    <x v="1"/>
    <s v="Grado de acuerdo: Me siento integrado/a en este barrio"/>
    <s v="t02_02"/>
    <x v="0"/>
    <x v="0"/>
    <x v="0"/>
    <x v="0"/>
    <x v="0"/>
    <n v="4"/>
    <x v="0"/>
    <x v="0"/>
    <x v="0"/>
    <n v="2"/>
    <n v="6"/>
    <s v="A continuación voy a leer algunas afirmaciones acerca de su barrio ¿Qué tan de acuerdo o en desacuerdo está usted con las siguientes afirmaciones?"/>
    <s v="Me siento integrado/a en este barrio"/>
    <s v="No Responde (no leer)|No Sabe (no leer)|Totalmente en desacuerdo|En desacuerdo|Ni de acuerdo ni en desacuerdo|De acuerdo|Totalmente de acuerdo"/>
    <s v="-999|-888|1|2|3|4|5"/>
    <s v="Línea Territorial"/>
    <s v="PERMANENTE"/>
    <s v="DOS MUESTRAS"/>
    <s v="Permanente, Dos Muestras"/>
    <m/>
  </r>
  <r>
    <n v="4"/>
    <x v="0"/>
    <x v="1"/>
    <s v="Grado de acuerdo: Me identifico con la gente de este barrio"/>
    <s v="t02_03"/>
    <x v="0"/>
    <x v="0"/>
    <x v="0"/>
    <x v="0"/>
    <x v="0"/>
    <n v="4"/>
    <x v="0"/>
    <x v="0"/>
    <x v="0"/>
    <n v="2"/>
    <n v="6"/>
    <s v="A continuación voy a leer algunas afirmaciones acerca de su barrio ¿Qué tan de acuerdo o en desacuerdo está usted con las siguientes afirmaciones?"/>
    <s v="Me identifico con la gente de este barrio"/>
    <s v="No Responde (no leer)|No Sabe (no leer)|Totalmente en desacuerdo|En desacuerdo|Ni de acuerdo ni en desacuerdo|De acuerdo|Totalmente de acuerdo"/>
    <s v="-999|-888|1|2|3|4|5"/>
    <s v="Línea Territorial"/>
    <s v="PERMANENTE"/>
    <s v="DOS MUESTRAS"/>
    <s v="Permanente, Dos Muestras"/>
    <m/>
  </r>
  <r>
    <n v="5"/>
    <x v="0"/>
    <x v="1"/>
    <s v="Grado de acuerdo: Este barrio es parte de mi"/>
    <s v="t02_04"/>
    <x v="0"/>
    <x v="0"/>
    <x v="0"/>
    <x v="0"/>
    <x v="0"/>
    <n v="4"/>
    <x v="0"/>
    <x v="0"/>
    <x v="0"/>
    <n v="2"/>
    <n v="6"/>
    <s v="A continuación voy a leer algunas afirmaciones acerca de su barrio ¿Qué tan de acuerdo o en desacuerdo está usted con las siguientes afirmaciones?"/>
    <s v="Este barrio es parte de mí"/>
    <s v="No Responde (no leer)|No Sabe (no leer)|Totalmente en desacuerdo|En desacuerdo|Ni de acuerdo ni en desacuerdo|De acuerdo|Totalmente de acuerdo"/>
    <s v="-999|-888|1|2|3|4|5"/>
    <s v="Línea Territorial"/>
    <s v="PERMANENTE"/>
    <s v="DOS MUESTRAS"/>
    <s v="Permanente, Dos Muestras"/>
    <m/>
  </r>
  <r>
    <n v="6"/>
    <x v="0"/>
    <x v="2"/>
    <s v="Grado de acuerdo: En este barrio es facil hacer amigos"/>
    <s v="t03_01"/>
    <x v="0"/>
    <x v="0"/>
    <x v="0"/>
    <x v="0"/>
    <x v="0"/>
    <n v="4"/>
    <x v="0"/>
    <x v="0"/>
    <x v="0"/>
    <n v="2"/>
    <n v="6"/>
    <s v="Respecto de las relaciones sociales que se establecen entre los vecinos de este barrio, ¿cuán de acuerdo o en desacuerdo está usted con las siguientes afirmaciones?"/>
    <s v="En este barrio es fácil hacer amigos"/>
    <s v="No Responde (no leer)|No Sabe (no leer)|Totalmente en desacuerdo|En desacuerdo|Ni de acuerdo ni en desacuerdo|De acuerdo|Totalmente de acuerdo"/>
    <s v="-999|-888|1|2|3|4|5"/>
    <s v="Línea Territorial"/>
    <s v="PERMANENTE"/>
    <s v="DOS MUESTRAS"/>
    <s v="Permanente, Dos Muestras"/>
    <m/>
  </r>
  <r>
    <n v="7"/>
    <x v="0"/>
    <x v="2"/>
    <s v="Grado de acuerdo: La gente en este barrio es sociable"/>
    <s v="t03_02"/>
    <x v="0"/>
    <x v="0"/>
    <x v="0"/>
    <x v="0"/>
    <x v="0"/>
    <n v="4"/>
    <x v="0"/>
    <x v="0"/>
    <x v="0"/>
    <n v="2"/>
    <n v="6"/>
    <s v="Respecto de las relaciones sociales que se establecen entre los vecinos de este barrio, ¿cuán de acuerdo o en desacuerdo está usted con las siguientes afirmaciones?"/>
    <s v="La gente en este barrio es sociable"/>
    <s v="No Responde (no leer)|No Sabe (no leer)|Totalmente en desacuerdo|En desacuerdo|Ni de acuerdo ni en desacuerdo|De acuerdo|Totalmente de acuerdo"/>
    <s v="-999|-888|1|2|3|4|5"/>
    <s v="Línea Territorial"/>
    <s v="PERMANENTE"/>
    <s v="DOS MUESTRAS"/>
    <s v="Permanente, Dos Muestras"/>
    <m/>
  </r>
  <r>
    <n v="8"/>
    <x v="0"/>
    <x v="2"/>
    <s v="Grado de acuerdo: La gente en este barrio es cordial"/>
    <s v="t03_03"/>
    <x v="0"/>
    <x v="0"/>
    <x v="0"/>
    <x v="0"/>
    <x v="0"/>
    <n v="4"/>
    <x v="0"/>
    <x v="0"/>
    <x v="0"/>
    <n v="2"/>
    <n v="6"/>
    <s v="Respecto de las relaciones sociales que se establecen entre los vecinos de este barrio, ¿cuán de acuerdo o en desacuerdo está usted con las siguientes afirmaciones?"/>
    <s v="La gente en este barrio es cordial"/>
    <s v="No Responde (no leer)|No Sabe (no leer)|Totalmente en desacuerdo|En desacuerdo|Ni de acuerdo ni en desacuerdo|De acuerdo|Totalmente de acuerdo"/>
    <s v="-999|-888|1|2|3|4|5"/>
    <s v="Línea Territorial"/>
    <s v="PERMANENTE"/>
    <s v="DOS MUESTRAS"/>
    <s v="Permanente, Dos Muestras"/>
    <m/>
  </r>
  <r>
    <n v="9"/>
    <x v="0"/>
    <x v="2"/>
    <s v="Grado de acuerdo: La gente en este barrio es colaboradora"/>
    <s v="t03_04"/>
    <x v="0"/>
    <x v="0"/>
    <x v="0"/>
    <x v="0"/>
    <x v="0"/>
    <n v="4"/>
    <x v="0"/>
    <x v="0"/>
    <x v="0"/>
    <n v="2"/>
    <n v="6"/>
    <s v="Respecto de las relaciones sociales que se establecen entre los vecinos de este barrio, ¿cuán de acuerdo o en desacuerdo está usted con las siguientes afirmaciones?"/>
    <s v="La gente en este barrio es colaboradora"/>
    <s v="No Responde (no leer)|No Sabe (no leer)|Totalmente en desacuerdo|En desacuerdo|Ni de acuerdo ni en desacuerdo|De acuerdo|Totalmente de acuerdo"/>
    <s v="-999|-888|1|2|3|4|5"/>
    <s v="Línea Territorial"/>
    <s v="PERMANENTE"/>
    <s v="DOS MUESTRAS"/>
    <s v="Permanente, Dos Muestras"/>
    <m/>
  </r>
  <r>
    <n v="10"/>
    <x v="0"/>
    <x v="3"/>
    <s v=" Grado de acuerdo: Me agrada el cambio en aspecto del barrio"/>
    <s v="t04_01"/>
    <x v="0"/>
    <x v="0"/>
    <x v="1"/>
    <x v="1"/>
    <x v="1"/>
    <n v="2"/>
    <x v="1"/>
    <x v="1"/>
    <x v="1"/>
    <n v="0"/>
    <n v="2"/>
    <s v="Pensando en los últimos 12 meses, ¿cuán de acuerdo o en desacuerdo está usted con la situación de su hogar respecto al barrio en que habita?"/>
    <s v="Me agrada la forma en que el aspecto físico del barrio está cambiando"/>
    <s v="No Responde (no leer)|No Sabe (no leer)|Totalmente en desacuerdo|En desacuerdo|Ni de acuerdo ni en desacuerdo|De acuerdo|Totalmente de acuerdo"/>
    <s v="-999|-888|1|2|3|4|5"/>
    <s v="Línea Territorial"/>
    <s v="PERMANENTE"/>
    <s v="DOS MUESTRAS"/>
    <s v="Permanente, Dos Muestras"/>
    <s v="De permanente a Intercalada (y no incluida en 2018) revisión 2018, ML Méndez. Se postergó por 18/O en 2019. Retoma medición en 2020"/>
  </r>
  <r>
    <n v="11"/>
    <x v="0"/>
    <x v="3"/>
    <s v="Grado de acuerdo:  Encarecimiento de bienes y servicios en el barrio"/>
    <s v="t04_02"/>
    <x v="0"/>
    <x v="0"/>
    <x v="0"/>
    <x v="0"/>
    <x v="0"/>
    <n v="4"/>
    <x v="0"/>
    <x v="0"/>
    <x v="0"/>
    <n v="2"/>
    <n v="6"/>
    <s v="Pensando en los últimos 12 meses, ¿cuán de acuerdo o en desacuerdo está usted con la situación de su hogar respecto al barrio en que habita?"/>
    <s v="Los bienes y servicios en el barrio se han encarecido"/>
    <s v="No Responde (no leer)|No Sabe (no leer)|Totalmente en desacuerdo|En desacuerdo|Ni de acuerdo ni en desacuerdo|De acuerdo|Totalmente de acuerdo"/>
    <s v="-999|-888|1|2|3|4|5"/>
    <s v="Línea Territorial"/>
    <s v="PERMANENTE"/>
    <s v="DOS MUESTRAS"/>
    <s v="Permanente, Dos Muestras"/>
    <m/>
  </r>
  <r>
    <n v="12"/>
    <x v="0"/>
    <x v="3"/>
    <s v="Grado de acuerdo:  El precio de las viviendas se ha incrementado"/>
    <s v="t04_03"/>
    <x v="0"/>
    <x v="0"/>
    <x v="0"/>
    <x v="0"/>
    <x v="0"/>
    <n v="4"/>
    <x v="0"/>
    <x v="0"/>
    <x v="0"/>
    <n v="2"/>
    <n v="6"/>
    <s v="Pensando en los últimos 12 meses, ¿cuán de acuerdo o en desacuerdo está usted con la situación de su hogar respecto al barrio en que habita?"/>
    <s v="El precio de las viviendas se ha incrementado"/>
    <s v="No Responde (no leer)|No Sabe (no leer)|Totalmente en desacuerdo|En desacuerdo|Ni de acuerdo ni en desacuerdo|De acuerdo|Totalmente de acuerdo"/>
    <s v="-999|-888|1|2|3|4|5"/>
    <s v="Línea Territorial"/>
    <s v="PERMANENTE"/>
    <s v="DOS MUESTRAS"/>
    <s v="Permanente, Dos Muestras"/>
    <m/>
  </r>
  <r>
    <n v="13"/>
    <x v="0"/>
    <x v="3"/>
    <s v="Grado de acuerdo:  El costo del transporte se ha incrementado"/>
    <s v="t04_04"/>
    <x v="0"/>
    <x v="0"/>
    <x v="0"/>
    <x v="0"/>
    <x v="0"/>
    <n v="4"/>
    <x v="0"/>
    <x v="0"/>
    <x v="0"/>
    <n v="2"/>
    <n v="6"/>
    <s v="Pensando en los últimos 12 meses, ¿cuán de acuerdo o en desacuerdo está usted con la situación de su hogar respecto al barrio en que habita?"/>
    <s v="El costo de transporte se ha incrementado"/>
    <s v="No Responde (no leer)|No Sabe (no leer)|Totalmente en desacuerdo|En desacuerdo|Ni de acuerdo ni en desacuerdo|De acuerdo|Totalmente de acuerdo"/>
    <s v="-999|-888|1|2|3|4|5"/>
    <s v="Línea Territorial"/>
    <s v="PERMANENTE"/>
    <s v="DOS MUESTRAS"/>
    <s v="Permanente, Dos Muestras"/>
    <m/>
  </r>
  <r>
    <n v="14"/>
    <x v="0"/>
    <x v="3"/>
    <s v="Grado de acuerdo:  Abandono de vecinos y/o amigos del barrio"/>
    <s v="t04_05"/>
    <x v="0"/>
    <x v="0"/>
    <x v="0"/>
    <x v="0"/>
    <x v="0"/>
    <n v="4"/>
    <x v="0"/>
    <x v="0"/>
    <x v="0"/>
    <n v="2"/>
    <n v="6"/>
    <s v="Pensando en los últimos 12 meses, ¿cuán de acuerdo o en desacuerdo está usted con la situación de su hogar respecto al barrio en que habita?"/>
    <s v="Mis vecinos y/o amigos se fueron o se están yendo del barrio"/>
    <s v="No Responde (no leer)|No Sabe (no leer)|Totalmente en desacuerdo|En desacuerdo|Ni de acuerdo ni en desacuerdo|De acuerdo|Totalmente de acuerdo"/>
    <s v="-999|-888|1|2|3|4|5"/>
    <s v="Línea Territorial"/>
    <s v="PERMANENTE"/>
    <s v="DOS MUESTRAS"/>
    <s v="Permanente, Dos Muestras"/>
    <m/>
  </r>
  <r>
    <n v="15"/>
    <x v="0"/>
    <x v="3"/>
    <s v="Grado de acuerdo:  Llegada de residentes desagradables al barrio"/>
    <s v="t04_06"/>
    <x v="0"/>
    <x v="0"/>
    <x v="0"/>
    <x v="0"/>
    <x v="0"/>
    <n v="4"/>
    <x v="0"/>
    <x v="0"/>
    <x v="0"/>
    <n v="2"/>
    <n v="6"/>
    <s v="Pensando en los últimos 12 meses, ¿cuán de acuerdo o en desacuerdo está usted con la situación de su hogar respecto al barrio en que habita?"/>
    <s v="Han llegado al barrio residentes que no me agradan"/>
    <s v="No Responde (no leer)|No Sabe (no leer)|Totalmente en desacuerdo|En desacuerdo|Ni de acuerdo ni en desacuerdo|De acuerdo|Totalmente de acuerdo"/>
    <s v="-999|-888|1|2|3|4|5"/>
    <s v="Línea Territorial"/>
    <s v="PERMANENTE"/>
    <s v="DOS MUESTRAS"/>
    <s v="Permanente, Dos Muestras"/>
    <m/>
  </r>
  <r>
    <n v="16"/>
    <x v="0"/>
    <x v="3"/>
    <s v="Grado de acuerdo:  Surgimiento de actividades desagradables en el barrio"/>
    <s v="t04_07"/>
    <x v="0"/>
    <x v="0"/>
    <x v="0"/>
    <x v="0"/>
    <x v="0"/>
    <n v="4"/>
    <x v="0"/>
    <x v="0"/>
    <x v="0"/>
    <n v="2"/>
    <n v="6"/>
    <s v="Pensando en los últimos 12 meses, ¿cuán de acuerdo o en desacuerdo está usted con la situación de su hogar respecto al barrio en que habita?"/>
    <s v="Aparecieron en el barrio actividades que no me agradan"/>
    <s v="No Responde (no leer)|No Sabe (no leer)|Totalmente en desacuerdo|En desacuerdo|Ni de acuerdo ni en desacuerdo|De acuerdo|Totalmente de acuerdo"/>
    <s v="-999|-888|1|2|3|4|5"/>
    <s v="Línea Territorial"/>
    <s v="PERMANENTE"/>
    <s v="DOS MUESTRAS"/>
    <s v="Permanente, Dos Muestras"/>
    <m/>
  </r>
  <r>
    <n v="17"/>
    <x v="0"/>
    <x v="4"/>
    <s v="Tiene planeado cambiarse de casa/departamento en el proximo annio"/>
    <s v="t05"/>
    <x v="0"/>
    <x v="0"/>
    <x v="0"/>
    <x v="0"/>
    <x v="0"/>
    <n v="4"/>
    <x v="0"/>
    <x v="0"/>
    <x v="0"/>
    <n v="2"/>
    <n v="6"/>
    <s v="¿Tiene planeado cambiarse de casa/departamento en el próximo año?"/>
    <s v="NA"/>
    <s v="No Responde (no leer)|No Sabe (no leer)|Si, a otro barrio de la comuna|Si, a otra comuna|No, porque estoy bien donde estoy|No, no puedo aunque quisiera"/>
    <s v="-999|-888|1|2|3|4"/>
    <s v="Línea Territorial"/>
    <s v="PERMANENTE"/>
    <s v="DOS MUESTRAS"/>
    <s v="Permanente, Dos Muestras"/>
    <m/>
  </r>
  <r>
    <n v="18"/>
    <x v="0"/>
    <x v="5"/>
    <s v="Grado de satisfaccion: Seguridad del barrio"/>
    <s v="t06_01"/>
    <x v="0"/>
    <x v="0"/>
    <x v="0"/>
    <x v="0"/>
    <x v="0"/>
    <n v="4"/>
    <x v="0"/>
    <x v="0"/>
    <x v="0"/>
    <n v="2"/>
    <n v="6"/>
    <s v="Utilizando la siguiente escala, ¿cuán satisfecho o insatisfecho está usted con el BARRIO dónde reside en cuanto a…?"/>
    <s v="Seguridad del barrio"/>
    <s v="No Responde (no leer)|No Sabe (no leer)|Totalmente insatisfecho|Insatisfecho|Ni satisfecho ni insatisfecho|Satisfecho|Totalmente satisfecho"/>
    <s v="-999|-888|1|2|3|4|5"/>
    <s v="Línea Territorial"/>
    <s v="PERMANENTE"/>
    <s v="DOS MUESTRAS"/>
    <s v="Permanente, Dos Muestras"/>
    <m/>
  </r>
  <r>
    <n v="19"/>
    <x v="0"/>
    <x v="5"/>
    <s v=" Grado de satisfaccion: Conectividad"/>
    <s v="t06_02"/>
    <x v="0"/>
    <x v="0"/>
    <x v="0"/>
    <x v="0"/>
    <x v="0"/>
    <n v="4"/>
    <x v="0"/>
    <x v="0"/>
    <x v="0"/>
    <n v="2"/>
    <n v="6"/>
    <s v="Utilizando la siguiente escala, ¿cuán satisfecho o insatisfecho está usted con el BARRIO dónde reside en cuanto a…?"/>
    <s v="Conectividad"/>
    <s v="No Responde (no leer)|No Sabe (no leer)|Totalmente insatisfecho|Insatisfecho|Ni satisfecho ni insatisfecho|Satisfecho|Totalmente satisfecho"/>
    <s v="-999|-888|1|2|3|4|5"/>
    <s v="Línea Territorial"/>
    <s v="PERMANENTE"/>
    <s v="DOS MUESTRAS"/>
    <s v="Permanente, Dos Muestras"/>
    <m/>
  </r>
  <r>
    <n v="20"/>
    <x v="0"/>
    <x v="5"/>
    <s v="Grado de satisfaccion:  Areas verdes y de recreacion disponibles"/>
    <s v="t06_03"/>
    <x v="0"/>
    <x v="0"/>
    <x v="0"/>
    <x v="0"/>
    <x v="0"/>
    <n v="4"/>
    <x v="0"/>
    <x v="0"/>
    <x v="0"/>
    <n v="2"/>
    <n v="6"/>
    <s v="Utilizando la siguiente escala, ¿cuán satisfecho o insatisfecho está usted con el BARRIO dónde reside en cuanto a…?"/>
    <s v="Áreas verdes y de recreación disponibles"/>
    <s v="No Responde (no leer)|No Sabe (no leer)|Totalmente insatisfecho|Insatisfecho|Ni satisfecho ni insatisfecho|Satisfecho|Totalmente satisfecho"/>
    <s v="-999|-888|1|2|3|4|5"/>
    <s v="Línea Territorial"/>
    <s v="PERMANENTE"/>
    <s v="DOS MUESTRAS"/>
    <s v="Permanente, Dos Muestras"/>
    <m/>
  </r>
  <r>
    <n v="21"/>
    <x v="0"/>
    <x v="5"/>
    <s v="Grado de satisfaccion: Limpieza y belleza del barrio"/>
    <s v="t06_04"/>
    <x v="0"/>
    <x v="0"/>
    <x v="0"/>
    <x v="0"/>
    <x v="0"/>
    <n v="4"/>
    <x v="0"/>
    <x v="0"/>
    <x v="0"/>
    <n v="2"/>
    <n v="6"/>
    <s v="Utilizando la siguiente escala, ¿cuán satisfecho o insatisfecho está usted con el BARRIO dónde reside en cuanto a…?"/>
    <s v="Limpieza y belleza del barrio"/>
    <s v="No Responde (no leer)|No Sabe (no leer)|Totalmente insatisfecho|Insatisfecho|Ni satisfecho ni insatisfecho|Satisfecho|Totalmente satisfecho"/>
    <s v="-999|-888|1|2|3|4|5"/>
    <s v="Línea Territorial"/>
    <s v="PERMANENTE"/>
    <s v="DOS MUESTRAS"/>
    <s v="Permanente, Dos Muestras"/>
    <m/>
  </r>
  <r>
    <n v="22"/>
    <x v="0"/>
    <x v="5"/>
    <s v="Grado de satisfaccion: Proximidad al lugar de actividad principal"/>
    <s v="t06_05"/>
    <x v="0"/>
    <x v="0"/>
    <x v="0"/>
    <x v="0"/>
    <x v="0"/>
    <n v="4"/>
    <x v="0"/>
    <x v="0"/>
    <x v="0"/>
    <n v="2"/>
    <n v="6"/>
    <s v="Utilizando la siguiente escala, ¿cuán satisfecho o insatisfecho está usted con el BARRIO dónde reside en cuanto a…?"/>
    <s v="Proximidad al lugar donde realiza su principal actividad"/>
    <s v="No Responde (no leer)|No Sabe (no leer)|Totalmente insatisfecho|Insatisfecho|Ni satisfecho ni insatisfecho|Satisfecho|Totalmente satisfecho"/>
    <s v="-999|-888|1|2|3|4|5"/>
    <s v="Línea Territorial"/>
    <s v="PERMANENTE"/>
    <s v="DOS MUESTRAS"/>
    <s v="Permanente, Dos Muestras"/>
    <m/>
  </r>
  <r>
    <n v="23"/>
    <x v="0"/>
    <x v="5"/>
    <s v="Grado de satisfaccion:  Proximidad a colegios de buena calidad"/>
    <s v="t06_06"/>
    <x v="0"/>
    <x v="0"/>
    <x v="0"/>
    <x v="0"/>
    <x v="0"/>
    <n v="4"/>
    <x v="0"/>
    <x v="0"/>
    <x v="0"/>
    <n v="2"/>
    <n v="6"/>
    <s v="Utilizando la siguiente escala, ¿cuán satisfecho o insatisfecho está usted con el BARRIO dónde reside en cuanto a…?"/>
    <s v="Proximidad a colegios, escuelas o liceos de buena calidad"/>
    <s v="No Responde (no leer)|No Sabe (no leer)|Totalmente insatisfecho|Insatisfecho|Ni satisfecho ni insatisfecho|Satisfecho|Totalmente satisfecho"/>
    <s v="-999|-888|1|2|3|4|5"/>
    <s v="Línea Territorial"/>
    <s v="PERMANENTE"/>
    <s v="DOS MUESTRAS"/>
    <s v="Permanente, Dos Muestras"/>
    <m/>
  </r>
  <r>
    <n v="24"/>
    <x v="0"/>
    <x v="5"/>
    <s v="Grado de satisfaccion:  Proximidad a areas de comercio"/>
    <s v="t06_07"/>
    <x v="0"/>
    <x v="0"/>
    <x v="0"/>
    <x v="0"/>
    <x v="0"/>
    <n v="4"/>
    <x v="0"/>
    <x v="0"/>
    <x v="0"/>
    <n v="2"/>
    <n v="6"/>
    <s v="Utilizando la siguiente escala, ¿cuán satisfecho o insatisfecho está usted con el BARRIO dónde reside en cuanto a…?"/>
    <s v="Proximidad a áreas de comercio (supermercado, tiendas, mall o similares)"/>
    <s v="No Responde (no leer)|No Sabe (no leer)|Totalmente insatisfecho|Insatisfecho|Ni satisfecho ni insatisfecho|Satisfecho|Totalmente satisfecho"/>
    <s v="-999|-888|1|2|3|4|5"/>
    <s v="Línea Territorial"/>
    <s v="PERMANENTE"/>
    <s v="DOS MUESTRAS"/>
    <s v="Permanente, Dos Muestras"/>
    <m/>
  </r>
  <r>
    <n v="25"/>
    <x v="0"/>
    <x v="5"/>
    <s v="Grado de satisfaccion:  Proximidad con familiares y/o amigos cercanos"/>
    <s v="t06_08"/>
    <x v="0"/>
    <x v="0"/>
    <x v="0"/>
    <x v="0"/>
    <x v="0"/>
    <n v="4"/>
    <x v="0"/>
    <x v="0"/>
    <x v="0"/>
    <n v="2"/>
    <n v="6"/>
    <s v="Utilizando la siguiente escala, ¿cuán satisfecho o insatisfecho está usted con el BARRIO dónde reside en cuanto a…?"/>
    <s v="Proximidad con familiares y/o amigos cercanos"/>
    <s v="No Responde (no leer)|No Sabe (no leer)|Totalmente insatisfecho|Insatisfecho|Ni satisfecho ni insatisfecho|Satisfecho|Totalmente satisfecho"/>
    <s v="-999|-888|1|2|3|4|5"/>
    <s v="Línea Territorial"/>
    <s v="PERMANENTE"/>
    <s v="DOS MUESTRAS"/>
    <s v="Permanente, Dos Muestras"/>
    <m/>
  </r>
  <r>
    <n v="26"/>
    <x v="0"/>
    <x v="5"/>
    <s v=" Grado de satisfaccion: Tamannio de la vivienda"/>
    <s v="t07_01"/>
    <x v="0"/>
    <x v="0"/>
    <x v="0"/>
    <x v="0"/>
    <x v="0"/>
    <n v="4"/>
    <x v="0"/>
    <x v="0"/>
    <x v="0"/>
    <n v="2"/>
    <n v="6"/>
    <s v="Utilizando la siguiente escala, ¿cuán satisfecho o insatisfecho está usted con la VIVIENDA dónde reside en cuanto a…?"/>
    <s v="Tamaño de la vivienda"/>
    <s v="No Responde (no leer)|No Sabe (no leer)|Totalmente insatisfecho|Insatisfecho|Ni satisfecho ni insatisfecho|Satisfecho|Totalmente satisfecho"/>
    <s v="-999|-888|1|2|3|4|5"/>
    <s v="Línea Territorial"/>
    <s v="PERMANENTE"/>
    <s v="DOS MUESTRAS"/>
    <s v="Permanente, Dos Muestras"/>
    <m/>
  </r>
  <r>
    <n v="27"/>
    <x v="0"/>
    <x v="5"/>
    <s v=" Grado de satisfaccion: Calidad de la vivienda"/>
    <s v="t07_02"/>
    <x v="0"/>
    <x v="0"/>
    <x v="0"/>
    <x v="0"/>
    <x v="0"/>
    <n v="4"/>
    <x v="0"/>
    <x v="0"/>
    <x v="0"/>
    <n v="2"/>
    <n v="6"/>
    <s v="Utilizando la siguiente escala, ¿cuán satisfecho o insatisfecho está usted con la VIVIENDA dónde reside en cuanto a…?"/>
    <s v="Calidad de la vivienda"/>
    <s v="No Responde (no leer)|No Sabe (no leer)|Totalmente insatisfecho|Insatisfecho|Ni satisfecho ni insatisfecho|Satisfecho|Totalmente satisfecho"/>
    <s v="-999|-888|1|2|3|4|5"/>
    <s v="Línea Territorial"/>
    <s v="PERMANENTE"/>
    <s v="DOS MUESTRAS"/>
    <s v="Permanente, Dos Muestras"/>
    <m/>
  </r>
  <r>
    <n v="28"/>
    <x v="0"/>
    <x v="6"/>
    <s v="Percepcion de evaluacion del barrio"/>
    <s v="t08"/>
    <x v="0"/>
    <x v="0"/>
    <x v="0"/>
    <x v="0"/>
    <x v="0"/>
    <n v="4"/>
    <x v="0"/>
    <x v="0"/>
    <x v="0"/>
    <n v="2"/>
    <n v="6"/>
    <s v="¿Cómo cree que evalúan su barrio las personas que viven fuera de su barrio?"/>
    <s v="NA"/>
    <s v="No Responde (no leer)|No Sabe (no leer)|Muy negativamente|Negativamente|Ni positiva ni negativamente|Positivamente|Muy positivamente"/>
    <s v="-999|-888|1|2|3|4|5"/>
    <s v="Línea Territorial"/>
    <s v="PERMANENTE"/>
    <s v="DOS MUESTRAS"/>
    <s v="Permanente, Dos Muestras"/>
    <m/>
  </r>
  <r>
    <n v="29"/>
    <x v="0"/>
    <x v="7"/>
    <s v="Frecuencia: Rinnias o peleas callejeras"/>
    <s v="t09_01"/>
    <x v="0"/>
    <x v="0"/>
    <x v="0"/>
    <x v="0"/>
    <x v="0"/>
    <n v="4"/>
    <x v="0"/>
    <x v="0"/>
    <x v="0"/>
    <n v="2"/>
    <n v="6"/>
    <s v="Durante los últimos 12 meses, ¿con qué frecuencia se han producido las siguientes situaciones en su barrio?"/>
    <s v="Riñas o peleas callejeras"/>
    <s v="No Responde (no leer)|No Sabe (no leer)|Nunca|Pocas veces|Algunas veces|Muchas veces|Siempre"/>
    <s v="-999|-888|1|2|3|4|5"/>
    <s v="Línea Territorial"/>
    <s v="PERMANENTE"/>
    <s v="DOS MUESTRAS"/>
    <s v="Permanente, Dos Muestras"/>
    <m/>
  </r>
  <r>
    <n v="30"/>
    <x v="0"/>
    <x v="7"/>
    <s v="Frecuencia: Robos o asaltos a personas, casas y/o vehiculos"/>
    <s v="t09_02"/>
    <x v="0"/>
    <x v="0"/>
    <x v="0"/>
    <x v="0"/>
    <x v="0"/>
    <n v="4"/>
    <x v="0"/>
    <x v="0"/>
    <x v="0"/>
    <n v="2"/>
    <n v="6"/>
    <s v="Durante los últimos 12 meses, ¿con qué frecuencia se han producido las siguientes situaciones en su barrio?"/>
    <s v="Robos o asaltos a personas, casas y/o vehículos"/>
    <s v="No Responde (no leer)|No Sabe (no leer)|Nunca|Pocas veces|Algunas veces|Muchas veces|Siempre"/>
    <s v="-999|-888|1|2|3|4|5"/>
    <s v="Línea Territorial"/>
    <s v="PERMANENTE"/>
    <s v="DOS MUESTRAS"/>
    <s v="Permanente, Dos Muestras"/>
    <m/>
  </r>
  <r>
    <n v="31"/>
    <x v="0"/>
    <x v="7"/>
    <s v="Frecuencia: Trafico de drogas"/>
    <s v="t09_03"/>
    <x v="0"/>
    <x v="0"/>
    <x v="0"/>
    <x v="0"/>
    <x v="0"/>
    <n v="4"/>
    <x v="0"/>
    <x v="0"/>
    <x v="0"/>
    <n v="2"/>
    <n v="6"/>
    <s v="Durante los últimos 12 meses, ¿con qué frecuencia se han producido las siguientes situaciones en su barrio?"/>
    <s v="Tráfico de drogas"/>
    <s v="No Responde (no leer)|No Sabe (no leer)|Nunca|Pocas veces|Algunas veces|Muchas veces|Siempre"/>
    <s v="-999|-888|1|2|3|4|5"/>
    <s v="Línea Territorial"/>
    <s v="PERMANENTE"/>
    <s v="DOS MUESTRAS"/>
    <s v="Permanente, Dos Muestras"/>
    <m/>
  </r>
  <r>
    <n v="32"/>
    <x v="0"/>
    <x v="8"/>
    <s v="Percepcion de seguridad del barrio"/>
    <s v="t10"/>
    <x v="0"/>
    <x v="0"/>
    <x v="0"/>
    <x v="0"/>
    <x v="0"/>
    <n v="4"/>
    <x v="0"/>
    <x v="0"/>
    <x v="0"/>
    <n v="2"/>
    <n v="6"/>
    <s v="¿Qué tan seguro o inseguro se siente en el barrio o vecindario donde usted vive?"/>
    <s v="NA"/>
    <s v="No Responde (no leer)|No Sabe (no leer)|Muy inseguro|Inseguro|Ni seguro ni inseguro|Seguro|Muy seguro"/>
    <s v="-999|-888|1|2|3|4|5"/>
    <s v="Línea Territorial"/>
    <s v="PERMANENTE"/>
    <s v="DOS MUESTRAS"/>
    <s v="Permanente, Dos Muestras"/>
    <m/>
  </r>
  <r>
    <n v="33"/>
    <x v="0"/>
    <x v="9"/>
    <s v="Frecuencia: Ruidos molestos (como musica fuerte o gritos)"/>
    <s v="t11_01"/>
    <x v="0"/>
    <x v="0"/>
    <x v="0"/>
    <x v="0"/>
    <x v="0"/>
    <n v="4"/>
    <x v="0"/>
    <x v="0"/>
    <x v="0"/>
    <n v="2"/>
    <n v="6"/>
    <s v="Utilizando la siguiente escala, ¿podría indicarme con qué frecuencia usted o alguien de su hogar se ha molestado o incomodado por cualquiera de los siguientes problemas con sus vecinos durante los últimos 12 meses?"/>
    <s v=" Ruidos molestos (como música fuerte o gritos)"/>
    <s v="No Responde (no leer)|No Sabe (no leer)|Nunca|Pocas veces|Algunas veces|Muchas veces|Siempre"/>
    <s v="-999|-888|1|2|3|4|5"/>
    <s v="Línea Territorial"/>
    <s v="PERMANENTE"/>
    <s v="DOS MUESTRAS"/>
    <s v="Permanente, Dos Muestras"/>
    <m/>
  </r>
  <r>
    <n v="34"/>
    <x v="0"/>
    <x v="9"/>
    <s v="Frecuencia: Problemas por la tenencia de animales"/>
    <s v="t11_02"/>
    <x v="0"/>
    <x v="0"/>
    <x v="0"/>
    <x v="0"/>
    <x v="0"/>
    <n v="4"/>
    <x v="0"/>
    <x v="0"/>
    <x v="0"/>
    <n v="2"/>
    <n v="6"/>
    <s v="Utilizando la siguiente escala, ¿podría indicarme con qué frecuencia usted o alguien de su hogar se ha molestado o incomodado por cualquiera de los siguientes problemas con sus vecinos durante los últimos 12 meses?"/>
    <s v=" Problemas ocasionados por la tenencia de mascotas o animales"/>
    <s v="No Responde (no leer)|No Sabe (no leer)|Nunca|Pocas veces|Algunas veces|Muchas veces|Siempre"/>
    <s v="-999|-888|1|2|3|4|5"/>
    <s v="Línea Territorial"/>
    <s v="PERMANENTE"/>
    <s v="DOS MUESTRAS"/>
    <s v="Permanente, Dos Muestras"/>
    <m/>
  </r>
  <r>
    <n v="35"/>
    <x v="0"/>
    <x v="9"/>
    <s v="Frecuencia: Amenazas, insultos u ofensas de vecinos del barrio"/>
    <s v="t11_03"/>
    <x v="0"/>
    <x v="0"/>
    <x v="0"/>
    <x v="0"/>
    <x v="0"/>
    <n v="4"/>
    <x v="0"/>
    <x v="0"/>
    <x v="0"/>
    <n v="2"/>
    <n v="6"/>
    <s v="Utilizando la siguiente escala, ¿podría indicarme con qué frecuencia usted o alguien de su hogar se ha molestado o incomodado por cualquiera de los siguientes problemas con sus vecinos durante los últimos 12 meses?"/>
    <s v=" Amenazas, insultos u ofensas de parte de vecinos de su barrio"/>
    <s v="No Responde (no leer)|No Sabe (no leer)|Nunca|Pocas veces|Algunas veces|Muchas veces|Siempre"/>
    <s v="-999|-888|1|2|3|4|5"/>
    <s v="Línea Territorial"/>
    <s v="PERMANENTE"/>
    <s v="DOS MUESTRAS"/>
    <s v="Permanente, Dos Muestras"/>
    <m/>
  </r>
  <r>
    <n v="36"/>
    <x v="0"/>
    <x v="9"/>
    <s v="Frecuencia: Problemas por vecinos botan basura o similar"/>
    <s v="t11_04"/>
    <x v="0"/>
    <x v="0"/>
    <x v="0"/>
    <x v="0"/>
    <x v="0"/>
    <n v="4"/>
    <x v="0"/>
    <x v="0"/>
    <x v="0"/>
    <n v="2"/>
    <n v="6"/>
    <s v="Utilizando la siguiente escala, ¿podría indicarme con qué frecuencia usted o alguien de su hogar se ha molestado o incomodado por cualquiera de los siguientes problemas con sus vecinos durante los últimos 12 meses?"/>
    <s v=" Problemas porque sus vecinos botan basura o deterioran el espacio público"/>
    <s v="No Responde (no leer)|No Sabe (no leer)|Nunca|Pocas veces|Algunas veces|Muchas veces|Siempre"/>
    <s v="-999|-888|1|2|3|4|5"/>
    <s v="Línea Territorial"/>
    <s v="PERMANENTE"/>
    <s v="DOS MUESTRAS"/>
    <s v="Permanente, Dos Muestras"/>
    <m/>
  </r>
  <r>
    <n v="37"/>
    <x v="0"/>
    <x v="10"/>
    <s v="Tuvo la posibilidad de elegir donde vive actualmente"/>
    <s v="t12"/>
    <x v="1"/>
    <x v="0"/>
    <x v="1"/>
    <x v="1"/>
    <x v="1"/>
    <n v="1"/>
    <x v="1"/>
    <x v="1"/>
    <x v="1"/>
    <n v="0"/>
    <n v="1"/>
    <s v="En su opinión, ¿tuvo la posibilidad de elegir dónde vive actualmente?"/>
    <s v="NA"/>
    <s v="No Responde (no leer)|No Sabe (no leer)|Sí|No"/>
    <s v="-999|-888|1|2"/>
    <s v="Maria Luisa Mendez"/>
    <s v="INTERCALADO"/>
    <s v="DOS MUESTRAS"/>
    <s v="Intercalado, Dos Muestras"/>
    <s v="Incorporada en 2017. Se postergó por 18/O en 2019"/>
  </r>
  <r>
    <n v="38"/>
    <x v="0"/>
    <x v="10"/>
    <s v="Motivo mas importante (1er) para elegir donde vive actualmente"/>
    <s v="t13_01"/>
    <x v="1"/>
    <x v="0"/>
    <x v="1"/>
    <x v="1"/>
    <x v="1"/>
    <n v="1"/>
    <x v="1"/>
    <x v="1"/>
    <x v="1"/>
    <n v="0"/>
    <n v="1"/>
    <s v="Considerando la siguiente tarjeta, ¿cuáles fueron los TRES principales aspectos que usted tomo en cuenta al momento de elegir donde vive actualmente, en orden de relevancia?"/>
    <s v="Aspecto 1, opciones de respuesta en pestaña 'tarjeta'"/>
    <s v="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
    <s v="-999|-888|1|2|3|4|5|6|7|8|9|10|11|12|13|14|15|77"/>
    <s v="Maria Luisa Mendez"/>
    <s v="INTERCALADO"/>
    <s v="DOS MUESTRAS"/>
    <s v="Intercalado, Dos Muestras"/>
    <s v="Incorporada en 2017. Se postergó por 18/O en 2019"/>
  </r>
  <r>
    <n v="39"/>
    <x v="0"/>
    <x v="10"/>
    <s v="Motivo mas importante (2do) para elegir donde vive actualmente"/>
    <s v="t13_02"/>
    <x v="1"/>
    <x v="0"/>
    <x v="1"/>
    <x v="1"/>
    <x v="1"/>
    <n v="1"/>
    <x v="1"/>
    <x v="1"/>
    <x v="1"/>
    <n v="0"/>
    <n v="1"/>
    <s v="Considerando la siguiente tarjeta, ¿cuáles fueron los TRES principales aspectos que usted tomo en cuenta al momento de elegir donde vive actualmente, en orden de relevancia?"/>
    <s v="Aspecto 2, opciones de respuesta en pestaña 'tarjeta'"/>
    <s v="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
    <s v="-999|-888|1|2|3|4|5|6|7|8|9|10|11|12|13|14|15|77"/>
    <s v="Maria Luisa Mendez"/>
    <s v="INTERCALADO"/>
    <s v="DOS MUESTRAS"/>
    <s v="Intercalado, Dos Muestras"/>
    <s v="Incorporada en 2017. Se postergó por 18/O en 2019"/>
  </r>
  <r>
    <n v="40"/>
    <x v="0"/>
    <x v="10"/>
    <s v="Motivo mas importante (3ro) para elegir donde vive actualmente"/>
    <s v="t13_03"/>
    <x v="1"/>
    <x v="0"/>
    <x v="1"/>
    <x v="1"/>
    <x v="1"/>
    <n v="1"/>
    <x v="1"/>
    <x v="1"/>
    <x v="1"/>
    <n v="0"/>
    <n v="1"/>
    <s v="Considerando la siguiente tarjeta, ¿cuáles fueron los TRES principales aspectos que usted tomo en cuenta al momento de elegir donde vive actualmente, en orden de relevancia?"/>
    <s v="Aspecto 2, opciones de respuesta en pestaña 'tarjeta'"/>
    <s v="No Responde (no leer)|No Sabe (no leer)|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
    <s v="-999|-888|1|2|3|4|5|6|7|8|9|10|11|12|13|14|15|77"/>
    <s v="Maria Luisa Mendez"/>
    <s v="INTERCALADO"/>
    <s v="DOS MUESTRAS"/>
    <s v="Intercalado, Dos Muestras"/>
    <s v="Incorporada en 2017. Se postergó por 18/O en 2019"/>
  </r>
  <r>
    <n v="41"/>
    <x v="0"/>
    <x v="4"/>
    <s v="Mantiene residencia respecto a Septiembre 2017"/>
    <s v="t14"/>
    <x v="1"/>
    <x v="1"/>
    <x v="1"/>
    <x v="1"/>
    <x v="1"/>
    <n v="0"/>
    <x v="1"/>
    <x v="1"/>
    <x v="1"/>
    <n v="0"/>
    <n v="0"/>
    <s v="¿Sigue usted residiendo en la misma vivienda que en Septiembre de 2017?"/>
    <s v="NA"/>
    <s v="No Responde (no leer)|No Sabe (no leer)|Si|No"/>
    <s v="-999|-888|1|2"/>
    <s v="Maria Luisa Mendez"/>
    <s v="INTERCALADO"/>
    <s v="DOS MUESTRAS"/>
    <s v="Intercalado, Dos Muestras"/>
    <s v="Se incorporaba en 2019. Se postergó por 18/O en 2019"/>
  </r>
  <r>
    <n v="42"/>
    <x v="0"/>
    <x v="11"/>
    <s v="Nivel de dannio que ha ocurrido en su barrio"/>
    <s v="t15"/>
    <x v="1"/>
    <x v="1"/>
    <x v="1"/>
    <x v="0"/>
    <x v="1"/>
    <n v="1"/>
    <x v="1"/>
    <x v="0"/>
    <x v="1"/>
    <n v="1"/>
    <n v="2"/>
    <s v="A continuación le haremos una serie de preguntas relacionadas con las manifestaciones y eventos sociales iniciados a partir del 18 de Octubre"/>
    <s v="¿Cuál es el nivel de daños que ha ocurrido en su barrio? (destrucción de infraestructura pública, incendios, barricadas, saqueos, etc.) "/>
    <s v="No Responde (no leer)|No Sabe (no leer)|Ninguno|Pocos|Algunos|Bastantes|Muchos"/>
    <s v="-999|-888|1|2|3|4|5"/>
    <s v="Equipo ELSOC"/>
    <s v="ATRIBUTO FIJO"/>
    <s v="DOS MUESTRAS"/>
    <m/>
    <s v="Incorporada en 2019 por 18/O"/>
  </r>
  <r>
    <n v="43"/>
    <x v="0"/>
    <x v="12"/>
    <s v="Justificacion de violencia: Personas dannien bienes en su barrio"/>
    <s v="t16"/>
    <x v="1"/>
    <x v="1"/>
    <x v="1"/>
    <x v="0"/>
    <x v="1"/>
    <n v="1"/>
    <x v="1"/>
    <x v="0"/>
    <x v="1"/>
    <n v="1"/>
    <n v="2"/>
    <s v="A continuación le haremos una serie de preguntas relacionadas con las manifestaciones y eventos sociales iniciados a partir del 18 de Octubre"/>
    <s v="Se justifica que las personas que promueven o defienden esta causa dañen bienes y propiedades en el barrio en que usted vive"/>
    <s v="No Responde (no leer)|No sabe (no leer)|Nunca se justifica|Pocas veces se justifica|Algunas veces se justifica|Muchas veces se justifica|Siempre se justifica"/>
    <s v="-999|-888|1|2|3|4|5"/>
    <s v="Equipo ELSOC"/>
    <s v="INTERCALADO"/>
    <s v="DOS MUESTRAS"/>
    <m/>
    <s v="Incorporada en 2019 por 18/O"/>
  </r>
  <r>
    <n v="44"/>
    <x v="0"/>
    <x v="12"/>
    <s v="Justificacion de violencia: Personas dannien bienes en otros barrios"/>
    <s v="t17"/>
    <x v="1"/>
    <x v="1"/>
    <x v="1"/>
    <x v="0"/>
    <x v="1"/>
    <n v="1"/>
    <x v="1"/>
    <x v="0"/>
    <x v="1"/>
    <n v="1"/>
    <n v="2"/>
    <s v="A continuación le haremos una serie de preguntas relacionadas con las manifestaciones y eventos sociales iniciados a partir del 18 de Octubre"/>
    <s v="Se justifica que las personas que promueven o defienden esta causa dañen bienes y propiedades en barrios distintos al que usted vive"/>
    <s v="No Responde (no leer)|No sabe (no leer)|Nunca se justifica|Pocas veces se justifica|Algunas veces se justifica|Muchas veces se justifica|Siempre se justifica"/>
    <s v="-999|-888|1|2|3|4|5"/>
    <s v="Equipo ELSOC"/>
    <s v="INTERCALADO"/>
    <s v="DOS MUESTRAS"/>
    <m/>
    <s v="Incorporada en 2019 por 18/O"/>
  </r>
  <r>
    <n v="45"/>
    <x v="1"/>
    <x v="13"/>
    <s v="Num. Conocidos: Gerente o director de gran empresa"/>
    <s v="r01_01"/>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Gerente o director de una gran empresa"/>
    <s v="No Responde (no leer)|No Sabe (no leer)|Ninguno|Uno|Entre 2 y 4|Entre 5 y 7|Entre 8 y 10|Entre 11 y 15|16 o más"/>
    <s v="-999|-888|1|2|3|4|5|6"/>
    <s v="Matías Bargsted, Vicente Espinoza y Dante Contreras"/>
    <s v="INTERCALADO"/>
    <s v="DOS MUESTRAS"/>
    <s v="Intercalado, Dos Muestras"/>
    <m/>
  </r>
  <r>
    <n v="46"/>
    <x v="1"/>
    <x v="13"/>
    <s v="Num. Conocidos: Vendedor ambulante"/>
    <s v="r01_02"/>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Vendedor ambulante"/>
    <s v="No Responde (no leer)|No Sabe (no leer)|Ninguno|Uno|Entre 2 y 4|Entre 5 y 7|Entre 8 y 10|Entre 11 y 15|16 o más"/>
    <s v="-999|-888|1|2|3|4|5|6"/>
    <s v="Matías Bargsted, Vicente Espinoza y Dante Contreras"/>
    <s v="INTERCALADO"/>
    <s v="DOS MUESTRAS"/>
    <s v="Intercalado, Dos Muestras"/>
    <m/>
  </r>
  <r>
    <n v="47"/>
    <x v="1"/>
    <x v="13"/>
    <s v="Num. Conocidos: Secretario/a"/>
    <s v="r01_03"/>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Secretario/a"/>
    <s v="No Responde (no leer)|No Sabe (no leer)|Ninguno|Uno|Entre 2 y 4|Entre 5 y 7|Entre 8 y 10|Entre 11 y 15|16 o más"/>
    <s v="-999|-888|1|2|3|4|5|6"/>
    <s v="Matías Bargsted, Vicente Espinoza y Dante Contreras"/>
    <s v="INTERCALADO"/>
    <s v="DOS MUESTRAS"/>
    <s v="Intercalado, Dos Muestras"/>
    <m/>
  </r>
  <r>
    <n v="48"/>
    <x v="1"/>
    <x v="13"/>
    <s v="Num. Conocidos: Mecanico de autos"/>
    <s v="r01_04"/>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Mecánico de autos"/>
    <s v="No Responde (no leer)|No Sabe (no leer)|Ninguno|Uno|Entre 2 y 4|Entre 5 y 7|Entre 8 y 10|Entre 11 y 15|16 o más"/>
    <s v="-999|-888|1|2|3|4|5|6"/>
    <s v="Matías Bargsted, Vicente Espinoza y Dante Contreras"/>
    <s v="INTERCALADO"/>
    <s v="DOS MUESTRAS"/>
    <s v="Intercalado, Dos Muestras"/>
    <m/>
  </r>
  <r>
    <n v="49"/>
    <x v="1"/>
    <x v="13"/>
    <s v="Num. Conocidos: Vendedor de tienda o almacen"/>
    <s v="r01_05"/>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Vendedor de tienda o almacén"/>
    <s v="No Responde (no leer)|No Sabe (no leer)|Ninguno|Uno|Entre 2 y 4|Entre 5 y 7|Entre 8 y 10|Entre 11 y 15|16 o más"/>
    <s v="-999|-888|1|2|3|4|5|6"/>
    <s v="Matías Bargsted, Vicente Espinoza y Dante Contreras"/>
    <s v="INTERCALADO"/>
    <s v="DOS MUESTRAS"/>
    <s v="Intercalado, Dos Muestras"/>
    <m/>
  </r>
  <r>
    <n v="50"/>
    <x v="1"/>
    <x v="13"/>
    <s v="Num. Conocidos: Abogado/a"/>
    <s v="r01_06"/>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Abogado/a"/>
    <s v="No Responde (no leer)|No Sabe (no leer)|Ninguno|Uno|Entre 2 y 4|Entre 5 y 7|Entre 8 y 10|Entre 11 y 15|16 o más"/>
    <s v="-999|-888|1|2|3|4|5|6"/>
    <s v="Matías Bargsted, Vicente Espinoza y Dante Contreras"/>
    <s v="INTERCALADO"/>
    <s v="DOS MUESTRAS"/>
    <s v="Intercalado, Dos Muestras"/>
    <m/>
  </r>
  <r>
    <n v="51"/>
    <x v="1"/>
    <x v="13"/>
    <s v="Num. Conocidos: Aseador/a de oficina"/>
    <s v="r01_07"/>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Aseador/a de oficina"/>
    <s v="No Responde (no leer)|No Sabe (no leer)|Ninguno|Uno|Entre 2 y 4|Entre 5 y 7|Entre 8 y 10|Entre 11 y 15|16 o más"/>
    <s v="-999|-888|1|2|3|4|5|6"/>
    <s v="Matías Bargsted, Vicente Espinoza y Dante Contreras"/>
    <s v="INTERCALADO"/>
    <s v="DOS MUESTRAS"/>
    <s v="Intercalado, Dos Muestras"/>
    <m/>
  </r>
  <r>
    <n v="52"/>
    <x v="1"/>
    <x v="13"/>
    <s v="Num. Conocidos: Medico o doctor/a"/>
    <s v="r01_08"/>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Médico o doctor/a"/>
    <s v="No Responde (no leer)|No Sabe (no leer)|Ninguno|Uno|Entre 2 y 4|Entre 5 y 7|Entre 8 y 10|Entre 11 y 15|16 o más"/>
    <s v="-999|-888|1|2|3|4|5|6"/>
    <s v="Matías Bargsted, Vicente Espinoza y Dante Contreras"/>
    <s v="INTERCALADO"/>
    <s v="DOS MUESTRAS"/>
    <s v="Intercalado, Dos Muestras"/>
    <m/>
  </r>
  <r>
    <n v="53"/>
    <x v="1"/>
    <x v="13"/>
    <s v="Num. Conocidos: Parvularia"/>
    <s v="r01_09"/>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Parvularia"/>
    <s v="No Responde (no leer)|No Sabe (no leer)|Ninguno|Uno|Entre 2 y 4|Entre 5 y 7|Entre 8 y 10|Entre 11 y 15|16 o más"/>
    <s v="-999|-888|1|2|3|4|5|6"/>
    <s v="Matías Bargsted, Vicente Espinoza y Dante Contreras"/>
    <s v="INTERCALADO"/>
    <s v="DOS MUESTRAS"/>
    <s v="Intercalado, Dos Muestras"/>
    <m/>
  </r>
  <r>
    <n v="54"/>
    <x v="1"/>
    <x v="13"/>
    <s v="Num. Conocidos: Chofer de taxi o colectivo"/>
    <s v="r01_10"/>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Chofer de taxi o colectivo"/>
    <s v="No Responde (no leer)|No Sabe (no leer)|Ninguno|Uno|Entre 2 y 4|Entre 5 y 7|Entre 8 y 10|Entre 11 y 15|16 o más"/>
    <s v="-999|-888|1|2|3|4|5|6"/>
    <s v="Matías Bargsted, Vicente Espinoza y Dante Contreras"/>
    <s v="INTERCALADO"/>
    <s v="DOS MUESTRAS"/>
    <s v="Intercalado, Dos Muestras"/>
    <m/>
  </r>
  <r>
    <n v="55"/>
    <x v="1"/>
    <x v="13"/>
    <s v="Num. Conocidos: Camarero o mozo"/>
    <s v="r01_11"/>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Camarero o mozo"/>
    <s v="No Responde (no leer)|No Sabe (no leer)|Ninguno|Uno|Entre 2 y 4|Entre 5 y 7|Entre 8 y 10|Entre 11 y 15|16 o más"/>
    <s v="-999|-888|1|2|3|4|5|6"/>
    <s v="Matías Bargsted, Vicente Espinoza y Dante Contreras"/>
    <s v="INTERCALADO"/>
    <s v="DOS MUESTRAS"/>
    <s v="Intercalado, Dos Muestras"/>
    <m/>
  </r>
  <r>
    <n v="56"/>
    <x v="1"/>
    <x v="13"/>
    <s v="Num. Conocidos: Contador/a"/>
    <s v="r01_12"/>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Contador/a"/>
    <s v="No Responde (no leer)|No Sabe (no leer)|Ninguno|Uno|Entre 2 y 4|Entre 5 y 7|Entre 8 y 10|Entre 11 y 15|16 o más"/>
    <s v="-999|-888|1|2|3|4|5|6"/>
    <s v="Matías Bargsted, Vicente Espinoza y Dante Contreras"/>
    <s v="INTERCALADO"/>
    <s v="DOS MUESTRAS"/>
    <s v="Intercalado, Dos Muestras"/>
    <m/>
  </r>
  <r>
    <n v="57"/>
    <x v="1"/>
    <x v="13"/>
    <s v="Num. Conocidos: Profesor/a de universidad"/>
    <s v="r01_13"/>
    <x v="0"/>
    <x v="1"/>
    <x v="0"/>
    <x v="1"/>
    <x v="0"/>
    <n v="2"/>
    <x v="0"/>
    <x v="1"/>
    <x v="0"/>
    <n v="1"/>
    <n v="3"/>
    <s v="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 [MOSTRAR TARJETA]_x000a__x000a__x000a__x000a_"/>
    <s v=" Profesor/a de universidad"/>
    <s v="No Responde (no leer)|No Sabe (no leer)|Ninguno|Uno|Entre 2 y 4|Entre 5 y 7|Entre 8 y 10|Entre 11 y 15|16 o más"/>
    <s v="-999|-888|1|2|3|4|5|6"/>
    <s v="Matías Bargsted, Vicente Espinoza y Dante Contreras"/>
    <s v="INTERCALADO"/>
    <s v="DOS MUESTRAS"/>
    <s v="Intercalado, Dos Muestras"/>
    <m/>
  </r>
  <r>
    <n v="58"/>
    <x v="1"/>
    <x v="13"/>
    <s v="Conocido es familiar: Gerente o director de gran empresa"/>
    <s v="r02_01"/>
    <x v="0"/>
    <x v="1"/>
    <x v="1"/>
    <x v="1"/>
    <x v="1"/>
    <n v="1"/>
    <x v="1"/>
    <x v="1"/>
    <x v="1"/>
    <n v="0"/>
    <n v="1"/>
    <s v="De este o estos conocidos, ¿hay alguno de ellos que sea miembro de su familia, ya sea un hermano(a), primo(a), cuñado(a), etc.?"/>
    <s v=" Gerente o director de una gran empresa"/>
    <s v="No Responde (no leer)|No Sabe (no leer)|Sí|No|No sabe (no leer)"/>
    <s v="-999|-888|1|2"/>
    <s v="Matías Bargsted, Vicente Espinoza y Dante Contreras"/>
    <s v="INTERCALADO"/>
    <s v="DOS MUESTRAS"/>
    <s v="Intercalado, Dos Muestras"/>
    <s v="Eliminada revisión 2018, Vicente Espinoza"/>
  </r>
  <r>
    <n v="59"/>
    <x v="1"/>
    <x v="13"/>
    <s v="Conocido es familiar: Vendedor ambulante"/>
    <s v="r02_02"/>
    <x v="0"/>
    <x v="1"/>
    <x v="1"/>
    <x v="1"/>
    <x v="1"/>
    <n v="1"/>
    <x v="1"/>
    <x v="1"/>
    <x v="1"/>
    <n v="0"/>
    <n v="1"/>
    <s v="De este o estos conocidos, ¿hay alguno de ellos que sea miembro de su familia, ya sea un hermano(a), primo(a), cuñado(a), etc.?"/>
    <s v=" Vendedor ambulante"/>
    <s v="No Responde (no leer)|No Sabe (no leer)|Sí|No|No sabe (no leer)"/>
    <s v="-999|-888|1|2"/>
    <s v="Matías Bargsted, Vicente Espinoza y Dante Contreras"/>
    <s v="INTERCALADO"/>
    <s v="DOS MUESTRAS"/>
    <s v="Intercalado, Dos Muestras"/>
    <s v="Eliminada revisión 2018, Vicente Espinoza"/>
  </r>
  <r>
    <n v="60"/>
    <x v="1"/>
    <x v="13"/>
    <s v="Conocido es familiar: Secretario/a"/>
    <s v="r02_03"/>
    <x v="0"/>
    <x v="1"/>
    <x v="1"/>
    <x v="1"/>
    <x v="1"/>
    <n v="1"/>
    <x v="1"/>
    <x v="1"/>
    <x v="1"/>
    <n v="0"/>
    <n v="1"/>
    <s v="De este o estos conocidos, ¿hay alguno de ellos que sea miembro de su familia, ya sea un hermano(a), primo(a), cuñado(a), etc.?"/>
    <s v=" Secretario/a"/>
    <s v="No Responde (no leer)|No Sabe (no leer)|Sí|No|No sabe (no leer)"/>
    <s v="-999|-888|1|2"/>
    <s v="Matías Bargsted, Vicente Espinoza y Dante Contreras"/>
    <s v="INTERCALADO"/>
    <s v="DOS MUESTRAS"/>
    <s v="Intercalado, Dos Muestras"/>
    <s v="Eliminada revisión 2018, Vicente Espinoza"/>
  </r>
  <r>
    <n v="61"/>
    <x v="1"/>
    <x v="13"/>
    <s v="Conocido es familiar: Mecanico de autos"/>
    <s v="r02_04"/>
    <x v="0"/>
    <x v="1"/>
    <x v="1"/>
    <x v="1"/>
    <x v="1"/>
    <n v="1"/>
    <x v="1"/>
    <x v="1"/>
    <x v="1"/>
    <n v="0"/>
    <n v="1"/>
    <s v="De este o estos conocidos, ¿hay alguno de ellos que sea miembro de su familia, ya sea un hermano(a), primo(a), cuñado(a), etc.?"/>
    <s v=" Mecánico de autos"/>
    <s v="No Responde (no leer)|No Sabe (no leer)|Sí|No|No sabe (no leer)"/>
    <s v="-999|-888|1|2"/>
    <s v="Matías Bargsted, Vicente Espinoza y Dante Contreras"/>
    <s v="INTERCALADO"/>
    <s v="DOS MUESTRAS"/>
    <s v="Intercalado, Dos Muestras"/>
    <s v="Eliminada revisión 2018, Vicente Espinoza"/>
  </r>
  <r>
    <n v="62"/>
    <x v="1"/>
    <x v="13"/>
    <s v="Conocido es familiar: Vendedor de tienda o almacen"/>
    <s v="r02_05"/>
    <x v="0"/>
    <x v="1"/>
    <x v="1"/>
    <x v="1"/>
    <x v="1"/>
    <n v="1"/>
    <x v="1"/>
    <x v="1"/>
    <x v="1"/>
    <n v="0"/>
    <n v="1"/>
    <s v="De este o estos conocidos, ¿hay alguno de ellos que sea miembro de su familia, ya sea un hermano(a), primo(a), cuñado(a), etc.?"/>
    <s v=" Vendedor de tienda o almacén"/>
    <s v="No Responde (no leer)|No Sabe (no leer)|Sí|No|No sabe (no leer)"/>
    <s v="-999|-888|1|2"/>
    <s v="Matías Bargsted, Vicente Espinoza y Dante Contreras"/>
    <s v="INTERCALADO"/>
    <s v="DOS MUESTRAS"/>
    <s v="Intercalado, Dos Muestras"/>
    <s v="Eliminada revisión 2018, Vicente Espinoza"/>
  </r>
  <r>
    <n v="63"/>
    <x v="1"/>
    <x v="13"/>
    <s v="Conocido es familiar: Abogado/a"/>
    <s v="r02_06"/>
    <x v="0"/>
    <x v="1"/>
    <x v="1"/>
    <x v="1"/>
    <x v="1"/>
    <n v="1"/>
    <x v="1"/>
    <x v="1"/>
    <x v="1"/>
    <n v="0"/>
    <n v="1"/>
    <s v="De este o estos conocidos, ¿hay alguno de ellos que sea miembro de su familia, ya sea un hermano(a), primo(a), cuñado(a), etc.?"/>
    <s v=" Abogado/a"/>
    <s v="No Responde (no leer)|No Sabe (no leer)|Sí|No|No sabe (no leer)"/>
    <s v="-999|-888|1|2"/>
    <s v="Matías Bargsted, Vicente Espinoza y Dante Contreras"/>
    <s v="INTERCALADO"/>
    <s v="DOS MUESTRAS"/>
    <s v="Intercalado, Dos Muestras"/>
    <s v="Eliminada revisión 2018, Vicente Espinoza"/>
  </r>
  <r>
    <n v="64"/>
    <x v="1"/>
    <x v="13"/>
    <s v="Conocido es familiar: Aseador/a de oficina"/>
    <s v="r02_07"/>
    <x v="0"/>
    <x v="1"/>
    <x v="1"/>
    <x v="1"/>
    <x v="1"/>
    <n v="1"/>
    <x v="1"/>
    <x v="1"/>
    <x v="1"/>
    <n v="0"/>
    <n v="1"/>
    <s v="De este o estos conocidos, ¿hay alguno de ellos que sea miembro de su familia, ya sea un hermano(a), primo(a), cuñado(a), etc.?"/>
    <s v=" Aseador/a de oficina"/>
    <s v="No Responde (no leer)|No Sabe (no leer)|Sí|No|No sabe (no leer)"/>
    <s v="-999|-888|1|2"/>
    <s v="Matías Bargsted, Vicente Espinoza y Dante Contreras"/>
    <s v="INTERCALADO"/>
    <s v="DOS MUESTRAS"/>
    <s v="Intercalado, Dos Muestras"/>
    <s v="Eliminada revisión 2018, Vicente Espinoza"/>
  </r>
  <r>
    <n v="65"/>
    <x v="1"/>
    <x v="13"/>
    <s v="Conocido es familiar: Medico o doctor/a"/>
    <s v="r02_08"/>
    <x v="0"/>
    <x v="1"/>
    <x v="1"/>
    <x v="1"/>
    <x v="1"/>
    <n v="1"/>
    <x v="1"/>
    <x v="1"/>
    <x v="1"/>
    <n v="0"/>
    <n v="1"/>
    <s v="De este o estos conocidos, ¿hay alguno de ellos que sea miembro de su familia, ya sea un hermano(a), primo(a), cuñado(a), etc.?"/>
    <s v=" Médico o doctor/a"/>
    <s v="No Responde (no leer)|No Sabe (no leer)|Sí|No|No sabe (no leer)"/>
    <s v="-999|-888|1|2"/>
    <s v="Matías Bargsted, Vicente Espinoza y Dante Contreras"/>
    <s v="INTERCALADO"/>
    <s v="DOS MUESTRAS"/>
    <s v="Intercalado, Dos Muestras"/>
    <s v="Eliminada revisión 2018, Vicente Espinoza"/>
  </r>
  <r>
    <n v="66"/>
    <x v="1"/>
    <x v="13"/>
    <s v="Conocido es familiar: Parvularia"/>
    <s v="r02_09"/>
    <x v="0"/>
    <x v="1"/>
    <x v="1"/>
    <x v="1"/>
    <x v="1"/>
    <n v="1"/>
    <x v="1"/>
    <x v="1"/>
    <x v="1"/>
    <n v="0"/>
    <n v="1"/>
    <s v="De este o estos conocidos, ¿hay alguno de ellos que sea miembro de su familia, ya sea un hermano(a), primo(a), cuñado(a), etc.?"/>
    <s v=" Parvularia"/>
    <s v="No Responde (no leer)|No Sabe (no leer)|Sí|No|No sabe (no leer)"/>
    <s v="-999|-888|1|2"/>
    <s v="Matías Bargsted, Vicente Espinoza y Dante Contreras"/>
    <s v="INTERCALADO"/>
    <s v="DOS MUESTRAS"/>
    <s v="Intercalado, Dos Muestras"/>
    <s v="Eliminada revisión 2018, Vicente Espinoza"/>
  </r>
  <r>
    <n v="67"/>
    <x v="1"/>
    <x v="13"/>
    <s v="Conocido es familiar: Chofer de taxi o colectivo"/>
    <s v="r02_10"/>
    <x v="0"/>
    <x v="1"/>
    <x v="1"/>
    <x v="1"/>
    <x v="1"/>
    <n v="1"/>
    <x v="1"/>
    <x v="1"/>
    <x v="1"/>
    <n v="0"/>
    <n v="1"/>
    <s v="De este o estos conocidos, ¿hay alguno de ellos que sea miembro de su familia, ya sea un hermano(a), primo(a), cuñado(a), etc.?"/>
    <s v=" Chofer de taxi o colectivo"/>
    <s v="No Responde (no leer)|No Sabe (no leer)|Sí|No|No sabe (no leer)"/>
    <s v="-999|-888|1|2"/>
    <s v="Matías Bargsted, Vicente Espinoza y Dante Contreras"/>
    <s v="INTERCALADO"/>
    <s v="DOS MUESTRAS"/>
    <s v="Intercalado, Dos Muestras"/>
    <s v="Eliminada revisión 2018, Vicente Espinoza"/>
  </r>
  <r>
    <n v="68"/>
    <x v="1"/>
    <x v="13"/>
    <s v="Conocido es familiar: Camarero o mozo"/>
    <s v="r02_11"/>
    <x v="0"/>
    <x v="1"/>
    <x v="1"/>
    <x v="1"/>
    <x v="1"/>
    <n v="1"/>
    <x v="1"/>
    <x v="1"/>
    <x v="1"/>
    <n v="0"/>
    <n v="1"/>
    <s v="De este o estos conocidos, ¿hay alguno de ellos que sea miembro de su familia, ya sea un hermano(a), primo(a), cuñado(a), etc.?"/>
    <s v=" Camarero o mozo"/>
    <s v="No Responde (no leer)|No Sabe (no leer)|Sí|No|No sabe (no leer)"/>
    <s v="-999|-888|1|2"/>
    <s v="Matías Bargsted, Vicente Espinoza y Dante Contreras"/>
    <s v="INTERCALADO"/>
    <s v="DOS MUESTRAS"/>
    <s v="Intercalado, Dos Muestras"/>
    <s v="Eliminada revisión 2018, Vicente Espinoza"/>
  </r>
  <r>
    <n v="69"/>
    <x v="1"/>
    <x v="13"/>
    <s v="Conocido es familiar: Contador/a"/>
    <s v="r02_12"/>
    <x v="0"/>
    <x v="1"/>
    <x v="1"/>
    <x v="1"/>
    <x v="1"/>
    <n v="1"/>
    <x v="1"/>
    <x v="1"/>
    <x v="1"/>
    <n v="0"/>
    <n v="1"/>
    <s v="De este o estos conocidos, ¿hay alguno de ellos que sea miembro de su familia, ya sea un hermano(a), primo(a), cuñado(a), etc.?"/>
    <s v=" Contador/a"/>
    <s v="No Responde (no leer)|No Sabe (no leer)|Sí|No|No sabe (no leer)"/>
    <s v="-999|-888|1|2"/>
    <s v="Matías Bargsted, Vicente Espinoza y Dante Contreras"/>
    <s v="INTERCALADO"/>
    <s v="DOS MUESTRAS"/>
    <s v="Intercalado, Dos Muestras"/>
    <s v="Eliminada revisión 2018, Vicente Espinoza"/>
  </r>
  <r>
    <n v="70"/>
    <x v="1"/>
    <x v="13"/>
    <s v="Conocido es familiar: Profesor/a de universidad"/>
    <s v="r02_13"/>
    <x v="0"/>
    <x v="1"/>
    <x v="1"/>
    <x v="1"/>
    <x v="1"/>
    <n v="1"/>
    <x v="1"/>
    <x v="1"/>
    <x v="1"/>
    <n v="0"/>
    <n v="1"/>
    <s v="De este o estos conocidos, ¿hay alguno de ellos que sea miembro de su familia, ya sea un hermano(a), primo(a), cuñado(a), etc.?"/>
    <s v=" Profesor/a de universidad"/>
    <s v="No Responde (no leer)|No Sabe (no leer)|Sí|No|No sabe (no leer)"/>
    <s v="-999|-888|1|2"/>
    <s v="Matías Bargsted, Vicente Espinoza y Dante Contreras"/>
    <s v="INTERCALADO"/>
    <s v="DOS MUESTRAS"/>
    <s v="Intercalado, Dos Muestras"/>
    <s v="Eliminada revisión 2018, Vicente Espinoza"/>
  </r>
  <r>
    <n v="71"/>
    <x v="1"/>
    <x v="13"/>
    <s v="Num. Conocidos: Sacerdote catolico"/>
    <s v="r03_01"/>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Sacerdote católico"/>
    <s v="No Responde (no leer)|No Sabe (no leer)|Ninguno|Uno|Entre 2 y 4|Entre 5 y 7|Entre 8 y 10|Entre 11 y 15|16 o más"/>
    <s v="-999|-888|1|2|3|4|5|6|7"/>
    <s v="Matías Bargsted, Vicente Espinoza y Dante Contreras"/>
    <s v="INTERCALADO"/>
    <s v="DOS MUESTRAS"/>
    <s v="Intercalado, Dos Muestras"/>
    <m/>
  </r>
  <r>
    <n v="72"/>
    <x v="1"/>
    <x v="13"/>
    <s v="Num. Conocidos: Mapuche"/>
    <s v="r03_02"/>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Mapuche"/>
    <s v="No Responde (no leer)|No Sabe (no leer)|Ninguno|Uno|Entre 2 y 4|Entre 5 y 7|Entre 8 y 10|Entre 11 y 15|16 o más"/>
    <s v="-999|-888|1|2|3|4|5|6|7"/>
    <s v="Matías Bargsted, Vicente Espinoza y Dante Contreras"/>
    <s v="INTERCALADO"/>
    <s v="DOS MUESTRAS"/>
    <s v="Intercalado, Dos Muestras"/>
    <m/>
  </r>
  <r>
    <n v="73"/>
    <x v="1"/>
    <x v="13"/>
    <s v="Num. Conocidos: Militante de la UDI"/>
    <s v="r03_03"/>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Militante de la UDI"/>
    <s v="No Responde (no leer)|No Sabe (no leer)|Ninguno|Uno|Entre 2 y 4|Entre 5 y 7|Entre 8 y 10|Entre 11 y 15|16 o más"/>
    <s v="-999|-888|1|2|3|4|5|6|7"/>
    <s v="Matías Bargsted, Vicente Espinoza y Dante Contreras"/>
    <s v="INTERCALADO"/>
    <s v="DOS MUESTRAS"/>
    <s v="Intercalado, Dos Muestras"/>
    <m/>
  </r>
  <r>
    <n v="74"/>
    <x v="1"/>
    <x v="13"/>
    <s v="Num. Conocidos: Inmigrante [peruano/haitiano/venezolano]"/>
    <s v="r03_04"/>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Inmigrante [peruano/haitiano/venezolano]"/>
    <s v="No Responde (no leer)|No Sabe (no leer)|Ninguno|Uno|Entre 2 y 4|Entre 5 y 7|Entre 8 y 10|Entre 11 y 15|16 o más"/>
    <s v="-999|-888|1|2|3|4|5|6|7"/>
    <s v="Matías Bargsted, Vicente Espinoza y Dante Contreras"/>
    <s v="INTERCALADO"/>
    <s v="DOS MUESTRAS"/>
    <s v="Intercalado, Dos Muestras"/>
    <s v="Desde 2018, en muestra1 se pregunta por peruano, en m2 por haitiano"/>
  </r>
  <r>
    <n v="75"/>
    <x v="1"/>
    <x v="13"/>
    <s v="Num. Conocidos: Militante del Partido Comunista"/>
    <s v="r03_05"/>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Militante del Partido Comunista"/>
    <s v="No Responde (no leer)|No Sabe (no leer)|Ninguno|Uno|Entre 2 y 4|Entre 5 y 7|Entre 8 y 10|Entre 11 y 15|16 o más"/>
    <s v="-999|-888|1|2|3|4|5|6|7"/>
    <s v="Matías Bargsted, Vicente Espinoza y Dante Contreras"/>
    <s v="INTERCALADO"/>
    <s v="DOS MUESTRAS"/>
    <s v="Intercalado, Dos Muestras"/>
    <m/>
  </r>
  <r>
    <n v="76"/>
    <x v="1"/>
    <x v="13"/>
    <s v="Num. Conocidos: Militante de la Democracia Cristiana"/>
    <s v="r03_06"/>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Militante de la Democracia Cristiana"/>
    <s v="No Responde (no leer)|No Sabe (no leer)|Ninguno|Uno|Entre 2 y 4|Entre 5 y 7|Entre 8 y 10|Entre 11 y 15|16 o más"/>
    <s v="-999|-888|1|2|3|4|5|6|7"/>
    <s v="Matías Bargsted, Vicente Espinoza y Dante Contreras"/>
    <s v="INTERCALADO"/>
    <s v="DOS MUESTRAS"/>
    <s v="Intercalado, Dos Muestras"/>
    <m/>
  </r>
  <r>
    <n v="77"/>
    <x v="1"/>
    <x v="13"/>
    <s v="Num. Conocidos: Homosexual (gay o lesbiana)"/>
    <s v="r03_07"/>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Homosexual (gay o lesbiana)"/>
    <s v="No Responde (no leer)|No Sabe (no leer)|Ninguno|Uno|Entre 2 y 4|Entre 5 y 7|Entre 8 y 10|Entre 11 y 15|16 o más"/>
    <s v="-999|-888|1|2|3|4|5|6|7"/>
    <s v="Matías Bargsted, Vicente Espinoza y Dante Contreras"/>
    <s v="INTERCALADO"/>
    <s v="DOS MUESTRAS"/>
    <s v="Intercalado, Dos Muestras"/>
    <m/>
  </r>
  <r>
    <n v="78"/>
    <x v="1"/>
    <x v="13"/>
    <s v="Num. Conocidos: Desempleadas o que estan buscando trabajo"/>
    <s v="r03_08"/>
    <x v="0"/>
    <x v="1"/>
    <x v="0"/>
    <x v="1"/>
    <x v="0"/>
    <n v="2"/>
    <x v="0"/>
    <x v="1"/>
    <x v="0"/>
    <n v="1"/>
    <n v="3"/>
    <s v="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 [MOSTRAR TARJETA]"/>
    <s v=" Desempleadas o que están buscando trabajo"/>
    <s v="No Responde (no leer)|No Sabe (no leer)|Ninguno|Uno|Entre 2 y 4|Entre 5 y 7|Entre 8 y 10|Entre 11 y 15|16 o más"/>
    <s v="-999|-888|1|2|3|4|5|6|7"/>
    <s v="Matías Bargsted, Vicente Espinoza y Dante Contreras"/>
    <s v="INTERCALADO"/>
    <s v="DOS MUESTRAS"/>
    <s v="Intercalado, Dos Muestras"/>
    <m/>
  </r>
  <r>
    <n v="79"/>
    <x v="1"/>
    <x v="13"/>
    <s v="Num. Conocidos: Hernan"/>
    <s v="r04_01"/>
    <x v="0"/>
    <x v="1"/>
    <x v="0"/>
    <x v="1"/>
    <x v="0"/>
    <n v="2"/>
    <x v="0"/>
    <x v="1"/>
    <x v="0"/>
    <n v="1"/>
    <n v="3"/>
    <s v="Y me podría decir cuántas personas conoce usted que se llaman...?"/>
    <s v=" Hernán"/>
    <s v="No Responde (no leer)|No Sabe (no leer)|Ninguno|Uno|Entre 2 y 4|Entre 5 y 7|Entre 8 y 10|Entre 11 y 15|16 o más"/>
    <s v="-999|-888|1|2|3|4|5|6|15"/>
    <s v="Matías Bargsted, Vicente Espinoza y Dante Contreras"/>
    <s v="INTERCALADO"/>
    <s v="DOS MUESTRAS"/>
    <s v="Intercalado, Dos Muestras"/>
    <m/>
  </r>
  <r>
    <n v="80"/>
    <x v="1"/>
    <x v="13"/>
    <s v="Num. Conocidos: Ignacio"/>
    <s v="r04_02"/>
    <x v="0"/>
    <x v="1"/>
    <x v="0"/>
    <x v="1"/>
    <x v="0"/>
    <n v="2"/>
    <x v="0"/>
    <x v="1"/>
    <x v="0"/>
    <n v="1"/>
    <n v="3"/>
    <s v="Y me podría decir cuántas personas conoce usted que se llaman...?"/>
    <s v=" Ignacio"/>
    <s v="No Responde (no leer)|No Sabe (no leer)|Ninguno|Uno|Entre 2 y 4|Entre 5 y 7|Entre 8 y 10|Entre 11 y 15|16 o más"/>
    <s v="-999|-888|1|2|3|4|5|6|16"/>
    <s v="Matías Bargsted, Vicente Espinoza y Dante Contreras"/>
    <s v="INTERCALADO"/>
    <s v="DOS MUESTRAS"/>
    <s v="Intercalado, Dos Muestras"/>
    <m/>
  </r>
  <r>
    <n v="81"/>
    <x v="1"/>
    <x v="13"/>
    <s v="Num. Conocidos: Ximena"/>
    <s v="r04_03"/>
    <x v="0"/>
    <x v="1"/>
    <x v="0"/>
    <x v="1"/>
    <x v="0"/>
    <n v="2"/>
    <x v="0"/>
    <x v="1"/>
    <x v="0"/>
    <n v="1"/>
    <n v="3"/>
    <s v="Y me podría decir cuántas personas conoce usted que se llaman...?"/>
    <s v=" Ximena"/>
    <s v="No Responde (no leer)|No Sabe (no leer)|Ninguno|Uno|Entre 2 y 4|Entre 5 y 7|Entre 8 y 10|Entre 11 y 15|16 o más"/>
    <s v="-999|-888|1|2|3|4|5|6|17"/>
    <s v="Matías Bargsted, Vicente Espinoza y Dante Contreras"/>
    <s v="INTERCALADO"/>
    <s v="DOS MUESTRAS"/>
    <s v="Intercalado, Dos Muestras"/>
    <m/>
  </r>
  <r>
    <n v="82"/>
    <x v="1"/>
    <x v="13"/>
    <s v="Num. Conocidos: Viviana"/>
    <s v="r04_04"/>
    <x v="0"/>
    <x v="1"/>
    <x v="0"/>
    <x v="1"/>
    <x v="0"/>
    <n v="2"/>
    <x v="0"/>
    <x v="1"/>
    <x v="0"/>
    <n v="1"/>
    <n v="3"/>
    <s v="Y me podría decir cuántas personas conoce usted que se llaman...?"/>
    <s v=" Viviana"/>
    <s v="No Responde (no leer)|No Sabe (no leer)|Ninguno|Uno|Entre 2 y 4|Entre 5 y 7|Entre 8 y 10|Entre 11 y 15|16 o más"/>
    <s v="-999|-888|1|2|3|4|5|6|18"/>
    <s v="Matías Bargsted, Vicente Espinoza y Dante Contreras"/>
    <s v="INTERCALADO"/>
    <s v="DOS MUESTRAS"/>
    <s v="Intercalado, Dos Muestras"/>
    <m/>
  </r>
  <r>
    <n v="83"/>
    <x v="1"/>
    <x v="14"/>
    <s v="Grado de contacto: Conocidos migrantes [peruanos/haitianos/venezolanos]"/>
    <s v="r05_01"/>
    <x v="0"/>
    <x v="0"/>
    <x v="0"/>
    <x v="0"/>
    <x v="0"/>
    <n v="4"/>
    <x v="0"/>
    <x v="0"/>
    <x v="0"/>
    <n v="2"/>
    <n v="6"/>
    <s v="Pensando en la gente con la que usted se relaciona cotidianamente (en su barrio, en el lugar en que usted estudia o trabaja), por favor responda las siguientes preguntas:_x000a_"/>
    <s v=" ¿Cuántos de ellos diría usted que son [peruanos/haitianos/venezolanos]?"/>
    <s v="No Responde (no leer)|No Sabe (no leer)|Ninguno|Pocos|Algunos|Bastantes|Muchos"/>
    <s v="-999|-888|1|2|3|4|5"/>
    <s v="Roberto González, Pablo de Tezanos, Linda Tropp, Brian Lickel, Rupert Brown"/>
    <s v="PERMANENTE"/>
    <s v="DOS MUESTRAS"/>
    <s v="Permanente, Dos Muestras"/>
    <m/>
  </r>
  <r>
    <n v="84"/>
    <x v="1"/>
    <x v="14"/>
    <s v="Grado de contacto: Amigos migrantes [peruanos/haitianos/venezolanos]"/>
    <s v="r05_02"/>
    <x v="0"/>
    <x v="0"/>
    <x v="0"/>
    <x v="0"/>
    <x v="0"/>
    <n v="4"/>
    <x v="0"/>
    <x v="0"/>
    <x v="0"/>
    <n v="2"/>
    <n v="6"/>
    <s v="Pensando en la gente con la que usted se relaciona cotidianamente (en su barrio, en el lugar en que usted estudia o trabaja), por favor responda las siguientes preguntas:_x000a_"/>
    <s v=" ¿Cuántos de ellos diría usted que son amigos [peruanos/haitianos/venezolanos]?"/>
    <s v="No Responde (no leer)|No Sabe (no leer)|Ninguno|Pocos|Algunos|Bastantes|Muchos"/>
    <s v="-999|-888|1|2|3|4|5"/>
    <s v="Roberto González, Pablo de Tezanos, Linda Tropp, Brian Lickel, Rupert Brown"/>
    <s v="PERMANENTE"/>
    <s v="DOS MUESTRAS"/>
    <s v="Permanente, Dos Muestras"/>
    <m/>
  </r>
  <r>
    <n v="85"/>
    <x v="1"/>
    <x v="14"/>
    <s v="Frecuencia de contacto con [peruanos/haitianos/venezolanos]"/>
    <s v="r06"/>
    <x v="0"/>
    <x v="0"/>
    <x v="0"/>
    <x v="0"/>
    <x v="0"/>
    <n v="4"/>
    <x v="0"/>
    <x v="0"/>
    <x v="0"/>
    <n v="2"/>
    <n v="6"/>
    <s v="En los últimos 12 meses, ¿con qué frecuencia conversa o interactúa con peruanos que viven en Chile?"/>
    <s v="NA"/>
    <s v="No Responde (no leer)|No Sabe (no leer)|Nunca |Casi nunca|A veces|Casi siempre|Siempre"/>
    <s v="-999|-888|1|2|3|4|5"/>
    <s v="Roberto González, Pablo de Tezanos, Linda Tropp, Brian Lickel, Rupert Brown"/>
    <s v="PERMANENTE"/>
    <s v="DOS MUESTRAS"/>
    <s v="Permanente, Dos Muestras"/>
    <m/>
  </r>
  <r>
    <n v="86"/>
    <x v="1"/>
    <x v="14"/>
    <s v="Contacto positivo con [peruanos/haitianos/venezolanos]"/>
    <s v="r07"/>
    <x v="0"/>
    <x v="0"/>
    <x v="0"/>
    <x v="0"/>
    <x v="0"/>
    <n v="4"/>
    <x v="0"/>
    <x v="0"/>
    <x v="0"/>
    <n v="2"/>
    <n v="6"/>
    <s v="Cuando interactúa con peruanos que viven en Chile durante los últimos 12 meses, ¿cuán amistosa ha sido esa experiencia?"/>
    <s v="NA"/>
    <s v="No Responde (no leer)|No Sabe (no leer)|Muy poco amistosa |Poco amistosa|Ni amistosa ni no amistosa|Bastante amistosa|Muy amistosa "/>
    <s v="-999|-888|1|2|3|4|5"/>
    <s v="Roberto González, Pablo de Tezanos, Linda Tropp, Brian Lickel, Rupert Brown"/>
    <s v="PERMANENTE"/>
    <s v="DOS MUESTRAS"/>
    <s v="Permanente, Dos Muestras"/>
    <m/>
  </r>
  <r>
    <n v="87"/>
    <x v="1"/>
    <x v="14"/>
    <s v="Frecuencia de contacto negativo con [peruanos/haitianos/venezolanos]"/>
    <s v="r08"/>
    <x v="0"/>
    <x v="0"/>
    <x v="0"/>
    <x v="0"/>
    <x v="0"/>
    <n v="4"/>
    <x v="0"/>
    <x v="0"/>
    <x v="0"/>
    <n v="2"/>
    <n v="6"/>
    <s v="En los últimos 12 meses, ¿con qué frecuencia ha tenido usted malas experiencias con peruanos que viven en Chile, tales como desacuerdos, tensiones, peleas  o conflictos?"/>
    <s v="NA"/>
    <s v="No Responde (no leer)|No Sabe (no leer)|Nunca |Casi nunca|A veces|Casi siempre|Siempre  "/>
    <s v="-999|-888|1|2|3|4|5"/>
    <s v="Roberto González, Pablo de Tezanos, Linda Tropp, Brian Lickel, Rupert Brown"/>
    <s v="PERMANENTE"/>
    <s v="DOS MUESTRAS"/>
    <s v="Permanente, Dos Muestras"/>
    <m/>
  </r>
  <r>
    <n v="88"/>
    <x v="1"/>
    <x v="14"/>
    <s v="Grado de simpatia por [peruanos/haitianos/venezolanos] que viven en Chile"/>
    <s v="r09"/>
    <x v="0"/>
    <x v="0"/>
    <x v="0"/>
    <x v="0"/>
    <x v="0"/>
    <n v="4"/>
    <x v="0"/>
    <x v="0"/>
    <x v="0"/>
    <n v="2"/>
    <n v="6"/>
    <s v="¿Cuánto le agradan los peruanos que viven en Chile?"/>
    <s v="NA"/>
    <s v="No Responde (no leer)|No Sabe (no leer)|Muy poco o nada |Poco|Algo|Bastante|Mucho  "/>
    <s v="-999|-888|1|2|3|4|5"/>
    <s v="Roberto González, Pablo de Tezanos, Linda Tropp, Brian Lickel, Rupert Brown"/>
    <s v="PERMANENTE"/>
    <s v="DOS MUESTRAS"/>
    <s v="Permanente, Dos Muestras"/>
    <m/>
  </r>
  <r>
    <n v="89"/>
    <x v="1"/>
    <x v="14"/>
    <s v="Grado de similitud entre chilenos y [peruanos/haitianos/venezolanos]"/>
    <s v="r10"/>
    <x v="0"/>
    <x v="0"/>
    <x v="0"/>
    <x v="0"/>
    <x v="0"/>
    <n v="4"/>
    <x v="0"/>
    <x v="0"/>
    <x v="0"/>
    <n v="2"/>
    <n v="6"/>
    <s v="¿Cuán similares son entre sí los chilenos y los peruanos que viven en Chile?"/>
    <s v="NA"/>
    <s v="No Responde (no leer)|No Sabe (no leer)|Nada similares |Poco similares|Algo similares|Bastante similares|Muy similares  "/>
    <s v="-999|-888|1|2|3|4|5"/>
    <s v="Roberto González, Pablo de Tezanos, Linda Tropp, Brian Lickel, Rupert Brown"/>
    <s v="PERMANENTE"/>
    <s v="DOS MUESTRAS"/>
    <s v="Permanente, Dos Muestras"/>
    <m/>
  </r>
  <r>
    <n v="90"/>
    <x v="1"/>
    <x v="14"/>
    <s v="Ansiedad por interaccion con [peruanos/haitianos/venezolanos]"/>
    <s v="r11"/>
    <x v="0"/>
    <x v="0"/>
    <x v="0"/>
    <x v="0"/>
    <x v="0"/>
    <n v="4"/>
    <x v="0"/>
    <x v="0"/>
    <x v="0"/>
    <n v="2"/>
    <n v="6"/>
    <s v="Si tuviera que conversar con un grupo de peruanos que viven en Chile a los cuales no conoce, ¿cómo se sentiría?"/>
    <s v="NA"/>
    <s v="No Responde (no leer)|No Sabe (no leer)|Muy incómodo|incómodo|Ni cómodo ni incómodo|Cómodo|Muy cómodo"/>
    <s v="-999|-888|1|2|3|4|5"/>
    <s v="Roberto González, Pablo de Tezanos, Linda Tropp, Brian Lickel, Rupert Brown"/>
    <s v="PERMANENTE"/>
    <s v="DOS MUESTRAS"/>
    <s v="Permanente, Dos Muestras"/>
    <m/>
  </r>
  <r>
    <n v="91"/>
    <x v="1"/>
    <x v="14"/>
    <s v="Grado de acuerdo: Mi familia valora  a mis amigos [peruanos/haitianos/venezolanos]"/>
    <s v="r12_01"/>
    <x v="0"/>
    <x v="0"/>
    <x v="0"/>
    <x v="0"/>
    <x v="0"/>
    <n v="4"/>
    <x v="0"/>
    <x v="0"/>
    <x v="0"/>
    <n v="2"/>
    <n v="6"/>
    <s v="Por favor, señale su grado de acuerdo o desacuerdo con las siguientes afirmaciones:"/>
    <s v=" Mi familia valora que yo tenga amigos [peruanos/haitianos/venezolano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2"/>
    <x v="1"/>
    <x v="14"/>
    <s v="Grado de acuerdo: Mis amigos valoran a mis amigos [peruanos/haitianos/venezolanos]"/>
    <s v="r12_02"/>
    <x v="0"/>
    <x v="0"/>
    <x v="0"/>
    <x v="0"/>
    <x v="0"/>
    <n v="4"/>
    <x v="0"/>
    <x v="0"/>
    <x v="0"/>
    <n v="2"/>
    <n v="6"/>
    <s v="Por favor, señale su grado de acuerdo o desacuerdo con las siguientes afirmaciones:"/>
    <s v=" Mis amigos valoran que yo tenga amigos [peruanos/haitianos/venezolano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3"/>
    <x v="1"/>
    <x v="14"/>
    <s v="Grado de acuerdo: Chile pierde su identidad con llegada de [peruanos/haitianos/venezolanos]"/>
    <s v="r12_03"/>
    <x v="0"/>
    <x v="0"/>
    <x v="0"/>
    <x v="0"/>
    <x v="0"/>
    <n v="4"/>
    <x v="0"/>
    <x v="0"/>
    <x v="0"/>
    <n v="2"/>
    <n v="6"/>
    <s v="Por favor, señale su grado de acuerdo o desacuerdo con las siguientes afirmaciones:"/>
    <s v=" Con la llegada de tantos [peruanos/haitianos/venezolanos], Chile está perdiendo su identidad"/>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4"/>
    <x v="1"/>
    <x v="14"/>
    <s v="Grado de acuerdo: Con llegada de [peruanos/haitianos/venezolanos] aumenta el desempleo"/>
    <s v="r12_04"/>
    <x v="0"/>
    <x v="0"/>
    <x v="0"/>
    <x v="0"/>
    <x v="0"/>
    <n v="4"/>
    <x v="0"/>
    <x v="0"/>
    <x v="0"/>
    <n v="2"/>
    <n v="6"/>
    <s v="Por favor, señale su grado de acuerdo o desacuerdo con las siguientes afirmaciones:"/>
    <s v=" Con la llegada de tantos [peruanos/haitianos/venezolanos] a Chile está aumentando el desempleo"/>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5"/>
    <x v="1"/>
    <x v="14"/>
    <s v="Grado de acuerdo: [Peruanos/haitianos/venezolanos] mantengan sus costumbres"/>
    <s v="r12_05"/>
    <x v="0"/>
    <x v="0"/>
    <x v="0"/>
    <x v="0"/>
    <x v="0"/>
    <n v="4"/>
    <x v="0"/>
    <x v="0"/>
    <x v="0"/>
    <n v="2"/>
    <n v="6"/>
    <s v="Por favor, señale su grado de acuerdo o desacuerdo con las siguientes afirmaciones:"/>
    <s v="¿Qué tan de acuerdo o en desacuerdo está con que los [peruanos/haitianos/venezolanos] que viven en Chile mantengan sus costumbres y tradicione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6"/>
    <x v="1"/>
    <x v="14"/>
    <s v="Grado de acuerdo: [Peruanos/haitianos/venezolanos] adopten costumbres chilenas"/>
    <s v="r12_06"/>
    <x v="0"/>
    <x v="0"/>
    <x v="0"/>
    <x v="0"/>
    <x v="0"/>
    <n v="4"/>
    <x v="0"/>
    <x v="0"/>
    <x v="0"/>
    <n v="2"/>
    <n v="6"/>
    <s v="Por favor, señale su grado de acuerdo o desacuerdo con las siguientes afirmaciones:"/>
    <s v="¿Qué tan de acuerdo o en desacuerdo está con que los [peruanos/haitianos/venezolanos] que viven en Chile adopten las costumbres y tradiciones chilena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7"/>
    <x v="1"/>
    <x v="14"/>
    <s v="Grado de acuerdo: [Peruanos/haitianos/venezolanos] tengan amigos chilenos"/>
    <s v="r12_07"/>
    <x v="0"/>
    <x v="0"/>
    <x v="0"/>
    <x v="0"/>
    <x v="0"/>
    <n v="4"/>
    <x v="0"/>
    <x v="0"/>
    <x v="0"/>
    <n v="2"/>
    <n v="6"/>
    <s v="Por favor, señale su grado de acuerdo o desacuerdo con las siguientes afirmaciones:"/>
    <s v="¿Qué tan de acuerdo o en desacuerdo está con que los [peruanos/haitianos/venezolanos] que viven en Chile tengan amigos chileno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m/>
  </r>
  <r>
    <n v="98"/>
    <x v="1"/>
    <x v="15"/>
    <s v="Tamannio red de conocidos"/>
    <s v="r13_nredes"/>
    <x v="1"/>
    <x v="2"/>
    <x v="1"/>
    <x v="2"/>
    <x v="1"/>
    <n v="0"/>
    <x v="1"/>
    <x v="2"/>
    <x v="1"/>
    <n v="0"/>
    <n v="0"/>
    <s v="Tamaño de Red de cercanos (confidentes)"/>
    <s v="NA"/>
    <s v="Ningún confidente|1 confidente|2 confidentes|3 confidentes|4 confidentes|5 confidentes"/>
    <s v="0|1|2|3|4|5"/>
    <s v="Matías Bargsted, Vicente Espinoza y Dante Contreras"/>
    <s v="CONSTRUIDA EX-POST"/>
    <s v="DOS MUESTRAS"/>
    <s v="Variable Construida Equipo Elsoc"/>
    <m/>
  </r>
  <r>
    <n v="99"/>
    <x v="1"/>
    <x v="15"/>
    <s v="Confidente 1: Sexo"/>
    <s v="r13_sexo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es hombre o mujer?"/>
    <s v="Hombre|Mujer"/>
    <s v="1|2"/>
    <s v="Matías Bargsted, Vicente Espinoza y Dante Contreras"/>
    <s v="INTERCALADO"/>
    <s v="DOS MUESTRAS"/>
    <s v="Intercalado, Dos Muestras"/>
    <s v="Desde 2019 se incluye como opciones de respuesta No Sabe (-888) y No Responde (-999)"/>
  </r>
  <r>
    <n v="100"/>
    <x v="1"/>
    <x v="15"/>
    <s v="Confidente 1: Edad"/>
    <s v="r13_edad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es la edad aproximada de [NOMBRE]? "/>
    <s v="NS/NR|1:99"/>
    <s v="-999|1:99"/>
    <s v="Matías Bargsted, Vicente Espinoza y Dante Contreras"/>
    <s v="INTERCALADO"/>
    <s v="DOS MUESTRAS"/>
    <s v="Intercalado, Dos Muestras"/>
    <s v="Desde 2019 se distingue entre No Sabe (-888) y No Responde (-999)"/>
  </r>
  <r>
    <n v="101"/>
    <x v="1"/>
    <x v="15"/>
    <s v="Confidente 1: Tipo de relacion"/>
    <s v="r13_relacion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de las siguientes opciones refleja mejor su relación con [NOMBRE]?  "/>
    <s v="Esposo/a, pareja|Hijo o hija| Otro pariente|Amigo|Otro conocido como vecino o colega de trabajo, etc."/>
    <s v="1|2|3|4"/>
    <s v="Matías Bargsted, Vicente Espinoza y Dante Contreras"/>
    <s v="INTERCALADO"/>
    <s v="DOS MUESTRAS"/>
    <s v="Intercalado, Dos Muestras"/>
    <s v="Desde 2019 se incluye como opciones de respuesta No Sabe (-888) y No Responde (-999)"/>
  </r>
  <r>
    <n v="102"/>
    <x v="1"/>
    <x v="15"/>
    <s v="Confidente 1: Tiempo de conocimiento"/>
    <s v="r13_tiempo_01"/>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Hace cuánto tiempo conoce Ud. a [NOMBRE]?  "/>
    <s v="NS/NR| No Menos de 1 año| Entre 1 a 2 años| Entre 3 a 5 años|Entre 5 y 10 años|10 o más años"/>
    <s v="-999|1|2|3|4|5"/>
    <s v="Matías Bargsted, Vicente Espinoza y Dante Contreras"/>
    <s v="INTERCALADO"/>
    <s v="DOS MUESTRAS"/>
    <s v="Intercalado, Dos Muestras"/>
    <s v="Desde 2019 se incluye como opciones de respuesta No Sabe (-888) y No Responde (-999). No se incluye en Muestra2 por motivos de espacio"/>
  </r>
  <r>
    <n v="103"/>
    <x v="1"/>
    <x v="15"/>
    <s v="Confidente 1: Mismo vecindario"/>
    <s v="r13_barrio_01"/>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vive en el mismo vecindario o barrio que usted?"/>
    <s v="NS/NR|Sí| No "/>
    <s v="-999|1|2"/>
    <s v="Matías Bargsted, Vicente Espinoza y Dante Contreras"/>
    <s v="INTERCALADO"/>
    <s v="DOS MUESTRAS"/>
    <s v="Intercalado, Dos Muestras"/>
    <s v="Desde 2019 se distingue entre No Sabe (-888) y No Responde (-999). No se incluye en Muestra2 por motivos de espacio"/>
  </r>
  <r>
    <n v="104"/>
    <x v="1"/>
    <x v="15"/>
    <s v="Confidente 1: Educacion"/>
    <s v="r13_educ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el nivel educacional de [NOMBRE]?  "/>
    <s v="NS/NR|Ed. Básica o menos| Ed. Media incompleta| Ed. Media completa|Ed. Técnica superior (comp. o incomp.)|Ed. Universitaria (comp. o incomp.)"/>
    <s v="-999|1|2|3|4|5"/>
    <s v="Matías Bargsted, Vicente Espinoza y Dante Contreras"/>
    <s v="INTERCALADO"/>
    <s v="DOS MUESTRAS"/>
    <s v="Intercalado, Dos Muestras"/>
    <s v="Desde 2019 se distingue entre No Sabe (-888) y No Responde (-999)"/>
  </r>
  <r>
    <n v="105"/>
    <x v="1"/>
    <x v="15"/>
    <s v="Confidente 1: Religion"/>
    <s v="r13_relig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la creencia religiosa con la que se identifica o se siente más cercano [NOMBRE]?  "/>
    <s v="NS/NR|Católico| Evangélico| Ninguna|Ateo o agnóstico|Otra religión"/>
    <s v="-999|1|2|3|4|5"/>
    <s v="Matías Bargsted, Vicente Espinoza y Dante Contreras"/>
    <s v="INTERCALADO"/>
    <s v="DOS MUESTRAS"/>
    <s v="Intercalado, Dos Muestras"/>
    <s v="Desde 2019 se distingue entre No Sabe (-888) y No Responde (-999)"/>
  </r>
  <r>
    <n v="106"/>
    <x v="1"/>
    <x v="15"/>
    <s v="Confidente 1: Ideologia"/>
    <s v="r13_ideol_01"/>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en términos de su posición política [NOMBRE] es una persona de…?  "/>
    <s v="NS/NR|Derecha| Centro derecha| Centro|Centro izquierda|Izquierda|Ninguno (No posee posición política)"/>
    <s v="-999|1|2|3|4|5|6"/>
    <s v="Matías Bargsted, Vicente Espinoza y Dante Contreras"/>
    <s v="INTERCALADO"/>
    <s v="DOS MUESTRAS"/>
    <s v="Intercalado, Dos Muestras"/>
    <s v="Desde 2019 se distingue entre No Sabe (-888) y No Responde (-999)"/>
  </r>
  <r>
    <n v="107"/>
    <x v="1"/>
    <x v="15"/>
    <s v="Confidente 1: Contacto"/>
    <s v="r13_contacto_01"/>
    <x v="1"/>
    <x v="0"/>
    <x v="1"/>
    <x v="1"/>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cuál es la forma más frecuente de contacto con [NOMBRE]?  "/>
    <s v="NS/NR|Presencial| Teléfono fijo o celular| Redes sociales o mesajes de texto|Email "/>
    <s v="-999|1|2|3|4"/>
    <s v="Matías Bargsted, Vicente Espinoza y Dante Contreras"/>
    <s v="INTERCALADO"/>
    <s v="DOS MUESTRAS"/>
    <s v="Intercalado, Dos Muestras"/>
    <s v="Pospuesto en 2019 por motivos de espacio"/>
  </r>
  <r>
    <n v="108"/>
    <x v="1"/>
    <x v="15"/>
    <s v="Confidente 1: Confianza"/>
    <s v="r13_confia_01"/>
    <x v="1"/>
    <x v="1"/>
    <x v="1"/>
    <x v="0"/>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Diría usted que su relación con [NOMBRE] es una relación de mucha confianza, bastante confianza, poca confianza o ninguna?"/>
    <s v="No Responde (no leer)|No Sabe (no leer)|Es de poca o nada confianza|Es de bastante confianza|Es de mucha confianza"/>
    <s v="-999|-888|1|2|3"/>
    <s v="Matías Bargsted, Vicente Espinoza y Dante Contreras"/>
    <s v="INTERCALADO"/>
    <s v="DOS MUESTRAS"/>
    <s v="Intercalado, Dos Muestras"/>
    <s v="Item creado por Vicente Espinoza, dada reducción de batería de redes lejanas. Por 18/O no se incorpora en Muestra2"/>
  </r>
  <r>
    <n v="109"/>
    <x v="1"/>
    <x v="15"/>
    <s v="Confidente 2: Sexo"/>
    <s v="r13_sexo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es hombre o mujer?"/>
    <s v="Hombre|Mujer"/>
    <s v="1|2"/>
    <s v="Matías Bargsted, Vicente Espinoza y Dante Contreras"/>
    <s v="INTERCALADO"/>
    <s v="DOS MUESTRAS"/>
    <s v="Intercalado, Dos Muestras"/>
    <s v="Desde 2019 se incluye como opciones de respuesta No Sabe (-888) y No Responde (-999)"/>
  </r>
  <r>
    <n v="110"/>
    <x v="1"/>
    <x v="15"/>
    <s v="Confidente 2: Edad"/>
    <s v="r13_edad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es la edad aproximada de [NOMBRE]? "/>
    <s v="NS/NR|1:99"/>
    <s v="-999|1:99"/>
    <s v="Matías Bargsted, Vicente Espinoza y Dante Contreras"/>
    <s v="INTERCALADO"/>
    <s v="DOS MUESTRAS"/>
    <s v="Intercalado, Dos Muestras"/>
    <s v="Desde 2019 se distingue entre No Sabe (-888) y No Responde (-999)"/>
  </r>
  <r>
    <n v="111"/>
    <x v="1"/>
    <x v="15"/>
    <s v="Confidente 2: Tipo de relacion"/>
    <s v="r13_relacion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de las siguientes opciones refleja mejor su relación con [NOMBRE]?  "/>
    <s v="Esposo/a, pareja|Hijo o hija| Otro pariente|Amigo|Otro conocido como vecino o colega de trabajo, etc."/>
    <s v="1|2|3|4"/>
    <s v="Matías Bargsted, Vicente Espinoza y Dante Contreras"/>
    <s v="INTERCALADO"/>
    <s v="DOS MUESTRAS"/>
    <s v="Intercalado, Dos Muestras"/>
    <s v="Desde 2019 se incluye como opciones de respuesta No Sabe (-888) y No Responde (-999)"/>
  </r>
  <r>
    <n v="112"/>
    <x v="1"/>
    <x v="15"/>
    <s v="Confidente 2: Tiempo de conocimiento"/>
    <s v="r13_tiempo_02"/>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Hace cuánto tiempo conoce Ud. a [NOMBRE]?  "/>
    <s v="NS/NR| No Menos de 1 año| Entre 1 a 2 años| Entre 3 a 5 años|Entre 5 y 10 años|10 o más años"/>
    <s v="-999|1|2|3|4|5"/>
    <s v="Matías Bargsted, Vicente Espinoza y Dante Contreras"/>
    <s v="INTERCALADO"/>
    <s v="DOS MUESTRAS"/>
    <s v="Intercalado, Dos Muestras"/>
    <s v="Desde 2019 se incluye como opciones de respuesta No Sabe (-888) y No Responde (-999). No se incluye en Muestra2 por motivos de espacio"/>
  </r>
  <r>
    <n v="113"/>
    <x v="1"/>
    <x v="15"/>
    <s v="Confidente 2: Mismo vecindario"/>
    <s v="r13_barrio_02"/>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vive en el mismo vecindario o barrio que usted?"/>
    <s v="NS/NR|Sí| No "/>
    <s v="-999|1|2"/>
    <s v="Matías Bargsted, Vicente Espinoza y Dante Contreras"/>
    <s v="INTERCALADO"/>
    <s v="DOS MUESTRAS"/>
    <s v="Intercalado, Dos Muestras"/>
    <s v="Desde 2019 se distingue entre No Sabe (-888) y No Responde (-999). No se incluye en Muestra2 por motivos de espacio"/>
  </r>
  <r>
    <n v="114"/>
    <x v="1"/>
    <x v="15"/>
    <s v="Confidente 2: Educacion"/>
    <s v="r13_educ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el nivel educacional de [NOMBRE]?  "/>
    <s v="NS/NR|Ed. Básica o menos| Ed. Media incompleta| Ed. Media completa|Ed. Técnica superior (comp. o incomp.)|Ed. Universitaria (comp. o incomp.)"/>
    <s v="-999|1|2|3|4|5"/>
    <s v="Matías Bargsted, Vicente Espinoza y Dante Contreras"/>
    <s v="INTERCALADO"/>
    <s v="DOS MUESTRAS"/>
    <s v="Intercalado, Dos Muestras"/>
    <s v="Desde 2019 se distingue entre No Sabe (-888) y No Responde (-999)"/>
  </r>
  <r>
    <n v="115"/>
    <x v="1"/>
    <x v="15"/>
    <s v="Confidente 2: Religion"/>
    <s v="r13_relig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la creencia religiosa con la que se identifica o se siente más cercano [NOMBRE]?  "/>
    <s v="NS/NR|Católico| Evangélico| Ninguna|Ateo o agnóstico|Otra religión"/>
    <s v="-999|1|2|3|4|5"/>
    <s v="Matías Bargsted, Vicente Espinoza y Dante Contreras"/>
    <s v="INTERCALADO"/>
    <s v="DOS MUESTRAS"/>
    <s v="Intercalado, Dos Muestras"/>
    <s v="Desde 2019 se distingue entre No Sabe (-888) y No Responde (-999)"/>
  </r>
  <r>
    <n v="116"/>
    <x v="1"/>
    <x v="15"/>
    <s v="Confidente 2: Ideologia"/>
    <s v="r13_ideol_02"/>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en términos de su posición política [NOMBRE] es una persona de…?  "/>
    <s v="NS/NR|Derecha| Centro derecha| Centro|Centro izquierda|Izquierda|Ninguno (No posee posición política)"/>
    <s v="-999|1|2|3|4|5|6"/>
    <s v="Matías Bargsted, Vicente Espinoza y Dante Contreras"/>
    <s v="INTERCALADO"/>
    <s v="DOS MUESTRAS"/>
    <s v="Intercalado, Dos Muestras"/>
    <s v="Desde 2019 se distingue entre No Sabe (-888) y No Responde (-999)"/>
  </r>
  <r>
    <n v="117"/>
    <x v="1"/>
    <x v="15"/>
    <s v="Confidente 2: Contacto"/>
    <s v="r13_contacto_02"/>
    <x v="1"/>
    <x v="0"/>
    <x v="1"/>
    <x v="1"/>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cuál es la forma más frecuente de contacto con [NOMBRE]?  "/>
    <s v="NS/NR|Presencial| Teléfono fijo o celular| Redes sociales o mesajes de texto|Email "/>
    <s v="-999|1|2|3|4"/>
    <s v="Matías Bargsted, Vicente Espinoza y Dante Contreras"/>
    <s v="INTERCALADO"/>
    <s v="DOS MUESTRAS"/>
    <s v="Intercalado, Dos Muestras"/>
    <s v="Pospuesto en 2019 por motivos de espacio"/>
  </r>
  <r>
    <n v="118"/>
    <x v="1"/>
    <x v="15"/>
    <s v="Confidente 2: Confianza"/>
    <s v="r13_confia_02"/>
    <x v="1"/>
    <x v="1"/>
    <x v="1"/>
    <x v="0"/>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Diría usted que su relación con [NOMBRE] es una relación de mucha confianza, bastante confianza, poca confianza o ninguna?"/>
    <s v="No Responde (no leer)|No Sabe (no leer)|Es de poca o nada confianza|Es de bastante confianza|Es de mucha confianza"/>
    <s v="-999|-888|1|2|3"/>
    <s v="Matías Bargsted, Vicente Espinoza y Dante Contreras"/>
    <s v="INTERCALADO"/>
    <s v="DOS MUESTRAS"/>
    <s v="Intercalado, Dos Muestras"/>
    <s v="Item creado por Vicente Espinoza, dada reducción de batería de redes lejanas. Por 18/O no se incorpora en Muestra2"/>
  </r>
  <r>
    <n v="119"/>
    <x v="1"/>
    <x v="15"/>
    <s v="Confidente 3: Sexo"/>
    <s v="r13_sexo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es hombre o mujer?"/>
    <s v="Hombre|Mujer"/>
    <s v="1|2"/>
    <s v="Matías Bargsted, Vicente Espinoza y Dante Contreras"/>
    <s v="INTERCALADO"/>
    <s v="DOS MUESTRAS"/>
    <s v="Intercalado, Dos Muestras"/>
    <s v="Desde 2019 se incluye como opciones de respuesta No Sabe (-888) y No Responde (-999)"/>
  </r>
  <r>
    <n v="120"/>
    <x v="1"/>
    <x v="15"/>
    <s v="Confidente 3: Edad"/>
    <s v="r13_edad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es la edad aproximada de [NOMBRE]? "/>
    <s v="NS/NR|1:99"/>
    <s v="-999|1:99"/>
    <s v="Matías Bargsted, Vicente Espinoza y Dante Contreras"/>
    <s v="INTERCALADO"/>
    <s v="DOS MUESTRAS"/>
    <s v="Intercalado, Dos Muestras"/>
    <s v="Desde 2019 se distingue entre No Sabe (-888) y No Responde (-999)"/>
  </r>
  <r>
    <n v="121"/>
    <x v="1"/>
    <x v="15"/>
    <s v="Confidente 3: Tipo de relacion"/>
    <s v="r13_relacion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de las siguientes opciones refleja mejor su relación con [NOMBRE]?  "/>
    <s v="Esposo/a, pareja|Hijo o hija| Otro pariente|Amigo|Otro conocido como vecino o colega de trabajo, etc."/>
    <s v="1|2|3|4"/>
    <s v="Matías Bargsted, Vicente Espinoza y Dante Contreras"/>
    <s v="INTERCALADO"/>
    <s v="DOS MUESTRAS"/>
    <s v="Intercalado, Dos Muestras"/>
    <s v="Desde 2019 se incluye como opciones de respuesta No Sabe (-888) y No Responde (-999)"/>
  </r>
  <r>
    <n v="122"/>
    <x v="1"/>
    <x v="15"/>
    <s v="Confidente 3: Tiempo de conocimiento"/>
    <s v="r13_tiempo_03"/>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Hace cuánto tiempo conoce Ud. a [NOMBRE]?  "/>
    <s v="NS/NR| No Menos de 1 año| Entre 1 a 2 años| Entre 3 a 5 años|Entre 5 y 10 años|10 o más años"/>
    <s v="-999|1|2|3|4|5"/>
    <s v="Matías Bargsted, Vicente Espinoza y Dante Contreras"/>
    <s v="INTERCALADO"/>
    <s v="DOS MUESTRAS"/>
    <s v="Intercalado, Dos Muestras"/>
    <s v="Desde 2019 se incluye como opciones de respuesta No Sabe (-888) y No Responde (-999). No se incluye en Muestra2 por motivos de espacio"/>
  </r>
  <r>
    <n v="123"/>
    <x v="1"/>
    <x v="15"/>
    <s v="Confidente 3: Mismo vecindario"/>
    <s v="r13_barrio_03"/>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vive en el mismo vecindario o barrio que usted?"/>
    <s v="NS/NR|Sí| No "/>
    <s v="-999|1|2"/>
    <s v="Matías Bargsted, Vicente Espinoza y Dante Contreras"/>
    <s v="INTERCALADO"/>
    <s v="DOS MUESTRAS"/>
    <s v="Intercalado, Dos Muestras"/>
    <s v="Desde 2019 se distingue entre No Sabe (-888) y No Responde (-999). No se incluye en Muestra2 por motivos de espacio"/>
  </r>
  <r>
    <n v="124"/>
    <x v="1"/>
    <x v="15"/>
    <s v="Confidente 3: Educacion"/>
    <s v="r13_educ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el nivel educacional de [NOMBRE]?  "/>
    <s v="NS/NR|Ed. Básica o menos| Ed. Media incompleta| Ed. Media completa|Ed. Técnica superior (comp. o incomp.)|Ed. Universitaria (comp. o incomp.)"/>
    <s v="-999|1|2|3|4|5"/>
    <s v="Matías Bargsted, Vicente Espinoza y Dante Contreras"/>
    <s v="INTERCALADO"/>
    <s v="DOS MUESTRAS"/>
    <s v="Intercalado, Dos Muestras"/>
    <s v="Desde 2019 se distingue entre No Sabe (-888) y No Responde (-999)"/>
  </r>
  <r>
    <n v="125"/>
    <x v="1"/>
    <x v="15"/>
    <s v="Confidente 3: Religion"/>
    <s v="r13_relig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la creencia religiosa con la que se identifica o se siente más cercano [NOMBRE]?  "/>
    <s v="NS/NR|Católico| Evangélico| Ninguna|Ateo o agnóstico|Otra religión"/>
    <s v="-999|1|2|3|4|5"/>
    <s v="Matías Bargsted, Vicente Espinoza y Dante Contreras"/>
    <s v="INTERCALADO"/>
    <s v="DOS MUESTRAS"/>
    <s v="Intercalado, Dos Muestras"/>
    <s v="Desde 2019 se distingue entre No Sabe (-888) y No Responde (-999)"/>
  </r>
  <r>
    <n v="126"/>
    <x v="1"/>
    <x v="15"/>
    <s v="Confidente 3: Ideologia"/>
    <s v="r13_ideol_03"/>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en términos de su posición política [NOMBRE] es una persona de…?  "/>
    <s v="NS/NR|Derecha| Centro derecha| Centro|Centro izquierda|Izquierda|Ninguno (No posee posición política)"/>
    <s v="-999|1|2|3|4|5|6"/>
    <s v="Matías Bargsted, Vicente Espinoza y Dante Contreras"/>
    <s v="INTERCALADO"/>
    <s v="DOS MUESTRAS"/>
    <s v="Intercalado, Dos Muestras"/>
    <s v="Desde 2019 se distingue entre No Sabe (-888) y No Responde (-999)"/>
  </r>
  <r>
    <n v="127"/>
    <x v="1"/>
    <x v="15"/>
    <s v="Confidente 3: Contacto"/>
    <s v="r13_contacto_03"/>
    <x v="1"/>
    <x v="0"/>
    <x v="1"/>
    <x v="1"/>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cuál es la forma más frecuente de contacto con [NOMBRE]?  "/>
    <s v="NS/NR|Presencial| Teléfono fijo o celular| Redes sociales o mesajes de texto|Email "/>
    <s v="-999|1|2|3|4"/>
    <s v="Matías Bargsted, Vicente Espinoza y Dante Contreras"/>
    <s v="INTERCALADO"/>
    <s v="DOS MUESTRAS"/>
    <s v="Intercalado, Dos Muestras"/>
    <s v="Pospuesto en 2019 por motivos de espacio"/>
  </r>
  <r>
    <n v="128"/>
    <x v="1"/>
    <x v="15"/>
    <s v="Confidente 3: Confianza"/>
    <s v="r13_confia_03"/>
    <x v="1"/>
    <x v="1"/>
    <x v="1"/>
    <x v="0"/>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Diría usted que su relación con [NOMBRE] es una relación de mucha confianza, bastante confianza, poca confianza o ninguna?"/>
    <s v="No Responde (no leer)|No Sabe (no leer)|Es de poca o nada confianza|Es de bastante confianza|Es de mucha confianza"/>
    <s v="-999|-888|1|2|3"/>
    <s v="Matías Bargsted, Vicente Espinoza y Dante Contreras"/>
    <s v="INTERCALADO"/>
    <s v="DOS MUESTRAS"/>
    <s v="Intercalado, Dos Muestras"/>
    <s v="Item creado por Vicente Espinoza, dada reducción de batería de redes lejanas. Por 18/O no se incorpora en Muestra2"/>
  </r>
  <r>
    <n v="129"/>
    <x v="1"/>
    <x v="15"/>
    <s v="Confidente 4: Sexo"/>
    <s v="r13_sexo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es hombre o mujer?"/>
    <s v="Hombre|Mujer"/>
    <s v="1|2"/>
    <s v="Matías Bargsted, Vicente Espinoza y Dante Contreras"/>
    <s v="INTERCALADO"/>
    <s v="DOS MUESTRAS"/>
    <s v="Intercalado, Dos Muestras"/>
    <s v="Desde 2019 se incluye como opciones de respuesta No Sabe (-888) y No Responde (-999)"/>
  </r>
  <r>
    <n v="130"/>
    <x v="1"/>
    <x v="15"/>
    <s v="Confidente 4: Edad"/>
    <s v="r13_edad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es la edad aproximada de [NOMBRE]? "/>
    <s v="NS/NR|1:99"/>
    <s v="-999|1:99"/>
    <s v="Matías Bargsted, Vicente Espinoza y Dante Contreras"/>
    <s v="INTERCALADO"/>
    <s v="DOS MUESTRAS"/>
    <s v="Intercalado, Dos Muestras"/>
    <s v="Desde 2019 se distingue entre No Sabe (-888) y No Responde (-999)"/>
  </r>
  <r>
    <n v="131"/>
    <x v="1"/>
    <x v="15"/>
    <s v="Confidente 4: Tipo de relacion"/>
    <s v="r13_relacion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de las siguientes opciones refleja mejor su relación con [NOMBRE]?  "/>
    <s v="Esposo/a, pareja|Hijo o hija| Otro pariente|Amigo|Otro conocido como vecino o colega de trabajo, etc."/>
    <s v="1|2|3|4"/>
    <s v="Matías Bargsted, Vicente Espinoza y Dante Contreras"/>
    <s v="INTERCALADO"/>
    <s v="DOS MUESTRAS"/>
    <s v="Intercalado, Dos Muestras"/>
    <s v="Desde 2019 se incluye como opciones de respuesta No Sabe (-888) y No Responde (-999)"/>
  </r>
  <r>
    <n v="132"/>
    <x v="1"/>
    <x v="15"/>
    <s v="Confidente 4: Tiempo de conocimiento"/>
    <s v="r13_tiempo_04"/>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Hace cuánto tiempo conoce Ud. a [NOMBRE]?  "/>
    <s v="NS/NR| No Menos de 1 año| Entre 1 a 2 años| Entre 3 a 5 años|Entre 5 y 10 años|10 o más años"/>
    <s v="-999|1|2|3|4|5"/>
    <s v="Matías Bargsted, Vicente Espinoza y Dante Contreras"/>
    <s v="INTERCALADO"/>
    <s v="DOS MUESTRAS"/>
    <s v="Intercalado, Dos Muestras"/>
    <s v="Desde 2019 se incluye como opciones de respuesta No Sabe (-888) y No Responde (-999). No se incluye en Muestra2 por motivos de espacio"/>
  </r>
  <r>
    <n v="133"/>
    <x v="1"/>
    <x v="15"/>
    <s v="Confidente 4: Mismo vecindario"/>
    <s v="r13_barrio_04"/>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vive en el mismo vecindario o barrio que usted?"/>
    <s v="NS/NR|Sí| No "/>
    <s v="-999|1|2"/>
    <s v="Matías Bargsted, Vicente Espinoza y Dante Contreras"/>
    <s v="INTERCALADO"/>
    <s v="DOS MUESTRAS"/>
    <s v="Intercalado, Dos Muestras"/>
    <s v="Desde 2019 se distingue entre No Sabe (-888) y No Responde (-999). No se incluye en Muestra2 por motivos de espacio"/>
  </r>
  <r>
    <n v="134"/>
    <x v="1"/>
    <x v="15"/>
    <s v="Confidente 4: Educacion"/>
    <s v="r13_educ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el nivel educacional de [NOMBRE]?  "/>
    <s v="NS/NR|Ed. Básica o menos| Ed. Media incompleta| Ed. Media completa|Ed. Técnica superior (comp. o incomp.)|Ed. Universitaria (comp. o incomp.)"/>
    <s v="-999|1|2|3|4|5"/>
    <s v="Matías Bargsted, Vicente Espinoza y Dante Contreras"/>
    <s v="INTERCALADO"/>
    <s v="DOS MUESTRAS"/>
    <s v="Intercalado, Dos Muestras"/>
    <s v="Desde 2019 se distingue entre No Sabe (-888) y No Responde (-999)"/>
  </r>
  <r>
    <n v="135"/>
    <x v="1"/>
    <x v="15"/>
    <s v="Confidente 4: Religion"/>
    <s v="r13_relig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la creencia religiosa con la que se identifica o se siente más cercano [NOMBRE]?  "/>
    <s v="NS/NR|Católico| Evangélico| Ninguna|Ateo o agnóstico|Otra religión"/>
    <s v="-999|1|2|3|4|5"/>
    <s v="Matías Bargsted, Vicente Espinoza y Dante Contreras"/>
    <s v="INTERCALADO"/>
    <s v="DOS MUESTRAS"/>
    <s v="Intercalado, Dos Muestras"/>
    <s v="Desde 2019 se distingue entre No Sabe (-888) y No Responde (-999)"/>
  </r>
  <r>
    <n v="136"/>
    <x v="1"/>
    <x v="15"/>
    <s v="Confidente 4: Ideologia"/>
    <s v="r13_ideol_04"/>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en términos de su posición política [NOMBRE] es una persona de…?  "/>
    <s v="NS/NR|Derecha| Centro derecha| Centro|Centro izquierda|Izquierda|Ninguno (No posee posición política)"/>
    <s v="-999|1|2|3|4|5|6"/>
    <s v="Matías Bargsted, Vicente Espinoza y Dante Contreras"/>
    <s v="INTERCALADO"/>
    <s v="DOS MUESTRAS"/>
    <s v="Intercalado, Dos Muestras"/>
    <s v="Desde 2019 se distingue entre No Sabe (-888) y No Responde (-999)"/>
  </r>
  <r>
    <n v="137"/>
    <x v="1"/>
    <x v="15"/>
    <s v="Confidente 4: Contacto"/>
    <s v="r13_contacto_04"/>
    <x v="1"/>
    <x v="0"/>
    <x v="1"/>
    <x v="1"/>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cuál es la forma más frecuente de contacto con [NOMBRE]?  "/>
    <s v="NS/NR|Presencial| Teléfono fijo o celular| Redes sociales o mesajes de texto|Email "/>
    <s v="-999|1|2|3|4"/>
    <s v="Matías Bargsted, Vicente Espinoza y Dante Contreras"/>
    <s v="INTERCALADO"/>
    <s v="DOS MUESTRAS"/>
    <s v="Intercalado, Dos Muestras"/>
    <s v="Pospuesto en 2019 por motivos de espacio"/>
  </r>
  <r>
    <n v="138"/>
    <x v="1"/>
    <x v="15"/>
    <s v="Confidente 4: Confianza"/>
    <s v="r13_confia_04"/>
    <x v="1"/>
    <x v="1"/>
    <x v="1"/>
    <x v="0"/>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Diría usted que su relación con [NOMBRE] es una relación de mucha confianza, bastante confianza, poca confianza o ninguna?"/>
    <s v="No Responde (no leer)|No Sabe (no leer)|Es de poca o nada confianza|Es de bastante confianza|Es de mucha confianza"/>
    <s v="-999|-888|1|2|3"/>
    <s v="Matías Bargsted, Vicente Espinoza y Dante Contreras"/>
    <s v="INTERCALADO"/>
    <s v="DOS MUESTRAS"/>
    <s v="Intercalado, Dos Muestras"/>
    <s v="Item creado por Vicente Espinoza, dada reducción de batería de redes lejanas. Por 18/O no se incorpora en Muestra2"/>
  </r>
  <r>
    <n v="139"/>
    <x v="1"/>
    <x v="15"/>
    <s v="Confidente 5: Sexo"/>
    <s v="r13_sexo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es hombre o mujer?"/>
    <s v="Hombre|Mujer"/>
    <s v="1|2"/>
    <s v="Matías Bargsted, Vicente Espinoza y Dante Contreras"/>
    <s v="INTERCALADO"/>
    <s v="DOS MUESTRAS"/>
    <s v="Intercalado, Dos Muestras"/>
    <s v="Desde 2019 se incluye como opciones de respuesta No Sabe (-888) y No Responde (-999)"/>
  </r>
  <r>
    <n v="140"/>
    <x v="1"/>
    <x v="15"/>
    <s v="Confidente 5: Edad"/>
    <s v="r13_edad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es la edad aproximada de [NOMBRE]? "/>
    <s v="NS/NR|1:99"/>
    <s v="-999|1:99"/>
    <s v="Matías Bargsted, Vicente Espinoza y Dante Contreras"/>
    <s v="INTERCALADO"/>
    <s v="DOS MUESTRAS"/>
    <s v="Intercalado, Dos Muestras"/>
    <s v="Desde 2019 se distingue entre No Sabe (-888) y No Responde (-999)"/>
  </r>
  <r>
    <n v="141"/>
    <x v="1"/>
    <x v="15"/>
    <s v="Confidente 5: Tipo de relacion"/>
    <s v="r13_relacion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uál de las siguientes opciones refleja mejor su relación con [NOMBRE]?  "/>
    <s v="Esposo/a, pareja|Hijo o hija| Otro pariente|Amigo|Otro conocido como vecino o colega de trabajo, etc."/>
    <s v="1|2|3|4"/>
    <s v="Matías Bargsted, Vicente Espinoza y Dante Contreras"/>
    <s v="INTERCALADO"/>
    <s v="DOS MUESTRAS"/>
    <s v="Intercalado, Dos Muestras"/>
    <s v="Desde 2019 se incluye como opciones de respuesta No Sabe (-888) y No Responde (-999)"/>
  </r>
  <r>
    <n v="142"/>
    <x v="1"/>
    <x v="15"/>
    <s v="Confidente 5: Tiempo de conocimiento"/>
    <s v="r13_tiempo_05"/>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Hace cuánto tiempo conoce Ud. a [NOMBRE]?  "/>
    <s v="NS/NR| No Menos de 1 año| Entre 1 a 2 años| Entre 3 a 5 años|Entre 5 y 10 años|10 o más años"/>
    <s v="-999|1|2|3|4|5"/>
    <s v="Matías Bargsted, Vicente Espinoza y Dante Contreras"/>
    <s v="INTERCALADO"/>
    <s v="DOS MUESTRAS"/>
    <s v="Intercalado, Dos Muestras"/>
    <s v="Desde 2019 se incluye como opciones de respuesta No Sabe (-888) y No Responde (-999). No se incluye en Muestra2 por motivos de espacio"/>
  </r>
  <r>
    <n v="143"/>
    <x v="1"/>
    <x v="15"/>
    <s v="Confidente 5: Mismo vecindario"/>
    <s v="r13_barrio_05"/>
    <x v="1"/>
    <x v="0"/>
    <x v="1"/>
    <x v="0"/>
    <x v="1"/>
    <n v="2"/>
    <x v="1"/>
    <x v="1"/>
    <x v="1"/>
    <n v="0"/>
    <n v="2"/>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NOMBRE] vive en el mismo vecindario o barrio que usted?"/>
    <s v="NS/NR|Sí| No "/>
    <s v="-999|1|2"/>
    <s v="Matías Bargsted, Vicente Espinoza y Dante Contreras"/>
    <s v="INTERCALADO"/>
    <s v="DOS MUESTRAS"/>
    <s v="Intercalado, Dos Muestras"/>
    <s v="Desde 2019 se distingue entre No Sabe (-888) y No Responde (-999). No se incluye en Muestra2 por motivos de espacio"/>
  </r>
  <r>
    <n v="144"/>
    <x v="1"/>
    <x v="15"/>
    <s v="Confidente 5: Educacion"/>
    <s v="r13_educ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el nivel educacional de [NOMBRE]?  "/>
    <s v="NS/NR|Ed. Básica o menos| Ed. Media incompleta| Ed. Media completa|Ed. Técnica superior (comp. o incomp.)|Ed. Universitaria (comp. o incomp.)"/>
    <s v="-999|1|2|3|4|5"/>
    <s v="Matías Bargsted, Vicente Espinoza y Dante Contreras"/>
    <s v="INTERCALADO"/>
    <s v="DOS MUESTRAS"/>
    <s v="Intercalado, Dos Muestras"/>
    <s v="Desde 2019 se distingue entre No Sabe (-888) y No Responde (-999)"/>
  </r>
  <r>
    <n v="145"/>
    <x v="1"/>
    <x v="15"/>
    <s v="Confidente 5: Religion"/>
    <s v="r13_relig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Conoce cuál es la creencia religiosa con la que se identifica o se siente más cercano [NOMBRE]?  "/>
    <s v="NS/NR|Católico| Evangélico| Ninguna|Ateo o agnóstico|Otra religión"/>
    <s v="-999|1|2|3|4|5"/>
    <s v="Matías Bargsted, Vicente Espinoza y Dante Contreras"/>
    <s v="INTERCALADO"/>
    <s v="DOS MUESTRAS"/>
    <s v="Intercalado, Dos Muestras"/>
    <s v="Desde 2019 se distingue entre No Sabe (-888) y No Responde (-999)"/>
  </r>
  <r>
    <n v="146"/>
    <x v="1"/>
    <x v="15"/>
    <s v="Confidente 5: Ideologia"/>
    <s v="r13_ideol_05"/>
    <x v="1"/>
    <x v="0"/>
    <x v="1"/>
    <x v="0"/>
    <x v="1"/>
    <n v="2"/>
    <x v="1"/>
    <x v="0"/>
    <x v="1"/>
    <n v="1"/>
    <n v="3"/>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en términos de su posición política [NOMBRE] es una persona de…?  "/>
    <s v="NS/NR|Derecha| Centro derecha| Centro|Centro izquierda|Izquierda|Ninguno (No posee posición política)"/>
    <s v="-999|1|2|3|4|5|6"/>
    <s v="Matías Bargsted, Vicente Espinoza y Dante Contreras"/>
    <s v="INTERCALADO"/>
    <s v="DOS MUESTRAS"/>
    <s v="Intercalado, Dos Muestras"/>
    <s v="Desde 2019 se distingue entre No Sabe (-888) y No Responde (-999)"/>
  </r>
  <r>
    <n v="147"/>
    <x v="1"/>
    <x v="15"/>
    <s v="Confidente 5: Contacto"/>
    <s v="r13_contacto_05"/>
    <x v="1"/>
    <x v="0"/>
    <x v="1"/>
    <x v="1"/>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Y cuál es la forma más frecuente de contacto con [NOMBRE]?  "/>
    <s v="NS/NR|Presencial| Teléfono fijo o celular| Redes sociales o mesajes de texto|Email "/>
    <s v="-999|1|2|3|4"/>
    <s v="Matías Bargsted, Vicente Espinoza y Dante Contreras"/>
    <s v="INTERCALADO"/>
    <s v="DOS MUESTRAS"/>
    <s v="Intercalado, Dos Muestras"/>
    <s v="Pospuesto en 2019 por motivos de espacio"/>
  </r>
  <r>
    <n v="148"/>
    <x v="1"/>
    <x v="15"/>
    <s v="Confidente 5: Confianza"/>
    <s v="r13_confia_05"/>
    <x v="1"/>
    <x v="1"/>
    <x v="1"/>
    <x v="0"/>
    <x v="1"/>
    <n v="1"/>
    <x v="1"/>
    <x v="1"/>
    <x v="1"/>
    <n v="0"/>
    <n v="1"/>
    <s v="Ocasionalmente la gente conversa con otras personas acerca de asuntos que le importan. Pensando en los últimos seis meses, ¿quiénes son las personas con las que Ud. se ha comunicado y conversado asuntos que para usted son importantes, ya sea en persona o por teléfono? Por favor, dígame su nombre de pila o iniciales de esa persona."/>
    <s v="¿Diría usted que su relación con [NOMBRE] es una relación de mucha confianza, bastante confianza, poca confianza o ninguna?"/>
    <s v="No Responde (no leer)|No Sabe (no leer)|Es de poca o nada confianza|Es de bastante confianza|Es de mucha confianza"/>
    <s v="-999|-888|1|2|3"/>
    <s v="Matías Bargsted, Vicente Espinoza y Dante Contreras"/>
    <s v="INTERCALADO"/>
    <s v="DOS MUESTRAS"/>
    <s v="Intercalado, Dos Muestras"/>
    <s v="Item creado por Vicente Espinoza, dada reducción de batería de redes lejanas. Por 18/O no se incorpora en Muestra2"/>
  </r>
  <r>
    <n v="149"/>
    <x v="1"/>
    <x v="15"/>
    <s v="Confidentes se conocen entre si"/>
    <s v="r14"/>
    <x v="1"/>
    <x v="0"/>
    <x v="1"/>
    <x v="0"/>
    <x v="1"/>
    <n v="2"/>
    <x v="1"/>
    <x v="0"/>
    <x v="1"/>
    <n v="1"/>
    <n v="3"/>
    <s v="En cuanto a las relaciones de las personas que mencionó, entre ellas diría que:"/>
    <s v="NA"/>
    <s v="No Responde (no leer)|No Sabe (no leer)|La mayoría se ellos se conocen entre sí|Sólo algunos de ellos se conocen|Ninguno o casi ninguno de ellos se conoce"/>
    <s v="-999|-888|1|2|3"/>
    <s v="Matías Bargsted, Vicente Espinoza y Dante Contreras"/>
    <s v="INTERCALADO"/>
    <s v="DOS MUESTRAS"/>
    <s v="Intercalado, Dos Muestras"/>
    <m/>
  </r>
  <r>
    <n v="150"/>
    <x v="1"/>
    <x v="15"/>
    <s v="Cantidad de amigos cercanos"/>
    <s v="r15"/>
    <x v="1"/>
    <x v="0"/>
    <x v="1"/>
    <x v="0"/>
    <x v="1"/>
    <n v="2"/>
    <x v="1"/>
    <x v="0"/>
    <x v="1"/>
    <n v="1"/>
    <n v="3"/>
    <s v="Ahora quiero preguntarle sobre sus amigos o amigas, ¿cuántos amigos o amigas cercanos tiene usted?"/>
    <s v="NA"/>
    <s v="No Responde (no leer)|No Sabe (no leer)|No tiene amigos ni amigas|De 1 a 2|De 3 a 5|De 6 a 10|Más de 10"/>
    <s v="-999|-888|1|2|3|4|5"/>
    <s v="Matías Bargsted, Vicente Espinoza y Dante Contreras"/>
    <s v="INTERCALADO"/>
    <s v="DOS MUESTRAS"/>
    <s v="Intercalado, Dos Muestras"/>
    <m/>
  </r>
  <r>
    <n v="151"/>
    <x v="1"/>
    <x v="14"/>
    <s v="Grado de confianza en [peruanos/haitianos/venezolanos]"/>
    <s v="r16"/>
    <x v="1"/>
    <x v="0"/>
    <x v="1"/>
    <x v="0"/>
    <x v="1"/>
    <n v="2"/>
    <x v="1"/>
    <x v="0"/>
    <x v="1"/>
    <n v="1"/>
    <n v="3"/>
    <s v="¿Podría decirme, en términos generales, cuánto confía usted en los [peruanos/haitianos/venezolanos] que viven en Chile?"/>
    <s v="NA"/>
    <s v="No Responde (no leer)|No Sabe (no leer)|Nada de confianza |Poca confianza|Algo de confianza|Bastante confianza|Mucha confianza"/>
    <s v="-999|-888|1|2|3|4|5"/>
    <s v="Roberto González, Pablo de Tezanos, Linda Tropp, Brian Lickel, Rupert Brown"/>
    <s v="INTERCALADO"/>
    <s v="DOS MUESTRAS"/>
    <s v="Intercalado, Dos Muestras"/>
    <s v="Se usa como complemento de c06_06 en años impares"/>
  </r>
  <r>
    <n v="152"/>
    <x v="1"/>
    <x v="14"/>
    <s v="Cantidad de amigos chilenos que tienen amigos [peruanos/haitianos/venezolanos]"/>
    <s v="r17"/>
    <x v="1"/>
    <x v="0"/>
    <x v="0"/>
    <x v="0"/>
    <x v="0"/>
    <n v="3"/>
    <x v="0"/>
    <x v="0"/>
    <x v="0"/>
    <n v="2"/>
    <n v="5"/>
    <s v="Actualmente, ¿cuántos de sus amigos(as) chilenos(as) tienen amigos(as) [peruanos(as)/haitianos(as)/venezolanos/(as)]?"/>
    <s v="NA"/>
    <s v="No Responde (no leer)|No Sabe (no leer)|Ninguno|Muy pocos|Algunos|Bastantes|Muchos"/>
    <s v="-999|-888|1|2|3|4|5"/>
    <s v="Roberto González, Pablo de Tezanos, Linda Tropp, Brian Lickel, Rupert Brown"/>
    <s v="PERMANENTE"/>
    <s v="DOS MUESTRAS"/>
    <s v="Permanente, Dos Muestras"/>
    <s v="Incorporada en 2017"/>
  </r>
  <r>
    <n v="153"/>
    <x v="1"/>
    <x v="14"/>
    <s v="Grado de acuerdo: Fomentar migracion de [peruanos/haitianos/venezolanos] calificados"/>
    <s v="r18_01"/>
    <x v="1"/>
    <x v="1"/>
    <x v="1"/>
    <x v="0"/>
    <x v="0"/>
    <n v="1"/>
    <x v="1"/>
    <x v="0"/>
    <x v="0"/>
    <n v="1"/>
    <n v="2"/>
    <s v="Usando la misma escala, por favor, señale su grado de acuerdo o desacuerdo con las siguientes afirmaciones"/>
    <s v="Chile debiera fomentar la migración de [peruanos/haitianos/venezolanos] altamente calificado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s v="Incorporada en 2019"/>
  </r>
  <r>
    <n v="154"/>
    <x v="1"/>
    <x v="14"/>
    <s v="Grado de acuerdo: Migrantes [peruanos/haitianos/venezolanos] acceso a salud igualitario"/>
    <s v="r18_02"/>
    <x v="1"/>
    <x v="1"/>
    <x v="1"/>
    <x v="0"/>
    <x v="0"/>
    <n v="1"/>
    <x v="1"/>
    <x v="0"/>
    <x v="0"/>
    <n v="1"/>
    <n v="2"/>
    <s v="Usando la misma escala, por favor, señale su grado de acuerdo o desacuerdo con las siguientes afirmaciones"/>
    <s v="Los migrantes [peruanos/haitianos/venezolanos] deben tener el mismo acceso a los servicios de salud pública que los chilenos"/>
    <s v="No Responde (no leer)|No Sabe (no leer)|Totalmente en desacuerdo|En desacuerdo|Ni en desacuerdo ni de acuerdo|De acuerdo|Totalmente de acuerdo"/>
    <s v="-999|-888|1|2|3|4|5"/>
    <s v="Roberto González, Pablo de Tezanos, Linda Tropp, Brian Lickel, Rupert Brown"/>
    <s v="PERMANENTE"/>
    <s v="DOS MUESTRAS"/>
    <s v="Permanente, Dos Muestras"/>
    <s v="Incorporada en 2019"/>
  </r>
  <r>
    <n v="155"/>
    <x v="2"/>
    <x v="16"/>
    <s v="Satisfaccion con la democracia en Chile"/>
    <s v="c01"/>
    <x v="0"/>
    <x v="0"/>
    <x v="0"/>
    <x v="0"/>
    <x v="0"/>
    <n v="4"/>
    <x v="0"/>
    <x v="0"/>
    <x v="0"/>
    <n v="2"/>
    <n v="6"/>
    <s v="¿Cuán satisfecho o insatisfecho está usted con el funcionamiento de la democracia en Chile? "/>
    <s v="NA"/>
    <s v="No Responde (no leer)|No Sabe (no leer)|Nada satisfecho|Poco satisfecho|Algo satisfecho|Bastante satisfecho|Muy satisfecho"/>
    <s v="-999|-888|1|2|3|4|5"/>
    <s v="Nicolás Somma &amp; Línea política"/>
    <s v="PERMANENTE"/>
    <s v="DOS MUESTRAS"/>
    <s v="Permanente, Dos Muestras"/>
    <m/>
  </r>
  <r>
    <n v="156"/>
    <x v="2"/>
    <x v="17"/>
    <s v="Confianza Social Generalizada"/>
    <s v="c02"/>
    <x v="0"/>
    <x v="0"/>
    <x v="0"/>
    <x v="0"/>
    <x v="0"/>
    <n v="4"/>
    <x v="0"/>
    <x v="0"/>
    <x v="0"/>
    <n v="2"/>
    <n v="6"/>
    <s v=" Hablando en general, ¿diría usted que se puede confiar en la mayoría de las personas, o que hay que tener cuidado al tratar con ellas?"/>
    <s v="NA"/>
    <s v="No Responde (no leer)|No Sabe (no leer)|Casi siempre se puede confiar en las personas|Casi siempre hay que tener cuidado al tratar con las personas|Depende (no leer)"/>
    <s v="-999|-888|1|2|3"/>
    <s v="Nicolás Somma &amp; Línea política"/>
    <s v="PERMANENTE"/>
    <s v="DOS MUESTRAS"/>
    <s v="Permanente, Dos Muestras"/>
    <m/>
  </r>
  <r>
    <n v="157"/>
    <x v="2"/>
    <x v="17"/>
    <s v="Altruismo Social Generalizado"/>
    <s v="c03"/>
    <x v="0"/>
    <x v="0"/>
    <x v="0"/>
    <x v="0"/>
    <x v="0"/>
    <n v="4"/>
    <x v="0"/>
    <x v="0"/>
    <x v="0"/>
    <n v="2"/>
    <n v="6"/>
    <s v="¿Diría usted que las personas, la mayoría de las veces, tratan de ayudar a los demás, o se preocupan mayormente sólo de sí mismas?"/>
    <s v="NA"/>
    <s v="No Responde (no leer)|No Sabe (no leer)|La mayoria de las veces tratan de ayudar a los demas|La mayoria de las veces se preocupan solo de si mismas|Depende (no leer)"/>
    <s v="-999|-888|1|2|3"/>
    <s v="Nicolás Somma &amp; Línea política"/>
    <s v="PERMANENTE"/>
    <s v="DOS MUESTRAS"/>
    <s v="Permanente, Dos Muestras"/>
    <m/>
  </r>
  <r>
    <n v="158"/>
    <x v="2"/>
    <x v="17"/>
    <s v="Mayoria de la gente trata de ser justa"/>
    <s v="c04"/>
    <x v="0"/>
    <x v="0"/>
    <x v="0"/>
    <x v="0"/>
    <x v="0"/>
    <n v="4"/>
    <x v="0"/>
    <x v="0"/>
    <x v="0"/>
    <n v="2"/>
    <n v="6"/>
    <s v="¿Cree que la mayoría de la gente intentaría aprovecharse de usted si tuviera la oportunidad, o cree que trataría de ser justa?"/>
    <s v="NA"/>
    <s v="No Responde (no leer)|No Sabe (no leer)|La mayoria de la gente intentaria aprovecharse|La mayoria de la gente trataria de ser justa|Depende (no leer)"/>
    <s v="-999|-888|1|2|3"/>
    <s v="Nicolás Somma &amp; Línea política"/>
    <s v="PERMANENTE"/>
    <s v="DOS MUESTRAS"/>
    <s v="Permanente, Dos Muestras"/>
    <m/>
  </r>
  <r>
    <n v="159"/>
    <x v="2"/>
    <x v="18"/>
    <s v="Grado de confianza: El Gobierno"/>
    <s v="c05_01"/>
    <x v="0"/>
    <x v="0"/>
    <x v="0"/>
    <x v="0"/>
    <x v="0"/>
    <n v="4"/>
    <x v="0"/>
    <x v="0"/>
    <x v="0"/>
    <n v="2"/>
    <n v="6"/>
    <s v="Utilizando una escala donde 1 representa &quot;Nada&quot; y 5 &quot;Mucha&quot;, ¿podría decirme cuánto confía usted en cada una de las siguientes instituciones?"/>
    <s v=" El Gobierno"/>
    <s v="No Responde (no leer)|No Sabe (no leer)|Nada|Poca|Algo|Bastante|Mucha"/>
    <s v="-999|-888|1|2|3|4|5"/>
    <s v="Nicolás Somma &amp; Línea política"/>
    <s v="PERMANENTE"/>
    <s v="DOS MUESTRAS"/>
    <s v="Permanente, Dos Muestras"/>
    <m/>
  </r>
  <r>
    <n v="160"/>
    <x v="2"/>
    <x v="18"/>
    <s v="Grado de confianza: Los Partidos Politicos"/>
    <s v="c05_02"/>
    <x v="0"/>
    <x v="0"/>
    <x v="0"/>
    <x v="0"/>
    <x v="0"/>
    <n v="4"/>
    <x v="0"/>
    <x v="0"/>
    <x v="0"/>
    <n v="2"/>
    <n v="6"/>
    <s v="Utilizando una escala donde 1 representa &quot;Nada&quot; y 5 &quot;Mucha&quot;, ¿podría decirme cuánto confía usted en cada una de las siguientes instituciones?"/>
    <s v=" Los Partidos Políticos"/>
    <s v="No Responde (no leer)|No Sabe (no leer)|Nada|Poca|Algo|Bastante|Mucha"/>
    <s v="-999|-888|1|2|3|4|5"/>
    <s v="Nicolás Somma &amp; Línea política"/>
    <s v="PERMANENTE"/>
    <s v="DOS MUESTRAS"/>
    <s v="Permanente, Dos Muestras"/>
    <m/>
  </r>
  <r>
    <n v="161"/>
    <x v="2"/>
    <x v="18"/>
    <s v="Grado de confianza: Carabineros"/>
    <s v="c05_03"/>
    <x v="0"/>
    <x v="0"/>
    <x v="0"/>
    <x v="0"/>
    <x v="0"/>
    <n v="4"/>
    <x v="0"/>
    <x v="0"/>
    <x v="0"/>
    <n v="2"/>
    <n v="6"/>
    <s v="Utilizando una escala donde 1 representa &quot;Nada&quot; y 5 &quot;Mucha&quot;, ¿podría decirme cuánto confía usted en cada una de las siguientes instituciones?"/>
    <s v=" Carabineros"/>
    <s v="No Responde (no leer)|No Sabe (no leer)|Nada|Poca|Algo|Bastante|Mucha"/>
    <s v="-999|-888|1|2|3|4|5"/>
    <s v="Nicolás Somma &amp; Línea política"/>
    <s v="PERMANENTE"/>
    <s v="DOS MUESTRAS"/>
    <s v="Permanente, Dos Muestras"/>
    <m/>
  </r>
  <r>
    <n v="162"/>
    <x v="2"/>
    <x v="18"/>
    <s v="Grado de confianza: Los Sindicatos"/>
    <s v="c05_04"/>
    <x v="0"/>
    <x v="0"/>
    <x v="0"/>
    <x v="0"/>
    <x v="0"/>
    <n v="4"/>
    <x v="0"/>
    <x v="0"/>
    <x v="0"/>
    <n v="2"/>
    <n v="6"/>
    <s v="Utilizando una escala donde 1 representa &quot;Nada&quot; y 5 &quot;Mucha&quot;, ¿podría decirme cuánto confía usted en cada una de las siguientes instituciones?"/>
    <s v=" Los Sindicatos"/>
    <s v="No Responde (no leer)|No Sabe (no leer)|Nada|Poca|Algo|Bastante|Mucha"/>
    <s v="-999|-888|1|2|3|4|5"/>
    <s v="Nicolás Somma &amp; Línea política"/>
    <s v="PERMANENTE"/>
    <s v="DOS MUESTRAS"/>
    <s v="Permanente, Dos Muestras"/>
    <m/>
  </r>
  <r>
    <n v="163"/>
    <x v="2"/>
    <x v="18"/>
    <s v="Grado de confianza: El Poder Judicial"/>
    <s v="c05_05"/>
    <x v="0"/>
    <x v="0"/>
    <x v="0"/>
    <x v="0"/>
    <x v="0"/>
    <n v="4"/>
    <x v="0"/>
    <x v="0"/>
    <x v="0"/>
    <n v="2"/>
    <n v="6"/>
    <s v="Utilizando una escala donde 1 representa &quot;Nada&quot; y 5 &quot;Mucha&quot;, ¿podría decirme cuánto confía usted en cada una de las siguientes instituciones?"/>
    <s v=" El Poder Judicial"/>
    <s v="No Responde (no leer)|No Sabe (no leer)|Nada|Poca|Algo|Bastante|Mucha"/>
    <s v="-999|-888|1|2|3|4|5"/>
    <s v="Nicolás Somma &amp; Línea política"/>
    <s v="PERMANENTE"/>
    <s v="DOS MUESTRAS"/>
    <s v="Permanente, Dos Muestras"/>
    <m/>
  </r>
  <r>
    <n v="164"/>
    <x v="2"/>
    <x v="18"/>
    <s v="Grado de confianza: Las Empresas Privadas"/>
    <s v="c05_06"/>
    <x v="0"/>
    <x v="0"/>
    <x v="0"/>
    <x v="0"/>
    <x v="0"/>
    <n v="4"/>
    <x v="0"/>
    <x v="0"/>
    <x v="0"/>
    <n v="2"/>
    <n v="6"/>
    <s v="Utilizando una escala donde 1 representa &quot;Nada&quot; y 5 &quot;Mucha&quot;, ¿podría decirme cuánto confía usted en cada una de las siguientes instituciones?"/>
    <s v=" Las Empresas Privadas"/>
    <s v="No Responde (no leer)|No Sabe (no leer)|Nada|Poca|Algo|Bastante|Mucha"/>
    <s v="-999|-888|1|2|3|4|5"/>
    <s v="Nicolás Somma &amp; Línea política"/>
    <s v="PERMANENTE"/>
    <s v="DOS MUESTRAS"/>
    <s v="Permanente, Dos Muestras"/>
    <m/>
  </r>
  <r>
    <n v="165"/>
    <x v="2"/>
    <x v="18"/>
    <s v="Grado de confianza: El Congreso Nacional"/>
    <s v="c05_07"/>
    <x v="0"/>
    <x v="0"/>
    <x v="0"/>
    <x v="0"/>
    <x v="0"/>
    <n v="4"/>
    <x v="0"/>
    <x v="0"/>
    <x v="0"/>
    <n v="2"/>
    <n v="6"/>
    <s v="Utilizando una escala donde 1 representa &quot;Nada&quot; y 5 &quot;Mucha&quot;, ¿podría decirme cuánto confía usted en cada una de las siguientes instituciones?"/>
    <s v=" El Congreso Nacional"/>
    <s v="No Responde (no leer)|No Sabe (no leer)|Nada|Poca|Algo|Bastante|Mucha"/>
    <s v="-999|-888|1|2|3|4|5"/>
    <s v="Nicolás Somma &amp; Línea política"/>
    <s v="PERMANENTE"/>
    <s v="DOS MUESTRAS"/>
    <s v="Permanente, Dos Muestras"/>
    <m/>
  </r>
  <r>
    <n v="166"/>
    <x v="2"/>
    <x v="18"/>
    <s v="Grado de confianza: El Presidente/a de la Republica"/>
    <s v="c05_08"/>
    <x v="0"/>
    <x v="0"/>
    <x v="0"/>
    <x v="0"/>
    <x v="0"/>
    <n v="4"/>
    <x v="0"/>
    <x v="0"/>
    <x v="0"/>
    <n v="2"/>
    <n v="6"/>
    <s v="Utilizando una escala donde 1 representa &quot;Nada&quot; y 5 &quot;Mucha&quot;, ¿podría decirme cuánto confía usted en cada una de las siguientes instituciones?"/>
    <s v=" El Presidente(a) de la República"/>
    <s v="No Responde (no leer)|No Sabe (no leer)|Nada|Poca|Algo|Bastante|Mucha"/>
    <s v="-999|-888|1|2|3|4|5"/>
    <s v="Nicolás Somma &amp; Línea política"/>
    <s v="PERMANENTE"/>
    <s v="DOS MUESTRAS"/>
    <s v="Permanente, Dos Muestras"/>
    <m/>
  </r>
  <r>
    <n v="167"/>
    <x v="2"/>
    <x v="18"/>
    <s v="Grado de confianza: Fiscalia Nacional"/>
    <s v="c05_09"/>
    <x v="1"/>
    <x v="0"/>
    <x v="0"/>
    <x v="1"/>
    <x v="1"/>
    <n v="2"/>
    <x v="0"/>
    <x v="1"/>
    <x v="1"/>
    <n v="1"/>
    <n v="3"/>
    <s v="Utilizando una escala donde 1 representa &quot;Nada&quot; y 5 &quot;Mucha&quot;, ¿podría decirme cuánto confía usted en cada una de las siguientes instituciones?"/>
    <s v="Físcalia Nacional"/>
    <s v="No Responde (no leer)|No Sabe (no leer)|Nada|Poca|Algo|Bastante|Mucha"/>
    <s v="-999|-888|1|2|3|4|5"/>
    <s v="Matías Bargsted, Nicolás Somma y Equipo ELSOC"/>
    <s v="PERMANENTE"/>
    <s v="DOS MUESTRAS"/>
    <s v="Permanente, Dos Muestras"/>
    <s v="Incorporada en 2017. No incluida en 2019 por 18/O"/>
  </r>
  <r>
    <n v="168"/>
    <x v="2"/>
    <x v="18"/>
    <s v="Grado de confianza: Fuerzas Armadas"/>
    <s v="c05_10"/>
    <x v="1"/>
    <x v="1"/>
    <x v="1"/>
    <x v="0"/>
    <x v="1"/>
    <n v="1"/>
    <x v="1"/>
    <x v="0"/>
    <x v="1"/>
    <n v="1"/>
    <n v="2"/>
    <s v="Utilizando una escala donde 1 representa &quot;Nada&quot; y 5 &quot;Mucha&quot;, ¿podría decirme cuánto confía usted en cada una de las siguientes instituciones?"/>
    <s v="Fuerzas Armadas"/>
    <s v="No Responde (no leer)|No Sabe (no leer)|Nada|Poca|Algo|Bastante|Mucha"/>
    <s v="-999|-888|1|2|3|4|5"/>
    <s v="Equipo ELSOC"/>
    <s v="PERMANENTE"/>
    <s v="DOS MUESTRAS"/>
    <s v="Permanente, Dos Muestras"/>
    <s v="Incorporada en 2019 por 18/O"/>
  </r>
  <r>
    <n v="169"/>
    <x v="2"/>
    <x v="18"/>
    <s v="Grado de confianza: Bomberos"/>
    <s v="c05_11"/>
    <x v="1"/>
    <x v="1"/>
    <x v="1"/>
    <x v="0"/>
    <x v="1"/>
    <n v="1"/>
    <x v="1"/>
    <x v="0"/>
    <x v="1"/>
    <n v="1"/>
    <n v="2"/>
    <s v="Utilizando una escala donde 1 representa &quot;Nada&quot; y 5 &quot;Mucha&quot;, ¿podría decirme cuánto confía usted en cada una de las siguientes instituciones?"/>
    <s v="Bomberos"/>
    <s v="No Responde (no leer)|No Sabe (no leer)|Nada|Poca|Algo|Bastante|Mucha"/>
    <s v="-999|-888|1|2|3|4|5"/>
    <s v="Equipo ELSOC"/>
    <s v="PERMANENTE"/>
    <s v="DOS MUESTRAS"/>
    <s v="Permanente, Dos Muestras"/>
    <s v="Incorporada en 2019 por 18/O"/>
  </r>
  <r>
    <n v="170"/>
    <x v="2"/>
    <x v="18"/>
    <s v="Grado de confianza: Medios de comunicacion tradicionales"/>
    <s v="c05_12"/>
    <x v="1"/>
    <x v="1"/>
    <x v="1"/>
    <x v="0"/>
    <x v="1"/>
    <n v="1"/>
    <x v="1"/>
    <x v="0"/>
    <x v="1"/>
    <n v="1"/>
    <n v="2"/>
    <s v="Utilizando una escala donde 1 representa &quot;Nada&quot; y 5 &quot;Mucha&quot;, ¿podría decirme cuánto confía usted en cada una de las siguientes instituciones?"/>
    <s v="Medios de comunicación tradicionales (Televisión, prensa, radio)"/>
    <s v="No Responde (no leer)|No Sabe (no leer)|Nada|Poca|Algo|Bastante|Mucha"/>
    <s v="-999|-888|1|2|3|4|5"/>
    <s v="Equipo ELSOC"/>
    <s v="PERMANENTE"/>
    <s v="DOS MUESTRAS"/>
    <s v="Permanente, Dos Muestras"/>
    <s v="Incorporada en 2019 por 18/O"/>
  </r>
  <r>
    <n v="171"/>
    <x v="2"/>
    <x v="18"/>
    <s v="Grado de confianza: Su municipalidad"/>
    <s v="c05_13"/>
    <x v="1"/>
    <x v="1"/>
    <x v="1"/>
    <x v="0"/>
    <x v="1"/>
    <n v="1"/>
    <x v="1"/>
    <x v="0"/>
    <x v="1"/>
    <n v="1"/>
    <n v="2"/>
    <s v="Utilizando una escala donde 1 representa &quot;Nada&quot; y 5 &quot;Mucha&quot;, ¿podría decirme cuánto confía usted en cada una de las siguientes instituciones?"/>
    <s v="Su municipalidad"/>
    <s v="No Responde (no leer)|No Sabe (no leer)|Nada|Poca|Algo|Bastante|Mucha"/>
    <s v="-999|-888|1|2|3|4|5"/>
    <s v="Equipo ELSOC"/>
    <s v="PERMANENTE"/>
    <s v="DOS MUESTRAS"/>
    <s v="Permanente, Dos Muestras"/>
    <s v="Incorporada en 2019 por 18/O"/>
  </r>
  <r>
    <n v="172"/>
    <x v="2"/>
    <x v="19"/>
    <s v="Grado de confianza: Militantes de la UDI"/>
    <s v="c06_01"/>
    <x v="0"/>
    <x v="1"/>
    <x v="0"/>
    <x v="1"/>
    <x v="0"/>
    <n v="2"/>
    <x v="0"/>
    <x v="1"/>
    <x v="0"/>
    <n v="1"/>
    <n v="3"/>
    <s v="Nuevamente, utilizando la misma escala de confianza, ¿podría decirme, en términos generales, cuánto confía usted en cada uno de los siguientes grupos políticos y minorías sociales…?"/>
    <s v=" Militantes de la Unión Demócrata Independiente (UDI)"/>
    <s v="No Responde (no leer)|No Sabe (no leer)|Nada de confianza |Poca confianza|Algo de confianza|Bastante confianza|Mucha confianza"/>
    <s v="-999|-888|1|2|3|4|5"/>
    <s v="Nicolás Somma &amp; Línea política"/>
    <s v="INTERCALADO"/>
    <s v="DOS MUESTRAS"/>
    <s v="Intercalado, Dos Muestras"/>
    <m/>
  </r>
  <r>
    <n v="173"/>
    <x v="2"/>
    <x v="19"/>
    <s v="Grado de confianza: Militantes de la Democracia Cristiana"/>
    <s v="c06_02"/>
    <x v="0"/>
    <x v="1"/>
    <x v="0"/>
    <x v="1"/>
    <x v="0"/>
    <n v="2"/>
    <x v="0"/>
    <x v="1"/>
    <x v="0"/>
    <n v="1"/>
    <n v="3"/>
    <s v="Nuevamente, utilizando la misma escala de confianza, ¿podría decirme, en términos generales, cuánto confía usted en cada uno de los siguientes grupos políticos y minorías sociales…?"/>
    <s v=" Militantes del Partido Demócrata Cristiano (PDC)"/>
    <s v="No Responde (no leer)|No Sabe (no leer)|Nada de confianza |Poca confianza|Algo de confianza|Bastante confianza|Mucha confianza"/>
    <s v="-999|-888|1|2|3|4|5"/>
    <s v="Nicolás Somma &amp; Línea política"/>
    <s v="INTERCALADO"/>
    <s v="DOS MUESTRAS"/>
    <s v="Intercalado, Dos Muestras"/>
    <m/>
  </r>
  <r>
    <n v="174"/>
    <x v="2"/>
    <x v="19"/>
    <s v="Grado de confianza: Militantes del Partido Comunista"/>
    <s v="c06_03"/>
    <x v="0"/>
    <x v="1"/>
    <x v="0"/>
    <x v="1"/>
    <x v="0"/>
    <n v="2"/>
    <x v="0"/>
    <x v="1"/>
    <x v="0"/>
    <n v="1"/>
    <n v="3"/>
    <s v="Nuevamente, utilizando la misma escala de confianza, ¿podría decirme, en términos generales, cuánto confía usted en cada uno de los siguientes grupos políticos y minorías sociales…?"/>
    <s v=" Militantes del Partido Comunista (PC)"/>
    <s v="No Responde (no leer)|No Sabe (no leer)|Nada de confianza |Poca confianza|Algo de confianza|Bastante confianza|Mucha confianza"/>
    <s v="-999|-888|1|2|3|4|5"/>
    <s v="Nicolás Somma &amp; Línea política"/>
    <s v="INTERCALADO"/>
    <s v="DOS MUESTRAS"/>
    <s v="Intercalado, Dos Muestras"/>
    <m/>
  </r>
  <r>
    <n v="175"/>
    <x v="2"/>
    <x v="19"/>
    <s v="Grado de confianza: Homosexuales (gays y lesbianas)"/>
    <s v="c06_04"/>
    <x v="0"/>
    <x v="1"/>
    <x v="0"/>
    <x v="1"/>
    <x v="0"/>
    <n v="2"/>
    <x v="0"/>
    <x v="1"/>
    <x v="0"/>
    <n v="1"/>
    <n v="3"/>
    <s v="Nuevamente, utilizando la misma escala de confianza, ¿podría decirme, en términos generales, cuánto confía usted en cada uno de los siguientes grupos políticos y minorías sociales…?"/>
    <s v=" Homosexuales (gays o lesbianas)"/>
    <s v="No Responde (no leer)|No Sabe (no leer)|Nada de confianza |Poca confianza|Algo de confianza|Bastante confianza|Mucha confianza"/>
    <s v="-999|-888|1|2|3|4|5"/>
    <s v="Nicolás Somma &amp; Línea política"/>
    <s v="INTERCALADO"/>
    <s v="DOS MUESTRAS"/>
    <s v="Intercalado, Dos Muestras"/>
    <m/>
  </r>
  <r>
    <n v="176"/>
    <x v="2"/>
    <x v="19"/>
    <s v="Grado de confianza: Mapuche"/>
    <s v="c06_05"/>
    <x v="0"/>
    <x v="1"/>
    <x v="0"/>
    <x v="1"/>
    <x v="0"/>
    <n v="2"/>
    <x v="0"/>
    <x v="1"/>
    <x v="0"/>
    <n v="1"/>
    <n v="3"/>
    <s v="Nuevamente, utilizando la misma escala de confianza, ¿podría decirme, en términos generales, cuánto confía usted en cada uno de los siguientes grupos políticos y minorías sociales…?"/>
    <s v=" Mapuche"/>
    <s v="No Responde (no leer)|No Sabe (no leer)|Nada de confianza |Poca confianza|Algo de confianza|Bastante confianza|Mucha confianza"/>
    <s v="-999|-888|1|2|3|4|5"/>
    <s v="Nicolás Somma &amp; Línea política"/>
    <s v="INTERCALADO"/>
    <s v="DOS MUESTRAS"/>
    <s v="Intercalado, Dos Muestras"/>
    <m/>
  </r>
  <r>
    <n v="177"/>
    <x v="2"/>
    <x v="19"/>
    <s v="Grado de confianza: Inmigrantes peruanos"/>
    <s v="c06_06"/>
    <x v="0"/>
    <x v="1"/>
    <x v="0"/>
    <x v="1"/>
    <x v="0"/>
    <n v="2"/>
    <x v="0"/>
    <x v="1"/>
    <x v="0"/>
    <n v="1"/>
    <n v="3"/>
    <s v="Nuevamente, utilizando la misma escala de confianza, ¿podría decirme, en términos generales, cuánto confía usted en cada uno de los siguientes grupos políticos y minorías sociales…?"/>
    <s v=" Inmigrantes peruanos/haitianos/venezolanos"/>
    <s v="No Responde (no leer)|No Sabe (no leer)|Nada de confianza |Poca confianza|Algo de confianza|Bastante confianza|Mucha confianza"/>
    <s v="-999|-888|1|2|3|4|5"/>
    <s v="Nicolás Somma &amp; Línea política"/>
    <s v="INTERCALADO"/>
    <s v="DOS MUESTRAS"/>
    <s v="Intercalado, Dos Muestras"/>
    <s v="Equivalente a r16 en olas 1 y 3"/>
  </r>
  <r>
    <n v="178"/>
    <x v="2"/>
    <x v="20"/>
    <s v="Frecuencia:  Visito la casa de vecino"/>
    <s v="c07_01"/>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 visitado la casa de algún vecino"/>
    <s v="No Responde (no leer)|No Sabe (no leer)|Nunca lo hizo|Lo hizo una o dos veces|Lo hizo mas de dos veces"/>
    <s v="-999|-888|1|2|3"/>
    <s v="Matías Bargsted, Vicente Espinoza y Dante Contreras"/>
    <s v="PERMANENTE"/>
    <s v="DOS MUESTRAS"/>
    <s v="Permanente, Dos Muestras"/>
    <m/>
  </r>
  <r>
    <n v="179"/>
    <x v="2"/>
    <x v="20"/>
    <s v="Frecuencia: Asistio a reunion sobre temas de interes publico/comunitario"/>
    <s v="c07_02"/>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 asistido a alguna reunión donde se traten temas de interés publico o comunitario"/>
    <s v="No Responde (no leer)|No Sabe (no leer)|Nunca lo hizo|Lo hizo una o dos veces|Lo hizo mas de dos veces"/>
    <s v="-999|-888|1|2|3"/>
    <s v="Matías Bargsted, Vicente Espinoza y Dante Contreras"/>
    <s v="PERMANENTE"/>
    <s v="DOS MUESTRAS"/>
    <s v="Permanente, Dos Muestras"/>
    <m/>
  </r>
  <r>
    <n v="180"/>
    <x v="2"/>
    <x v="20"/>
    <s v="Frecuencia: Amigos visitaron en su casa"/>
    <s v="c07_03"/>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n venido amigos a visitarlo a su casa"/>
    <s v="No Responde (no leer)|No Sabe (no leer)|Nunca lo hizo|Lo hizo una o dos veces|Lo hizo mas de dos veces"/>
    <s v="-999|-888|1|2|3"/>
    <s v="Matías Bargsted, Vicente Espinoza y Dante Contreras"/>
    <s v="PERMANENTE"/>
    <s v="DOS MUESTRAS"/>
    <s v="Permanente, Dos Muestras"/>
    <m/>
  </r>
  <r>
    <n v="181"/>
    <x v="2"/>
    <x v="20"/>
    <s v="Frecuencia: Hizo voluntariado"/>
    <s v="c07_04"/>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Ha hecho voluntariado"/>
    <s v="No Responde (no leer)|No Sabe (no leer)|Nunca lo hizo|Lo hizo una o dos veces|Lo hizo mas de dos veces"/>
    <s v="-999|-888|1|2|3"/>
    <s v="Matías Bargsted, Vicente Espinoza y Dante Contreras"/>
    <s v="PERMANENTE"/>
    <s v="DOS MUESTRAS"/>
    <s v="Permanente, Dos Muestras"/>
    <m/>
  </r>
  <r>
    <n v="182"/>
    <x v="2"/>
    <x v="20"/>
    <s v="Frecuencia: Dono dinero a caridad"/>
    <s v="c07_05"/>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Ha donado dinero a una obra social o de caridad"/>
    <s v="No Responde (no leer)|No Sabe (no leer)|Nunca lo hizo|Lo hizo una o dos veces|Lo hizo mas de dos veces"/>
    <s v="-999|-888|1|2|3"/>
    <s v="Matías Bargsted, Vicente Espinoza y Dante Contreras"/>
    <s v="PERMANENTE"/>
    <s v="DOS MUESTRAS"/>
    <s v="Permanente, Dos Muestras"/>
    <m/>
  </r>
  <r>
    <n v="183"/>
    <x v="2"/>
    <x v="20"/>
    <s v="Frecuencia: Presto 10,000 o mas"/>
    <s v="c07_06"/>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 prestado una suma de dinero de $10.000.- o más"/>
    <s v="No Responde (no leer)|No Sabe (no leer)|Nunca lo hizo|Lo hizo una o dos veces|Lo hizo mas de dos veces"/>
    <s v="-999|-888|1|2|3"/>
    <s v="Matías Bargsted, Vicente Espinoza y Dante Contreras"/>
    <s v="PERMANENTE"/>
    <s v="DOS MUESTRAS"/>
    <s v="Permanente, Dos Muestras"/>
    <m/>
  </r>
  <r>
    <n v="184"/>
    <x v="2"/>
    <x v="20"/>
    <s v="Frecuencia: Converso con persona en problemas o deprimida"/>
    <s v="c07_07"/>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 conversado con una persona en problemas o deprimida"/>
    <s v="No Responde (no leer)|No Sabe (no leer)|Nunca lo hizo|Lo hizo una o dos veces|Lo hizo mas de dos veces"/>
    <s v="-999|-888|1|2|3"/>
    <s v="Matías Bargsted, Vicente Espinoza y Dante Contreras"/>
    <s v="PERMANENTE"/>
    <s v="DOS MUESTRAS"/>
    <s v="Permanente, Dos Muestras"/>
    <m/>
  </r>
  <r>
    <n v="185"/>
    <x v="2"/>
    <x v="20"/>
    <s v="Frecuencia: Ayudo a alguien a conseguir trabajo"/>
    <s v="c07_08"/>
    <x v="0"/>
    <x v="0"/>
    <x v="0"/>
    <x v="0"/>
    <x v="0"/>
    <n v="4"/>
    <x v="0"/>
    <x v="0"/>
    <x v="0"/>
    <n v="2"/>
    <n v="6"/>
    <s v="Ahora le haré algunas preguntas sobre cosas que usted puede no haber hecho, haber hecho una vez o haber hecho dos o más veces durante los últimos 12 meses. No importa si no lo ha hecho. Por favor dígame, aunque sea de manera aproximada, cuántas veces..."/>
    <s v=" Ha ayudado a alguien a conseguir trabajo"/>
    <s v="No Responde (no leer)|No Sabe (no leer)|Nunca lo hizo|Lo hizo una o dos veces|Lo hizo mas de dos veces"/>
    <s v="-999|-888|1|2|3"/>
    <s v="Matías Bargsted, Vicente Espinoza y Dante Contreras"/>
    <s v="PERMANENTE"/>
    <s v="DOS MUESTRAS"/>
    <s v="Permanente, Dos Muestras"/>
    <m/>
  </r>
  <r>
    <n v="186"/>
    <x v="2"/>
    <x v="21"/>
    <s v="Frecuencia: Firma carta o peticion apoyando causa"/>
    <s v="c08_01"/>
    <x v="0"/>
    <x v="0"/>
    <x v="0"/>
    <x v="0"/>
    <x v="0"/>
    <n v="4"/>
    <x v="0"/>
    <x v="0"/>
    <x v="0"/>
    <n v="2"/>
    <n v="6"/>
    <s v="Durante los últimos 12 meses, con cuánta frecuencia usted ha ..."/>
    <s v=" Firmado una carta o petición apoyando una causa"/>
    <s v="No Responde (no leer)|No Sabe (no leer)|Nunca|Casi nunca|A veces|Frecuentemente|Muy frecuentemente"/>
    <s v="-999|-888|1|2|3|4|5"/>
    <s v="Nicolás Somma &amp; Línea política"/>
    <s v="PERMANENTE"/>
    <s v="DOS MUESTRAS"/>
    <s v="Permanente, Dos Muestras"/>
    <m/>
  </r>
  <r>
    <n v="187"/>
    <x v="2"/>
    <x v="21"/>
    <s v="Frecuencia: Asiste a marcha o manifestacion pacifica"/>
    <s v="c08_02"/>
    <x v="0"/>
    <x v="0"/>
    <x v="0"/>
    <x v="0"/>
    <x v="0"/>
    <n v="4"/>
    <x v="0"/>
    <x v="0"/>
    <x v="0"/>
    <n v="2"/>
    <n v="6"/>
    <s v="Durante los últimos 12 meses, con cuánta frecuencia usted ha ..."/>
    <s v=" Asistido a una marcha o manifestación política"/>
    <s v="No Responde (no leer)|No Sabe (no leer)|Nunca|Casi nunca|A veces|Frecuentemente|Muy frecuentemente"/>
    <s v="-999|-888|1|2|3|4|5"/>
    <s v="Nicolás Somma &amp; Línea política"/>
    <s v="PERMANENTE"/>
    <s v="DOS MUESTRAS"/>
    <s v="Permanente, Dos Muestras"/>
    <m/>
  </r>
  <r>
    <n v="188"/>
    <x v="2"/>
    <x v="21"/>
    <s v="Frecuencia: Participo en huelga"/>
    <s v="c08_03"/>
    <x v="0"/>
    <x v="0"/>
    <x v="0"/>
    <x v="0"/>
    <x v="0"/>
    <n v="4"/>
    <x v="0"/>
    <x v="0"/>
    <x v="0"/>
    <n v="2"/>
    <n v="6"/>
    <s v="Durante los últimos 12 meses, con cuánta frecuencia usted ha ..."/>
    <s v=" Participado en una huelga"/>
    <s v="No Responde (no leer)|No Sabe (no leer)|Nunca|Casi nunca|A veces|Frecuentemente|Muy frecuentemente"/>
    <s v="-999|-888|1|2|3|4|5"/>
    <s v="Nicolás Somma &amp; Línea política"/>
    <s v="PERMANENTE"/>
    <s v="DOS MUESTRAS"/>
    <s v="Permanente, Dos Muestras"/>
    <m/>
  </r>
  <r>
    <n v="189"/>
    <x v="2"/>
    <x v="21"/>
    <s v="Frecuencia: Usa redes sociales para opinar en temas publicos"/>
    <s v="c08_04"/>
    <x v="0"/>
    <x v="0"/>
    <x v="0"/>
    <x v="0"/>
    <x v="0"/>
    <n v="4"/>
    <x v="0"/>
    <x v="0"/>
    <x v="0"/>
    <n v="2"/>
    <n v="6"/>
    <s v="Durante los últimos 12 meses, con cuánta frecuencia usted ha ..."/>
    <s v=" Usado las redes sociales para expresar su opinión en temas públicos"/>
    <s v="No Responde (no leer)|No Sabe (no leer)|Nunca|Casi nunca|A veces|Frecuentemente|Muy frecuentemente"/>
    <s v="-999|-888|1|2|3|4|5"/>
    <s v="Nicolás Somma &amp; Línea política"/>
    <s v="PERMANENTE"/>
    <s v="DOS MUESTRAS"/>
    <s v="Permanente, Dos Muestras"/>
    <m/>
  </r>
  <r>
    <n v="190"/>
    <x v="2"/>
    <x v="21"/>
    <s v="Frecuencia: Participa en cacerolazos"/>
    <s v="c08_05"/>
    <x v="1"/>
    <x v="1"/>
    <x v="1"/>
    <x v="0"/>
    <x v="1"/>
    <n v="1"/>
    <x v="1"/>
    <x v="0"/>
    <x v="1"/>
    <n v="1"/>
    <n v="2"/>
    <s v="Durante los últimos 12 meses, con cuánta frecuencia usted ha ..."/>
    <s v="Participado en cacerolazos"/>
    <s v="No Responde (no leer)|No Sabe (no leer)|Nunca|Casi nunca|A veces|Frecuentemente|Muy frecuentemente"/>
    <s v="-999|-888|1|2|3|4|5"/>
    <s v="Equipo ELSOC"/>
    <s v="PERMANENTE"/>
    <s v="DOS MUESTRAS"/>
    <m/>
    <s v="Incorporada en 2019 por 18/O"/>
  </r>
  <r>
    <n v="191"/>
    <x v="2"/>
    <x v="22"/>
    <s v="Grado de disposicion: Firmar carta o peticion apoyando causa"/>
    <s v="c09_01"/>
    <x v="0"/>
    <x v="1"/>
    <x v="0"/>
    <x v="1"/>
    <x v="0"/>
    <n v="2"/>
    <x v="0"/>
    <x v="1"/>
    <x v="0"/>
    <n v="1"/>
    <n v="3"/>
    <s v="Y, ¿en qué medida estaría usted dispuesto a participar en las siguientes acciones?"/>
    <s v=" Firmar una carta o petición apoyando una causa"/>
    <s v="No Responde (no leer)|No Sabe (no leer)|Nada dispuesto|Casi nada dispuesto|Algo dispuesto|Bastante dispuesto|Totalmente Dispuesto"/>
    <s v="-999|-888|1|2|3|4|5"/>
    <s v="Nicolás Somma &amp; Línea política"/>
    <s v="INTERCALADO"/>
    <s v="DOS MUESTRAS"/>
    <s v="Intercalado, Dos Muestras"/>
    <m/>
  </r>
  <r>
    <n v="192"/>
    <x v="2"/>
    <x v="22"/>
    <s v="Grado de disposicion: Asistir a marcha o manifestacion pacifica"/>
    <s v="c09_02"/>
    <x v="0"/>
    <x v="1"/>
    <x v="0"/>
    <x v="1"/>
    <x v="0"/>
    <n v="2"/>
    <x v="0"/>
    <x v="1"/>
    <x v="0"/>
    <n v="1"/>
    <n v="3"/>
    <s v="Y, ¿en qué medida estaría usted dispuesto a participar en las siguientes acciones?"/>
    <s v=" Asistir a una marcha o manifestación política"/>
    <s v="No Responde (no leer)|No Sabe (no leer)|Nada dispuesto|Casi nada dispuesto|Algo dispuesto|Bastante dispuesto|Totalmente Dispuesto"/>
    <s v="-999|-888|1|2|3|4|5"/>
    <s v="Nicolás Somma &amp; Línea política"/>
    <s v="INTERCALADO"/>
    <s v="DOS MUESTRAS"/>
    <s v="Intercalado, Dos Muestras"/>
    <m/>
  </r>
  <r>
    <n v="193"/>
    <x v="2"/>
    <x v="22"/>
    <s v="Grado de disposicion: Participar en huelga"/>
    <s v="c09_03"/>
    <x v="0"/>
    <x v="1"/>
    <x v="0"/>
    <x v="1"/>
    <x v="0"/>
    <n v="2"/>
    <x v="0"/>
    <x v="1"/>
    <x v="0"/>
    <n v="1"/>
    <n v="3"/>
    <s v="Y, ¿en qué medida estaría usted dispuesto a participar en las siguientes acciones?"/>
    <s v=" Participar en una huelga"/>
    <s v="No Responde (no leer)|No Sabe (no leer)|Nada dispuesto|Casi nada dispuesto|Algo dispuesto|Bastante dispuesto|Totalmente Dispuesto"/>
    <s v="-999|-888|1|2|3|4|5"/>
    <s v="Nicolás Somma &amp; Línea política"/>
    <s v="INTERCALADO"/>
    <s v="DOS MUESTRAS"/>
    <s v="Intercalado, Dos Muestras"/>
    <m/>
  </r>
  <r>
    <n v="194"/>
    <x v="2"/>
    <x v="22"/>
    <s v="Grado de disposicion: Usar redes sociales para opinar en temas publicos"/>
    <s v="c09_04"/>
    <x v="0"/>
    <x v="1"/>
    <x v="0"/>
    <x v="1"/>
    <x v="0"/>
    <n v="2"/>
    <x v="0"/>
    <x v="1"/>
    <x v="0"/>
    <n v="1"/>
    <n v="3"/>
    <s v="Y, ¿en qué medida estaría usted dispuesto a participar en las siguientes acciones?"/>
    <s v=" Usar las redes sociales para expresar su opinión en temas públicos"/>
    <s v="No Responde (no leer)|No Sabe (no leer)|Nada dispuesto|Casi nada dispuesto|Algo dispuesto|Bastante dispuesto|Totalmente Dispuesto"/>
    <s v="-999|-888|1|2|3|4|5"/>
    <s v="Nicolás Somma &amp; Línea política"/>
    <s v="INTERCALADO"/>
    <s v="DOS MUESTRAS"/>
    <s v="Intercalado, Dos Muestras"/>
    <m/>
  </r>
  <r>
    <n v="195"/>
    <x v="2"/>
    <x v="23"/>
    <s v="Grado de acuerdo: Votar es mi deber como ciudadano"/>
    <s v="c10_01"/>
    <x v="0"/>
    <x v="0"/>
    <x v="0"/>
    <x v="0"/>
    <x v="0"/>
    <n v="4"/>
    <x v="0"/>
    <x v="0"/>
    <x v="0"/>
    <n v="2"/>
    <n v="6"/>
    <s v="¿En qué medida se encuentra usted de acuerdo o en desacuerdo con cada una de las siguientes afirmaciones?"/>
    <s v=" Votar es mi deber como ciudadano"/>
    <s v="No Responde (no leer)|No Sabe (no leer)|Totalmente en desacuerdo|En desacuerdo|Ni de acuerdo ni en desacuerdo|De acuerdo|Totalmente de acuerdo"/>
    <s v="-999|-888|1|2|3|4|5"/>
    <s v="Nicolás Somma &amp; Línea política"/>
    <s v="PERMANENTE"/>
    <s v="DOS MUESTRAS"/>
    <s v="Permanente, Dos Muestras"/>
    <m/>
  </r>
  <r>
    <n v="196"/>
    <x v="2"/>
    <x v="23"/>
    <s v="Grado de acuerdo: Mi voto influye en el resultado"/>
    <s v="c10_02"/>
    <x v="0"/>
    <x v="0"/>
    <x v="0"/>
    <x v="0"/>
    <x v="0"/>
    <n v="4"/>
    <x v="0"/>
    <x v="0"/>
    <x v="0"/>
    <n v="2"/>
    <n v="6"/>
    <s v="¿En qué medida se encuentra usted de acuerdo o en desacuerdo con cada una de las siguientes afirmaciones?"/>
    <s v=" Mi voto influye en el resultado de la elección"/>
    <s v="No Responde (no leer)|No Sabe (no leer)|Totalmente en desacuerdo|En desacuerdo|Ni de acuerdo ni en desacuerdo|De acuerdo|Totalmente de acuerdo"/>
    <s v="-999|-888|1|2|3|4|5"/>
    <s v="Nicolás Somma &amp; Línea política"/>
    <s v="PERMANENTE"/>
    <s v="DOS MUESTRAS"/>
    <s v="Permanente, Dos Muestras"/>
    <m/>
  </r>
  <r>
    <n v="197"/>
    <x v="2"/>
    <x v="23"/>
    <s v="Grado de acuerdo: Votar permite expresar mis ideas"/>
    <s v="c10_03"/>
    <x v="0"/>
    <x v="0"/>
    <x v="0"/>
    <x v="0"/>
    <x v="0"/>
    <n v="4"/>
    <x v="0"/>
    <x v="0"/>
    <x v="0"/>
    <n v="2"/>
    <n v="6"/>
    <s v="¿En qué medida se encuentra usted de acuerdo o en desacuerdo con cada una de las siguientes afirmaciones?"/>
    <s v=" Votar permite expresar mis ideas"/>
    <s v="No Responde (no leer)|No Sabe (no leer)|Totalmente en desacuerdo|En desacuerdo|Ni de acuerdo ni en desacuerdo|De acuerdo|Totalmente de acuerdo"/>
    <s v="-999|-888|1|2|3|4|5"/>
    <s v="Nicolás Somma &amp; Línea política"/>
    <s v="PERMANENTE"/>
    <s v="DOS MUESTRAS"/>
    <s v="Permanente, Dos Muestras"/>
    <m/>
  </r>
  <r>
    <n v="198"/>
    <x v="2"/>
    <x v="21"/>
    <s v="Participacion electoral retrospectiva"/>
    <s v="c11"/>
    <x v="0"/>
    <x v="1"/>
    <x v="0"/>
    <x v="1"/>
    <x v="1"/>
    <n v="2"/>
    <x v="0"/>
    <x v="1"/>
    <x v="1"/>
    <n v="1"/>
    <n v="3"/>
    <s v="Respecto de su participación en elecciones"/>
    <s v=" ¿Votó usted en las últimas elecciones presidenciales de Noviembre de 2013?"/>
    <s v="No Responde (no leer)|No Sabe (no leer)|No|Sí|No tenía edad para hacerlo"/>
    <s v="-999|-888|1|2|3"/>
    <s v="Nicolás Somma &amp; Línea política"/>
    <s v="INTERCALADO"/>
    <s v="DOS MUESTRAS"/>
    <s v="Intercalado, Dos Muestras"/>
    <s v="Inclusión depende de ocurrencia de elecciones. En 2017 el fraseo se centra en las presidenciales de 2017. Su inclusión en 2020 depende de fechas del plebiscito y del campo de ELSOC."/>
  </r>
  <r>
    <n v="199"/>
    <x v="2"/>
    <x v="21"/>
    <s v="Membresia: Junta de vecinos u otra organizacion vecinal"/>
    <s v="c12_01"/>
    <x v="0"/>
    <x v="1"/>
    <x v="0"/>
    <x v="1"/>
    <x v="0"/>
    <n v="2"/>
    <x v="0"/>
    <x v="1"/>
    <x v="0"/>
    <n v="1"/>
    <n v="3"/>
    <s v="A continuación le voy a leer una lista de organizaciones voluntarias. Para cada una de ellas, ¿podría decirme si es miembro activo, miembro inactivo, o no es miembro de estas organizaciones?"/>
    <s v=" Junta de vecinos u otra organización vecinal"/>
    <s v="No Responde (no leer)|No Sabe (no leer)|No es miembro|Miembro inactivo|Miembro activo|No sabe (no leer)"/>
    <s v="-999|-888|1|2|3"/>
    <s v="Nicolás Somma &amp; Línea política"/>
    <s v="INTERCALADO"/>
    <s v="DOS MUESTRAS"/>
    <s v="Intercalado, Dos Muestras"/>
    <m/>
  </r>
  <r>
    <n v="200"/>
    <x v="2"/>
    <x v="21"/>
    <s v="Membresia: Organizacion religiosa o Iglesia"/>
    <s v="c12_02"/>
    <x v="0"/>
    <x v="1"/>
    <x v="0"/>
    <x v="1"/>
    <x v="0"/>
    <n v="2"/>
    <x v="0"/>
    <x v="1"/>
    <x v="0"/>
    <n v="1"/>
    <n v="3"/>
    <s v="A continuación le voy a leer una lista de organizaciones voluntarias. Para cada una de ellas, ¿podría decirme si es miembro activo, miembro inactivo, o no es miembro de estas organizaciones?"/>
    <s v=" Organización religiosa o Iglesia"/>
    <s v="No Responde (no leer)|No Sabe (no leer)|No es miembro|Miembro inactivo|Miembro activo|No sabe (no leer)"/>
    <s v="-999|-888|1|2|3"/>
    <s v="Nicolás Somma &amp; Línea política"/>
    <s v="INTERCALADO"/>
    <s v="DOS MUESTRAS"/>
    <s v="Intercalado, Dos Muestras"/>
    <m/>
  </r>
  <r>
    <n v="201"/>
    <x v="2"/>
    <x v="21"/>
    <s v="Membresia: Partido o movimiento politico"/>
    <s v="c12_03"/>
    <x v="0"/>
    <x v="1"/>
    <x v="0"/>
    <x v="1"/>
    <x v="0"/>
    <n v="2"/>
    <x v="0"/>
    <x v="1"/>
    <x v="0"/>
    <n v="1"/>
    <n v="3"/>
    <s v="A continuación le voy a leer una lista de organizaciones voluntarias. Para cada una de ellas, ¿podría decirme si es miembro activo, miembro inactivo, o no es miembro de estas organizaciones?"/>
    <s v=" Partido o movimiento político"/>
    <s v="No Responde (no leer)|No Sabe (no leer)|No es miembro|Miembro inactivo|Miembro activo|No sabe (no leer)"/>
    <s v="-999|-888|1|2|3"/>
    <s v="Nicolás Somma &amp; Línea política"/>
    <s v="INTERCALADO"/>
    <s v="DOS MUESTRAS"/>
    <s v="Intercalado, Dos Muestras"/>
    <m/>
  </r>
  <r>
    <n v="202"/>
    <x v="2"/>
    <x v="21"/>
    <s v="Membresia: Sindicato"/>
    <s v="c12_04"/>
    <x v="0"/>
    <x v="1"/>
    <x v="0"/>
    <x v="1"/>
    <x v="0"/>
    <n v="2"/>
    <x v="0"/>
    <x v="1"/>
    <x v="0"/>
    <n v="1"/>
    <n v="3"/>
    <s v="A continuación le voy a leer una lista de organizaciones voluntarias. Para cada una de ellas, ¿podría decirme si es miembro activo, miembro inactivo, o no es miembro de estas organizaciones?"/>
    <s v=" Sindicato"/>
    <s v="No Responde (no leer)|No Sabe (no leer)|No es miembro|Miembro inactivo|Miembro activo|No sabe (no leer)"/>
    <s v="-999|-888|1|2|3"/>
    <s v="Nicolás Somma &amp; Línea política"/>
    <s v="INTERCALADO"/>
    <s v="DOS MUESTRAS"/>
    <s v="Intercalado, Dos Muestras"/>
    <m/>
  </r>
  <r>
    <n v="203"/>
    <x v="2"/>
    <x v="21"/>
    <s v="Membresia: Asociacion profesional o gremial"/>
    <s v="c12_05"/>
    <x v="0"/>
    <x v="1"/>
    <x v="0"/>
    <x v="1"/>
    <x v="0"/>
    <n v="2"/>
    <x v="0"/>
    <x v="1"/>
    <x v="0"/>
    <n v="1"/>
    <n v="3"/>
    <s v="A continuación le voy a leer una lista de organizaciones voluntarias. Para cada una de ellas, ¿podría decirme si es miembro activo, miembro inactivo, o no es miembro de estas organizaciones?"/>
    <s v=" Asociación profesional o gremial"/>
    <s v="No Responde (no leer)|No Sabe (no leer)|No es miembro|Miembro inactivo|Miembro activo|No sabe (no leer)"/>
    <s v="-999|-888|1|2|3"/>
    <s v="Nicolás Somma &amp; Línea política"/>
    <s v="INTERCALADO"/>
    <s v="DOS MUESTRAS"/>
    <s v="Intercalado, Dos Muestras"/>
    <m/>
  </r>
  <r>
    <n v="204"/>
    <x v="2"/>
    <x v="21"/>
    <s v="Membresia: Organizacion de caridad o beneficiencia"/>
    <s v="c12_06"/>
    <x v="0"/>
    <x v="1"/>
    <x v="0"/>
    <x v="1"/>
    <x v="0"/>
    <n v="2"/>
    <x v="0"/>
    <x v="1"/>
    <x v="0"/>
    <n v="1"/>
    <n v="3"/>
    <s v="A continuación le voy a leer una lista de organizaciones voluntarias. Para cada una de ellas, ¿podría decirme si es miembro activo, miembro inactivo, o no es miembro de estas organizaciones?"/>
    <s v="Organización de caridad o de beneficiencia"/>
    <s v="No Responde (no leer)|No Sabe (no leer)|No es miembro|Miembro inactivo|Miembro activo|No sabe (no leer)"/>
    <s v="-999|-888|1|2|3"/>
    <s v="Nicolás Somma &amp; Línea política"/>
    <s v="INTERCALADO"/>
    <s v="DOS MUESTRAS"/>
    <s v="Intercalado, Dos Muestras"/>
    <m/>
  </r>
  <r>
    <n v="205"/>
    <x v="2"/>
    <x v="21"/>
    <s v="Membresia: Organizacion deportiva"/>
    <s v="c12_07"/>
    <x v="0"/>
    <x v="1"/>
    <x v="0"/>
    <x v="1"/>
    <x v="0"/>
    <n v="2"/>
    <x v="0"/>
    <x v="1"/>
    <x v="0"/>
    <n v="1"/>
    <n v="3"/>
    <s v="A continuación le voy a leer una lista de organizaciones voluntarias. Para cada una de ellas, ¿podría decirme si es miembro activo, miembro inactivo, o no es miembro de estas organizaciones?"/>
    <s v=" Organización deportiva"/>
    <s v="No Responde (no leer)|No Sabe (no leer)|No es miembro|Miembro inactivo|Miembro activo|No sabe (no leer)"/>
    <s v="-999|-888|1|2|3"/>
    <s v="Nicolás Somma &amp; Línea política"/>
    <s v="INTERCALADO"/>
    <s v="DOS MUESTRAS"/>
    <s v="Intercalado, Dos Muestras"/>
    <m/>
  </r>
  <r>
    <n v="206"/>
    <x v="2"/>
    <x v="21"/>
    <s v="Membresia: Asociaciones o centros de estudiantes"/>
    <s v="c12_08"/>
    <x v="0"/>
    <x v="1"/>
    <x v="0"/>
    <x v="1"/>
    <x v="0"/>
    <n v="2"/>
    <x v="0"/>
    <x v="1"/>
    <x v="0"/>
    <n v="1"/>
    <n v="3"/>
    <s v="A continuación le voy a leer una lista de organizaciones voluntarias. Para cada una de ellas, ¿podría decirme si es miembro activo, miembro inactivo, o no es miembro de estas organizaciones?"/>
    <s v=" Asociaciones o centros de estudiantes"/>
    <s v="No Responde (no leer)|No Sabe (no leer)|No es miembro|Miembro inactivo|Miembro activo|No sabe (no leer)"/>
    <s v="-999|-888|1|2|3"/>
    <s v="Nicolás Somma &amp; Línea política"/>
    <s v="INTERCALADO"/>
    <s v="DOS MUESTRAS"/>
    <s v="Intercalado, Dos Muestras"/>
    <m/>
  </r>
  <r>
    <n v="207"/>
    <x v="2"/>
    <x v="21"/>
    <s v="Membresia: Otra organizacion voluntaria"/>
    <s v="c12_09"/>
    <x v="0"/>
    <x v="1"/>
    <x v="0"/>
    <x v="1"/>
    <x v="0"/>
    <n v="2"/>
    <x v="0"/>
    <x v="1"/>
    <x v="0"/>
    <n v="1"/>
    <n v="3"/>
    <s v="A continuación le voy a leer una lista de organizaciones voluntarias. Para cada una de ellas, ¿podría decirme si es miembro activo, miembro inactivo, o no es miembro de estas organizaciones?"/>
    <s v="Otra, especifique:"/>
    <s v="No Responde (no leer)|No Sabe (no leer)|No es miembro|Miembro inactivo|Miembro activo|No sabe (no leer)"/>
    <s v="-999|-888|1|2|3"/>
    <s v="Nicolás Somma &amp; Línea política"/>
    <s v="INTERCALADO"/>
    <s v="DOS MUESTRAS"/>
    <s v="Intercalado, Dos Muestras"/>
    <m/>
  </r>
  <r>
    <n v="208"/>
    <x v="2"/>
    <x v="21"/>
    <s v="Membresia: Otra organizacion voluntaria. Especifique"/>
    <s v="c12_09_otro"/>
    <x v="2"/>
    <x v="1"/>
    <x v="2"/>
    <x v="1"/>
    <x v="2"/>
    <n v="0"/>
    <x v="2"/>
    <x v="1"/>
    <x v="2"/>
    <n v="0"/>
    <n v="0"/>
    <s v="A continuación le voy a leer una lista de organizaciones voluntarias. Para cada una de ellas, ¿podría decirme si es miembro activo, miembro inactivo, o no es miembro de estas organizaciones?"/>
    <s v="Especifique"/>
    <m/>
    <m/>
    <s v="Nicolás Somma &amp; Línea política"/>
    <s v="CONSTRUIDA EX-POST"/>
    <s v="DOS MUESTRAS"/>
    <s v="Variable Construida Equipo Elsoc"/>
    <m/>
  </r>
  <r>
    <n v="209"/>
    <x v="2"/>
    <x v="24"/>
    <s v="Interes en la politica"/>
    <s v="c13"/>
    <x v="0"/>
    <x v="0"/>
    <x v="0"/>
    <x v="0"/>
    <x v="0"/>
    <n v="4"/>
    <x v="0"/>
    <x v="0"/>
    <x v="0"/>
    <n v="2"/>
    <n v="6"/>
    <s v="¿Qué tan interesado está usted en la política?"/>
    <s v="NA"/>
    <s v="No Responde (no leer)|No Sabe (no leer)|Nada interesado|Poco interesado|Algo interesado|Bastante interesado|Muy interesado"/>
    <s v="-999|-888|1|2|3|4|5"/>
    <s v="Nicolás Somma &amp; Línea política"/>
    <s v="PERMANENTE"/>
    <s v="DOS MUESTRAS"/>
    <s v="Permanente, Dos Muestras"/>
    <m/>
  </r>
  <r>
    <n v="210"/>
    <x v="2"/>
    <x v="24"/>
    <s v="Frecuencia: Habla de politica con familiares o amigos"/>
    <s v="c14_01"/>
    <x v="0"/>
    <x v="0"/>
    <x v="0"/>
    <x v="0"/>
    <x v="0"/>
    <n v="4"/>
    <x v="0"/>
    <x v="0"/>
    <x v="0"/>
    <n v="2"/>
    <n v="6"/>
    <s v="¿Con qué frecuencia realiza usted las siguientes actividades?"/>
    <s v=" Habla de política con familiares o amigos"/>
    <s v="No Responde (no leer)|No Sabe (no leer)|Nunca|Casi nunca|A veces|Frecuentemente|Muy frecuentemente"/>
    <s v="-999|-888|1|2|3|4|5"/>
    <s v="Nicolás Somma &amp; Línea política"/>
    <s v="PERMANENTE"/>
    <s v="DOS MUESTRAS"/>
    <s v="Permanente, Dos Muestras"/>
    <m/>
  </r>
  <r>
    <n v="211"/>
    <x v="2"/>
    <x v="24"/>
    <s v="Frecuencia: Se informa sobre politica en medios de comunicacion"/>
    <s v="c14_02"/>
    <x v="0"/>
    <x v="0"/>
    <x v="0"/>
    <x v="0"/>
    <x v="0"/>
    <n v="4"/>
    <x v="0"/>
    <x v="0"/>
    <x v="0"/>
    <n v="2"/>
    <n v="6"/>
    <s v="¿Con qué frecuencia realiza usted las siguientes actividades?"/>
    <s v=" Se informa activamente sobre política en medios tales como televisión, radios, diarios o internet"/>
    <s v="No Responde (no leer)|No Sabe (no leer)|Nunca|Casi nunca|A veces|Frecuentemente|Muy frecuentemente"/>
    <s v="-999|-888|1|2|3|4|5"/>
    <s v="Nicolás Somma &amp; Línea política"/>
    <s v="PERMANENTE"/>
    <s v="DOS MUESTRAS"/>
    <s v="Permanente, Dos Muestras"/>
    <m/>
  </r>
  <r>
    <n v="212"/>
    <x v="2"/>
    <x v="25"/>
    <s v="Autoubicacion escala izquierda-derecha"/>
    <s v="c15"/>
    <x v="0"/>
    <x v="0"/>
    <x v="0"/>
    <x v="0"/>
    <x v="0"/>
    <n v="4"/>
    <x v="0"/>
    <x v="0"/>
    <x v="0"/>
    <n v="2"/>
    <n v="6"/>
    <s v="Cambiando de tema, tradicionalmente en nuestro país la gente define las posiciones políticas como más cercanas a la izquierda, al centro o a la derecha. "/>
    <s v="Usando una escala de 0 a 10, donde 0 es ser de &quot;izquierda&quot;, 5 es ser de &quot;centro&quot; y 10 es ser de &quot;derecha&quot;, ¿Dónde se ubicaría usted en esta escala?"/>
    <s v="No Responde (no leer)|No Sabe (no leer)|0 Izquierda|1|2|3|4|5 Centro|6|7|8|9|10 Derecha|11 Independiente (no leer)|12 Ninguno (no leer)"/>
    <s v="-999|-888|0|1|2|3|4|5|6|7|8|9|10|11|12"/>
    <s v="Nicolás Somma &amp; Línea política"/>
    <s v="PERMANENTE"/>
    <s v="DOS MUESTRAS"/>
    <s v="Permanente, Dos Muestras"/>
    <m/>
  </r>
  <r>
    <n v="213"/>
    <x v="2"/>
    <x v="25"/>
    <s v="Identificacion partidaria"/>
    <s v="c16"/>
    <x v="0"/>
    <x v="0"/>
    <x v="0"/>
    <x v="0"/>
    <x v="0"/>
    <n v="4"/>
    <x v="0"/>
    <x v="0"/>
    <x v="0"/>
    <n v="2"/>
    <n v="6"/>
    <s v="¿Cuál de los siguientes partidos políticos representa mejor sus intereses, creencias y valores? "/>
    <s v="NA"/>
    <s v="No Responde (no leer)|No Sabe (no leer)|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
    <s v="-999|-888|1|2|3|4|5|6|7|8|9|10|11|12|13|14|15"/>
    <s v="Patricio Navia"/>
    <s v="PERMANENTE"/>
    <s v="DOS MUESTRAS"/>
    <s v="Permanente, Dos Muestras"/>
    <s v="Se han eliminado partidos (4 PRO, 7 Amplitud, 9 PRI), pero no se han modificado códigos"/>
  </r>
  <r>
    <n v="214"/>
    <x v="2"/>
    <x v="25"/>
    <s v="Identificacion partidaria. Otro: especifique"/>
    <s v="c16_otro"/>
    <x v="2"/>
    <x v="2"/>
    <x v="2"/>
    <x v="2"/>
    <x v="2"/>
    <n v="0"/>
    <x v="2"/>
    <x v="2"/>
    <x v="2"/>
    <n v="0"/>
    <n v="0"/>
    <s v="¿Cuál de los siguientes partidos políticos representa mejor sus intereses, creencias y valores? "/>
    <s v="Especifique"/>
    <m/>
    <m/>
    <s v="Patricio Navia"/>
    <s v="CONSTRUIDA EX-POST"/>
    <s v="-"/>
    <s v="Variable Construida Equipo Elsoc"/>
    <m/>
  </r>
  <r>
    <n v="215"/>
    <x v="2"/>
    <x v="25"/>
    <s v="Identificacion con coaliciones politicas"/>
    <s v="c17"/>
    <x v="0"/>
    <x v="0"/>
    <x v="0"/>
    <x v="0"/>
    <x v="0"/>
    <n v="4"/>
    <x v="0"/>
    <x v="0"/>
    <x v="0"/>
    <n v="2"/>
    <n v="6"/>
    <s v="¿Cuál de las siguientes coaliciones políticas representa mejor sus intereses, creencias y valores?"/>
    <s v="NA"/>
    <s v="No Responde (no leer)|No Sabe (no leer)|Chile Vamos|Nueva Mayoria|Frente Amplio|Otro. Especifique cual|Ninguna"/>
    <s v="-999|-888|1|2|3|4|5"/>
    <s v="Patricio Navia"/>
    <s v="PERMANENTE"/>
    <s v="DOS MUESTRAS"/>
    <s v="Permanente, Dos Muestras"/>
    <s v="En 2016 no existía la opción Frente Amplio. Se modificaron los códigos de respuesta por dicho motivo"/>
  </r>
  <r>
    <n v="216"/>
    <x v="2"/>
    <x v="25"/>
    <s v="Identificacion con coaliciones politicas. Otra: especifique"/>
    <s v="c17_otro"/>
    <x v="2"/>
    <x v="2"/>
    <x v="2"/>
    <x v="2"/>
    <x v="2"/>
    <n v="0"/>
    <x v="2"/>
    <x v="2"/>
    <x v="2"/>
    <n v="0"/>
    <n v="0"/>
    <s v="¿Cuál de las siguientes coaliciones políticas representa mejor sus intereses, creencias y valores?"/>
    <s v="Especifique"/>
    <m/>
    <m/>
    <s v="Patricio Navia"/>
    <s v="CONSTRUIDA EX-POST"/>
    <s v="-"/>
    <s v="Variable Construida Equipo Elsoc"/>
    <m/>
  </r>
  <r>
    <n v="217"/>
    <x v="2"/>
    <x v="26"/>
    <s v="Grado de acuerdo: Sociedad requiere grupos con posiciones superiores e inferiores"/>
    <s v="c18_01"/>
    <x v="0"/>
    <x v="0"/>
    <x v="0"/>
    <x v="0"/>
    <x v="0"/>
    <n v="4"/>
    <x v="0"/>
    <x v="0"/>
    <x v="0"/>
    <n v="2"/>
    <n v="6"/>
    <s v="¿En qué medida se encuentra usted de acuerdo o en desacuerdo con cada una de las siguientes afirmaciones?"/>
    <s v=" Una sociedad ideal requiere que algunos grupos estén en una posición superior y otros en una posición inferior"/>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18"/>
    <x v="2"/>
    <x v="26"/>
    <s v="Grado de acuerdo: Se debe dar a todos las mismas oportunidades"/>
    <s v="c18_02"/>
    <x v="0"/>
    <x v="0"/>
    <x v="0"/>
    <x v="0"/>
    <x v="0"/>
    <n v="4"/>
    <x v="0"/>
    <x v="0"/>
    <x v="0"/>
    <n v="2"/>
    <n v="6"/>
    <s v="¿En qué medida se encuentra usted de acuerdo o en desacuerdo con cada una de las siguientes afirmaciones?"/>
    <s v=" Debiéramos trabajar para dar a todos los grupos la misma oportunidad de tener éxito"/>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19"/>
    <x v="2"/>
    <x v="26"/>
    <s v="Grado de acuerdo: Se debe igualar las condiciones diferentes grupos"/>
    <s v="c18_03"/>
    <x v="0"/>
    <x v="0"/>
    <x v="0"/>
    <x v="0"/>
    <x v="0"/>
    <n v="4"/>
    <x v="0"/>
    <x v="0"/>
    <x v="0"/>
    <n v="2"/>
    <n v="6"/>
    <s v="¿En qué medida se encuentra usted de acuerdo o en desacuerdo con cada una de las siguientes afirmaciones?"/>
    <s v=" Deberíamos hacer todo lo posible por igualar las condiciones de diferentes grupos"/>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0"/>
    <x v="2"/>
    <x v="27"/>
    <s v="Grado de acuerdo: Mas que derechos necesitamos un gobierno firme"/>
    <s v="c18_04"/>
    <x v="0"/>
    <x v="0"/>
    <x v="0"/>
    <x v="0"/>
    <x v="0"/>
    <n v="4"/>
    <x v="0"/>
    <x v="0"/>
    <x v="0"/>
    <n v="2"/>
    <n v="6"/>
    <s v="¿En qué medida se encuentra usted de acuerdo o en desacuerdo con cada una de las siguientes afirmaciones?"/>
    <s v=" En vez de tanta preocupación por los derechos de las personas, lo que este país necesita es un gobierno firme"/>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1"/>
    <x v="2"/>
    <x v="27"/>
    <s v="Grado de acuerdo: Pais necesita un mandatario fuerte"/>
    <s v="c18_05"/>
    <x v="0"/>
    <x v="0"/>
    <x v="0"/>
    <x v="0"/>
    <x v="0"/>
    <n v="4"/>
    <x v="0"/>
    <x v="0"/>
    <x v="0"/>
    <n v="2"/>
    <n v="6"/>
    <s v="¿En qué medida se encuentra usted de acuerdo o en desacuerdo con cada una de las siguientes afirmaciones?"/>
    <s v=" Lo que nuestro país necesita es un mandatario/a fuerte con la determinación para llevarnos por el camino correcto"/>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2"/>
    <x v="2"/>
    <x v="27"/>
    <s v="Grado de acuerdo: Obediencia y respeto importantes que aprendan los ninnios"/>
    <s v="c18_06"/>
    <x v="0"/>
    <x v="0"/>
    <x v="0"/>
    <x v="0"/>
    <x v="0"/>
    <n v="4"/>
    <x v="0"/>
    <x v="0"/>
    <x v="0"/>
    <n v="2"/>
    <n v="6"/>
    <s v="¿En qué medida se encuentra usted de acuerdo o en desacuerdo con cada una de las siguientes afirmaciones?"/>
    <s v=" La obediencia y el respeto por la autoridad son los valores más importantes que los niños debieran aprender"/>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3"/>
    <x v="2"/>
    <x v="27"/>
    <s v="Grado de acuerdo: Obediencia y disciplina son claves para buena vida"/>
    <s v="c18_07"/>
    <x v="0"/>
    <x v="0"/>
    <x v="0"/>
    <x v="0"/>
    <x v="0"/>
    <n v="4"/>
    <x v="0"/>
    <x v="0"/>
    <x v="0"/>
    <n v="2"/>
    <n v="6"/>
    <s v="¿En qué medida se encuentra usted de acuerdo o en desacuerdo con cada una de las siguientes afirmaciones?"/>
    <s v=" Las verdaderas claves para tener una buena vida son la obediencia y la disciplina"/>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4"/>
    <x v="2"/>
    <x v="27"/>
    <s v="Grado de acuerdo: El cambio social es posible"/>
    <s v="c18_08"/>
    <x v="0"/>
    <x v="0"/>
    <x v="0"/>
    <x v="0"/>
    <x v="0"/>
    <n v="4"/>
    <x v="0"/>
    <x v="0"/>
    <x v="0"/>
    <n v="2"/>
    <n v="6"/>
    <s v="¿En qué medida se encuentra usted de acuerdo o en desacuerdo con cada una de las siguientes afirmaciones?"/>
    <s v=" Creo que el cambio social es posible"/>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m/>
  </r>
  <r>
    <n v="225"/>
    <x v="2"/>
    <x v="28"/>
    <s v="Grado de acuerdo: Las personas son recompensadas por sus esfuerzos"/>
    <s v="c18_09"/>
    <x v="0"/>
    <x v="0"/>
    <x v="0"/>
    <x v="0"/>
    <x v="0"/>
    <n v="4"/>
    <x v="0"/>
    <x v="0"/>
    <x v="0"/>
    <n v="2"/>
    <n v="6"/>
    <s v="¿En qué medida se encuentra usted de acuerdo o en desacuerdo con cada una de las siguientes afirmaciones?"/>
    <s v=" En Chile las personas son recompensadas por sus esfuerzos"/>
    <s v="No Responde (no leer)|No Sabe (no leer)|Totalmente en desacuerdo|En desacuerdo|Ni en desacuerdo ni de acuerdo|De acuerdo|Totalmente de acuerdo"/>
    <s v="-999|-888|1|2|3|4|5"/>
    <s v="Juan Carlos Castillo"/>
    <s v="PERMANENTE"/>
    <s v="DOS MUESTRAS"/>
    <s v="Permanente, Dos Muestras"/>
    <m/>
  </r>
  <r>
    <n v="226"/>
    <x v="2"/>
    <x v="28"/>
    <s v="Grado de acuerdo: Las personas son recompensada por su inteligencia"/>
    <s v="c18_10"/>
    <x v="0"/>
    <x v="0"/>
    <x v="0"/>
    <x v="0"/>
    <x v="0"/>
    <n v="4"/>
    <x v="0"/>
    <x v="0"/>
    <x v="0"/>
    <n v="2"/>
    <n v="6"/>
    <s v="¿En qué medida se encuentra usted de acuerdo o en desacuerdo con cada una de las siguientes afirmaciones?"/>
    <s v=" En Chile las personas son recompensadas por su inteligencia y habilidades"/>
    <s v="No Responde (no leer)|No Sabe (no leer)|Totalmente en desacuerdo|En desacuerdo|Ni en desacuerdo ni de acuerdo|De acuerdo|Totalmente de acuerdo"/>
    <s v="-999|-888|1|2|3|4|5"/>
    <s v="Juan Carlos Castillo"/>
    <s v="PERMANENTE"/>
    <s v="DOS MUESTRAS"/>
    <s v="Permanente, Dos Muestras"/>
    <m/>
  </r>
  <r>
    <n v="227"/>
    <x v="2"/>
    <x v="29"/>
    <s v="Grado de acuerdo: Las diferencias de ingreso son demasiado grandes"/>
    <s v="c18_11"/>
    <x v="0"/>
    <x v="0"/>
    <x v="0"/>
    <x v="0"/>
    <x v="0"/>
    <n v="4"/>
    <x v="0"/>
    <x v="0"/>
    <x v="0"/>
    <n v="2"/>
    <n v="6"/>
    <s v="¿En qué medida se encuentra usted de acuerdo o en desacuerdo con cada una de las siguientes afirmaciones?"/>
    <s v=" En Chile, las diferencias de ingreso son demasiado grandes"/>
    <s v="No Responde (no leer)|No Sabe (no leer)|Totalmente en desacuerdo|En desacuerdo|Ni en desacuerdo ni de acuerdo|De acuerdo|Totalmente de acuerdo"/>
    <s v="-999|-888|1|2|3|4|5"/>
    <s v="Juan Carlos Castillo"/>
    <s v="PERMANENTE"/>
    <s v="DOS MUESTRAS"/>
    <s v="Permanente, Dos Muestras"/>
    <m/>
  </r>
  <r>
    <n v="228"/>
    <x v="2"/>
    <x v="27"/>
    <s v="Grado de acuerdo: Hay grupos de personas inferiores"/>
    <s v="c18_12"/>
    <x v="1"/>
    <x v="0"/>
    <x v="0"/>
    <x v="0"/>
    <x v="0"/>
    <n v="3"/>
    <x v="0"/>
    <x v="0"/>
    <x v="0"/>
    <n v="2"/>
    <n v="5"/>
    <s v="¿En qué medida se encuentra usted de acuerdo o en desacuerdo con cada una de las siguientes afirmaciones?"/>
    <s v="Algunos grupos de personas son simplemente inferiores a otros grupos"/>
    <s v="No Responde (no leer)|No Sabe (no leer)|Totalmente en desacuerdo|En desacuerdo|Ni en desacuerdo ni de acuerdo|De acuerdo|Totalmente de acuerdo"/>
    <s v="-999|-888|1|2|3|4|5"/>
    <s v=" Héctor Carvacho, Mónica Gerber, Gloria Jimenez, Emmanuelle Barozet, Luis Valenzuela"/>
    <s v="PERMANENTE"/>
    <s v="DOS MUESTRAS"/>
    <s v="Permanente, Dos Muestras"/>
    <s v="Incorporada en 2017"/>
  </r>
  <r>
    <n v="229"/>
    <x v="2"/>
    <x v="28"/>
    <s v="Grado de acuerdo: Las personas tienen igualdad de oportunidades"/>
    <s v="c18_13"/>
    <x v="1"/>
    <x v="1"/>
    <x v="1"/>
    <x v="0"/>
    <x v="1"/>
    <n v="1"/>
    <x v="1"/>
    <x v="0"/>
    <x v="1"/>
    <n v="1"/>
    <n v="2"/>
    <s v="¿En qué medida se encuentra usted de acuerdo o en desacuerdo con cada una de las siguientes afirmaciones?"/>
    <s v="En Chile las personas tienen igualdad de oportunidades para salir adelante"/>
    <s v="No Responde (no leer)|No Sabe (no leer)|Totalmente en desacuerdo|En desacuerdo|Ni en desacuerdo ni de acuerdo|De acuerdo|Totalmente de acuerdo"/>
    <s v="-999|-888|1|2|3|4|5"/>
    <s v="Equipo ELSOC"/>
    <s v="PERMANENTE"/>
    <s v="DOS MUESTRAS"/>
    <m/>
    <s v="Incorporada en 2019 por 18/O"/>
  </r>
  <r>
    <n v="230"/>
    <x v="2"/>
    <x v="30"/>
    <s v="Grado de acuerdo: ninnio preescolar sufra si madre trabaja"/>
    <s v="c19_01"/>
    <x v="0"/>
    <x v="1"/>
    <x v="0"/>
    <x v="1"/>
    <x v="1"/>
    <n v="2"/>
    <x v="0"/>
    <x v="1"/>
    <x v="1"/>
    <n v="1"/>
    <n v="3"/>
    <s v="¿Cuán de acuerdo o en desacuerdo está usted con las siguientes afirmaciones?"/>
    <s v=" Una madre que trabaja puede establecer una relación tan cálida y sólida con sus hijos como una madre que no trabaja"/>
    <s v="No Responde (no leer)|No Sabe (no leer)|Totalmente en desacuerdo|En desacuerdo|Ni en desacuerdo ni de acuerdo|De acuerdo|Totalmente de acuerdo"/>
    <s v="-999|-888|1|2|3|4|5"/>
    <s v="Valentina Paredes"/>
    <s v="INTERCALADO"/>
    <s v="DOS MUESTRAS"/>
    <s v="Intercalado, Dos Muestras"/>
    <s v="Decisión del equipo de Género sobre su relevancia"/>
  </r>
  <r>
    <n v="231"/>
    <x v="2"/>
    <x v="30"/>
    <s v="Grado de acuerdo: ninnio preescolar sufre si madre trabaja"/>
    <s v="c19_02"/>
    <x v="0"/>
    <x v="1"/>
    <x v="0"/>
    <x v="1"/>
    <x v="1"/>
    <n v="2"/>
    <x v="0"/>
    <x v="1"/>
    <x v="1"/>
    <n v="1"/>
    <n v="3"/>
    <s v="¿Cuán de acuerdo o en desacuerdo está usted con las siguientes afirmaciones?"/>
    <s v=" Es probable que un niño en edad preescolar sufra si su madre trabaja"/>
    <s v="No Responde (no leer)|No Sabe (no leer)|Totalmente en desacuerdo|En desacuerdo|Ni en desacuerdo ni de acuerdo|De acuerdo|Totalmente de acuerdo"/>
    <s v="-999|-888|1|2|3|4|5"/>
    <s v="Valentina Paredes"/>
    <s v="INTERCALADO"/>
    <s v="DOS MUESTRAS"/>
    <s v="Intercalado, Dos Muestras"/>
    <s v="Decisión del equipo de Género sobre su relevancia"/>
  </r>
  <r>
    <n v="232"/>
    <x v="2"/>
    <x v="30"/>
    <s v="Grado de acuerdo: hombres deben asumir responsabilidades domesticas"/>
    <s v="c19_03"/>
    <x v="0"/>
    <x v="1"/>
    <x v="0"/>
    <x v="1"/>
    <x v="1"/>
    <n v="2"/>
    <x v="0"/>
    <x v="1"/>
    <x v="1"/>
    <n v="1"/>
    <n v="3"/>
    <s v="¿Cuán de acuerdo o en desacuerdo está usted con las siguientes afirmaciones?"/>
    <s v=" Los hombres deberían asumir un mayor grado de responsabilidad en el trabajo doméstico que el que asumen actualmente"/>
    <s v="No Responde (no leer)|No Sabe (no leer)|Totalmente en desacuerdo|En desacuerdo|Ni en desacuerdo ni de acuerdo|De acuerdo|Totalmente de acuerdo"/>
    <s v="-999|-888|1|2|3|4|5"/>
    <s v="Valentina Paredes"/>
    <s v="INTERCALADO"/>
    <s v="DOS MUESTRAS"/>
    <s v="Intercalado, Dos Muestras"/>
    <s v="Decisión del equipo de Género sobre su relevancia"/>
  </r>
  <r>
    <n v="233"/>
    <x v="2"/>
    <x v="30"/>
    <s v="Grado de acuerdo: hombres deben asumir responsabilidades cuidado hijos"/>
    <s v="c19_04"/>
    <x v="0"/>
    <x v="1"/>
    <x v="0"/>
    <x v="1"/>
    <x v="1"/>
    <n v="2"/>
    <x v="0"/>
    <x v="1"/>
    <x v="1"/>
    <n v="1"/>
    <n v="3"/>
    <s v="¿Cuán de acuerdo o en desacuerdo está usted con las siguientes afirmaciones?"/>
    <s v=" Los hombres deberían asumir un mayor grado de responsabilidad en el cuidado de los niños que el que asumen actualmente"/>
    <s v="No Responde (no leer)|No Sabe (no leer)|Totalmente en desacuerdo|En desacuerdo|Ni en desacuerdo ni de acuerdo|De acuerdo|Totalmente de acuerdo"/>
    <s v="-999|-888|1|2|3|4|5"/>
    <s v="Valentina Paredes"/>
    <s v="INTERCALADO"/>
    <s v="DOS MUESTRAS"/>
    <s v="Intercalado, Dos Muestras"/>
    <s v="Decisión del equipo de Género sobre su relevancia"/>
  </r>
  <r>
    <n v="234"/>
    <x v="2"/>
    <x v="31"/>
    <s v="Movimiento social que mas valora"/>
    <s v="c20"/>
    <x v="0"/>
    <x v="0"/>
    <x v="0"/>
    <x v="0"/>
    <x v="0"/>
    <n v="4"/>
    <x v="0"/>
    <x v="0"/>
    <x v="0"/>
    <n v="2"/>
    <n v="6"/>
    <s v="Pensando en la lista de movimientos sociales que a continuación le mostraré, por favor indique ¿cuál es el que usted más valora?"/>
    <s v="NA"/>
    <s v="No Responde (no leer)|No Sabe (no leer)|Movimiento social de apoyo a la causa estudiantil|Movimiento social de apoyo a demandas laborales|Movimiento social de grupos ambientalistas|Movimiento social de apoyo a las demandas indígenas|Movimiento social de apoyo a la diversidad sexual|Movimiento social provida o antiaborto|Movimiento social antidelincuencia|Otro, ¿Cuál?|Ninguno (no leer)"/>
    <s v="-999|-888|1|2|3|4|5|6|7|8|9"/>
    <s v="Nicolás Somma, Gloria Jimenez, Daniel Miranda, Patricio Saavedra, John Drury, Roberto Gonzalez"/>
    <s v="PERMANENTE"/>
    <s v="DOS MUESTRAS"/>
    <s v="Permanente, Dos Muestras"/>
    <s v="En 2018 se agregan &quot;Movimiento social feminista o de apoyo a la igualdad de género&quot; (8) y &quot;Movimiento social por el cambio al sistema de pensiones&quot; (9). En 2019 se suma &quot;Movimiento social de Octubre (18/O)&quot; (10). Por dicho motivo, se modifican los códigos de respuesta"/>
  </r>
  <r>
    <n v="235"/>
    <x v="2"/>
    <x v="31"/>
    <s v="Movimiento social que mas valora. Otro: especifique"/>
    <s v="c20_otro"/>
    <x v="2"/>
    <x v="2"/>
    <x v="2"/>
    <x v="2"/>
    <x v="2"/>
    <n v="0"/>
    <x v="2"/>
    <x v="2"/>
    <x v="2"/>
    <n v="0"/>
    <n v="0"/>
    <s v="Pensando en la lista de movimientos sociales que a continuación le mostraré, por favor indique ¿cuál es el que usted más valora?"/>
    <s v="Especifique"/>
    <m/>
    <m/>
    <s v="Nicolás Somma, Gloria Jimenez, Daniel Miranda, Patricio Saavedra, John Drury, Roberto Gonzalez"/>
    <s v="CONSTRUIDA EX-POST"/>
    <s v="-"/>
    <s v="Variable Construida Equipo Elsoc"/>
    <m/>
  </r>
  <r>
    <n v="236"/>
    <x v="2"/>
    <x v="31"/>
    <s v="Grado de acuerdo: Compromiso con el movimiento"/>
    <s v="c21_01"/>
    <x v="0"/>
    <x v="0"/>
    <x v="0"/>
    <x v="0"/>
    <x v="0"/>
    <n v="4"/>
    <x v="0"/>
    <x v="0"/>
    <x v="0"/>
    <n v="2"/>
    <n v="6"/>
    <s v="Pensando en [MOVIMIENTO SOCIAL QUE EL ENCUESTADO MÁS VALORA], ¿cuán de acuerdo o en desacuerdo está usted con las siguientes afirmaciones?"/>
    <s v=" Siento un compromiso con este movimiento"/>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37"/>
    <x v="2"/>
    <x v="31"/>
    <s v="Grado de acuerdo: Identificacion con el movimiento"/>
    <s v="c21_02"/>
    <x v="0"/>
    <x v="0"/>
    <x v="0"/>
    <x v="0"/>
    <x v="0"/>
    <n v="4"/>
    <x v="0"/>
    <x v="0"/>
    <x v="0"/>
    <n v="2"/>
    <n v="6"/>
    <s v="Pensando en [MOVIMIENTO SOCIAL QUE EL ENCUESTADO MÁS VALORA], ¿cuán de acuerdo o en desacuerdo está usted con las siguientes afirmaciones?"/>
    <s v=" Me identifico con este movimiento"/>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38"/>
    <x v="2"/>
    <x v="31"/>
    <s v="Grado de acuerdo: Las acciones del movimiento"/>
    <s v="c21_03"/>
    <x v="0"/>
    <x v="0"/>
    <x v="0"/>
    <x v="0"/>
    <x v="0"/>
    <n v="4"/>
    <x v="0"/>
    <x v="0"/>
    <x v="0"/>
    <n v="2"/>
    <n v="6"/>
    <s v="Pensando en [MOVIMIENTO SOCIAL QUE EL ENCUESTADO MÁS VALORA], ¿cuán de acuerdo o en desacuerdo está usted con las siguientes afirmaciones?"/>
    <s v=" Estoy de acuerdo con las acciones de este movimiento"/>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39"/>
    <x v="2"/>
    <x v="31"/>
    <s v="Grado de acuerdo: Esperanzado por el futuro del movimiento"/>
    <s v="c21_04"/>
    <x v="0"/>
    <x v="0"/>
    <x v="0"/>
    <x v="0"/>
    <x v="0"/>
    <n v="4"/>
    <x v="0"/>
    <x v="0"/>
    <x v="0"/>
    <n v="2"/>
    <n v="6"/>
    <s v="Pensando en [MOVIMIENTO SOCIAL QUE EL ENCUESTADO MÁS VALORA], ¿cuán de acuerdo o en desacuerdo está usted con las siguientes afirmaciones?"/>
    <s v=" Pensar acerca del futuro de este movimiento me hace sentir esperanzado"/>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0"/>
    <x v="2"/>
    <x v="31"/>
    <s v="Grado de acuerdo: Las acciones del movimiento generan cambio social"/>
    <s v="c21_05"/>
    <x v="0"/>
    <x v="0"/>
    <x v="0"/>
    <x v="0"/>
    <x v="0"/>
    <n v="4"/>
    <x v="0"/>
    <x v="0"/>
    <x v="0"/>
    <n v="2"/>
    <n v="6"/>
    <s v="Pensando en [MOVIMIENTO SOCIAL QUE EL ENCUESTADO MÁS VALORA], ¿cuán de acuerdo o en desacuerdo está usted con las siguientes afirmaciones?"/>
    <s v=" Las acciones y protestas de este movimiento pueden generar un cambio social"/>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1"/>
    <x v="2"/>
    <x v="31"/>
    <s v="Grado de acuerdo: Los participantes me ven como uno mas"/>
    <s v="c21_06"/>
    <x v="0"/>
    <x v="0"/>
    <x v="0"/>
    <x v="0"/>
    <x v="0"/>
    <n v="4"/>
    <x v="0"/>
    <x v="0"/>
    <x v="0"/>
    <n v="2"/>
    <n v="6"/>
    <s v="Pensando en [MOVIMIENTO SOCIAL QUE EL ENCUESTADO MÁS VALORA], ¿cuán de acuerdo o en desacuerdo está usted con las siguientes afirmaciones?"/>
    <s v=" Los participantes de este movimiento me ven como un miembro más"/>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2"/>
    <x v="2"/>
    <x v="31"/>
    <s v="Grado de acuerdo: El movimiento esta alineado con mis valores"/>
    <s v="c21_07"/>
    <x v="0"/>
    <x v="0"/>
    <x v="0"/>
    <x v="0"/>
    <x v="0"/>
    <n v="4"/>
    <x v="0"/>
    <x v="0"/>
    <x v="0"/>
    <n v="2"/>
    <n v="6"/>
    <s v="Pensando en [MOVIMIENTO SOCIAL QUE EL ENCUESTADO MÁS VALORA], ¿cuán de acuerdo o en desacuerdo está usted con las siguientes afirmaciones?"/>
    <s v=" El propósito de este movimiento está alineado con mis valores"/>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3"/>
    <x v="2"/>
    <x v="31"/>
    <s v="Grado de acuerdo: Posicion similar el movimiento y la gente"/>
    <s v="c21_08"/>
    <x v="0"/>
    <x v="0"/>
    <x v="0"/>
    <x v="0"/>
    <x v="0"/>
    <n v="4"/>
    <x v="0"/>
    <x v="0"/>
    <x v="0"/>
    <n v="2"/>
    <n v="6"/>
    <s v="Pensando en [MOVIMIENTO SOCIAL QUE EL ENCUESTADO MÁS VALORA], ¿cuán de acuerdo o en desacuerdo está usted con las siguientes afirmaciones?"/>
    <s v=" La gente en general y quienes pertenecen al movimiento tienen posiciones similares"/>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4"/>
    <x v="2"/>
    <x v="31"/>
    <s v="Grado de acuerdo: Posicion opuesta el movimiento y las autoridades"/>
    <s v="c21_09"/>
    <x v="0"/>
    <x v="0"/>
    <x v="0"/>
    <x v="0"/>
    <x v="0"/>
    <n v="4"/>
    <x v="0"/>
    <x v="0"/>
    <x v="0"/>
    <n v="2"/>
    <n v="6"/>
    <s v="Pensando en [MOVIMIENTO SOCIAL QUE EL ENCUESTADO MÁS VALORA], ¿cuán de acuerdo o en desacuerdo está usted con las siguientes afirmaciones?"/>
    <s v=" Las autoridades y el movimiento tienen posiciones opuestas"/>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5"/>
    <x v="2"/>
    <x v="31"/>
    <s v="Grado de acuerdo: Los participantes me apoyan"/>
    <s v="c21_10"/>
    <x v="0"/>
    <x v="0"/>
    <x v="0"/>
    <x v="0"/>
    <x v="0"/>
    <n v="4"/>
    <x v="0"/>
    <x v="0"/>
    <x v="0"/>
    <n v="2"/>
    <n v="6"/>
    <s v="Pensando en [MOVIMIENTO SOCIAL QUE EL ENCUESTADO MÁS VALORA], ¿cuán de acuerdo o en desacuerdo está usted con las siguientes afirmaciones?"/>
    <s v=" Los participantes de este movimiento me apoyan"/>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6"/>
    <x v="2"/>
    <x v="31"/>
    <s v="Grado de acuerdo: Las politicas son injustas"/>
    <s v="c21_11"/>
    <x v="0"/>
    <x v="0"/>
    <x v="0"/>
    <x v="0"/>
    <x v="0"/>
    <n v="4"/>
    <x v="0"/>
    <x v="0"/>
    <x v="0"/>
    <n v="2"/>
    <n v="6"/>
    <s v="Pensando en [MOVIMIENTO SOCIAL QUE EL ENCUESTADO MÁS VALORA], ¿cuán de acuerdo o en desacuerdo está usted con las siguientes afirmaciones?"/>
    <s v=" Las políticas de gobierno relacionadas con la causa de este movimiento son injustas"/>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47"/>
    <x v="2"/>
    <x v="31"/>
    <s v="Frecuencia: Participacion del entrevistado en el movimiento social"/>
    <s v="c22"/>
    <x v="0"/>
    <x v="0"/>
    <x v="0"/>
    <x v="0"/>
    <x v="0"/>
    <n v="4"/>
    <x v="0"/>
    <x v="0"/>
    <x v="0"/>
    <n v="2"/>
    <n v="6"/>
    <s v="Ahora, pensando en los últimos 12 meses, cuán frecuentemente ha participado usted en [EL MOVIMIENTO QUE EL ENCUESTADO MÁS VALORA]"/>
    <s v="NA"/>
    <s v="No Responde (no leer)|No Sabe (no leer)|Nunca|Casi nunca|A veces|Frecuentemente|Muy frecuentemente"/>
    <s v="-999|-888|1|2|3|4|5"/>
    <s v="Nicolás Somma, Gloria Jimenez, Daniel Miranda, Patricio Saavedra, John Drury, Roberto Gonzalez"/>
    <s v="PERMANENTE"/>
    <s v="DOS MUESTRAS"/>
    <s v="Permanente, Dos Muestras"/>
    <m/>
  </r>
  <r>
    <n v="248"/>
    <x v="2"/>
    <x v="31"/>
    <s v="Frecuencia: Participacion de familiares en el movimiento social"/>
    <s v="c23"/>
    <x v="0"/>
    <x v="0"/>
    <x v="0"/>
    <x v="0"/>
    <x v="0"/>
    <n v="4"/>
    <x v="0"/>
    <x v="0"/>
    <x v="0"/>
    <n v="2"/>
    <n v="6"/>
    <s v="Pensando en los últimos 12 meses, cuán frecuentemente han participado miembros de su familia en [EL MOVIMIENTO QUE EL ENCUESTADO MÁS VALORA]"/>
    <s v="NA"/>
    <s v="No Responde (no leer)|No Sabe (no leer)|Nunca|Casi nunca|A veces|Frecuentemente|Muy frecuentemente"/>
    <s v="-999|-888|1|2|3|4|5"/>
    <s v="Nicolás Somma, Gloria Jimenez, Daniel Miranda, Patricio Saavedra, John Drury, Roberto Gonzalez"/>
    <s v="PERMANENTE"/>
    <s v="DOS MUESTRAS"/>
    <s v="Permanente, Dos Muestras"/>
    <m/>
  </r>
  <r>
    <n v="249"/>
    <x v="2"/>
    <x v="31"/>
    <s v="Frecuencia: Participacion de amigos en el movimiento social"/>
    <s v="c24"/>
    <x v="0"/>
    <x v="0"/>
    <x v="0"/>
    <x v="0"/>
    <x v="0"/>
    <n v="4"/>
    <x v="0"/>
    <x v="0"/>
    <x v="0"/>
    <n v="2"/>
    <n v="6"/>
    <s v="Pensando en los últimos 12 meses, cuán frecuentemente han participado sus amigos en [EL MOVIMIENTO QUE EL ENCUESTADO MÁS VALORA]"/>
    <s v="NA"/>
    <s v="No Responde (no leer)|No Sabe (no leer)|Nunca|Casi nunca|A veces|Frecuentemente|Muy frecuentemente"/>
    <s v="-999|-888|1|2|3|4|5"/>
    <s v="Nicolás Somma, Gloria Jimenez, Daniel Miranda, Patricio Saavedra, John Drury, Roberto Gonzalez"/>
    <s v="PERMANENTE"/>
    <s v="DOS MUESTRAS"/>
    <s v="Permanente, Dos Muestras"/>
    <m/>
  </r>
  <r>
    <n v="250"/>
    <x v="2"/>
    <x v="16"/>
    <s v="Preferencia entre Autoritarismo y Democracia"/>
    <s v="c25"/>
    <x v="0"/>
    <x v="0"/>
    <x v="0"/>
    <x v="0"/>
    <x v="0"/>
    <n v="4"/>
    <x v="0"/>
    <x v="0"/>
    <x v="0"/>
    <n v="2"/>
    <n v="6"/>
    <s v="¿Con cuál de las siguientes frases está usted más de acuerdo?"/>
    <s v="NA"/>
    <s v="No Responde (no leer)|No Sabe (no leer)|La democracia es preferible a cualquier otra forma de gobierno|En algunas circunstancias, un gobierno autoritario puede ser preferible a uno democrático|A la gente como uno, nos da lo mismo un régimen democrático que uno autoritario|Ninguna (no leer)"/>
    <s v="-999|-888|1|2|3|4"/>
    <s v="Juan Carlos Castillo"/>
    <s v="PERMANENTE"/>
    <s v="DOS MUESTRAS"/>
    <s v="Permanente, Dos Muestras"/>
    <m/>
  </r>
  <r>
    <n v="251"/>
    <x v="2"/>
    <x v="32"/>
    <s v="Conformidad con actual Constitucion"/>
    <s v="c26"/>
    <x v="0"/>
    <x v="0"/>
    <x v="1"/>
    <x v="0"/>
    <x v="1"/>
    <n v="3"/>
    <x v="1"/>
    <x v="0"/>
    <x v="1"/>
    <n v="1"/>
    <n v="4"/>
    <s v="¿Cuán conforme o disconforme está usted con la actual constitución?"/>
    <s v="NA"/>
    <s v="No Responde (no leer)|No Sabe (no leer)|Muy disconforme|Disconforme|Indiferente|Conforme|Muy conforme"/>
    <s v="-999|-888|1|2|3|4|5"/>
    <s v="Alfredo Joignant"/>
    <s v="INTERCALADO"/>
    <s v="MUESTRA ORIGINAL"/>
    <s v="Intercalado, Muestra Original"/>
    <s v="De permanente en dos muestras a Intercalada muestra original (y no incluida en 2018) revisión 2018, Alfredo Joignant. Vuelve a incluirse en 2019 tras 18/O. Su inclusión 2020 depende de evolución del campo"/>
  </r>
  <r>
    <n v="252"/>
    <x v="2"/>
    <x v="32"/>
    <s v="Importancia de cambio de Constitucion actual"/>
    <s v="c27"/>
    <x v="0"/>
    <x v="0"/>
    <x v="1"/>
    <x v="0"/>
    <x v="1"/>
    <n v="3"/>
    <x v="1"/>
    <x v="0"/>
    <x v="1"/>
    <n v="1"/>
    <n v="4"/>
    <s v="¿Cuán importante considera usted qué es para el país que se cambie la actual Constitución?"/>
    <s v="NA"/>
    <s v="No Responde (no leer)|No Sabe (no leer)|Nada Importante|Poco importante|Algo importante|Bastante importante|Muy importante"/>
    <s v="-999|-888|1|2|3|4|5"/>
    <s v="Alfredo Joignant"/>
    <s v="INTERCALADO"/>
    <s v="MUESTRA ORIGINAL"/>
    <s v="Intercalado, Muestra Original"/>
    <s v="De permanente en dos muestras a Intercalada muestra original (y no incluida en 2018) revisión 2018, Alfredo Joignant. Vuelve a incluirse en 2019 tras 18/O. Su inclusión 2020 depende de evolución del campo"/>
  </r>
  <r>
    <n v="253"/>
    <x v="2"/>
    <x v="32"/>
    <s v="Grado de acuerdo: cambiar la Constitucion"/>
    <s v="c28"/>
    <x v="0"/>
    <x v="0"/>
    <x v="0"/>
    <x v="0"/>
    <x v="1"/>
    <n v="4"/>
    <x v="1"/>
    <x v="0"/>
    <x v="1"/>
    <n v="1"/>
    <n v="5"/>
    <s v="¿En qué medida está usted de acuerdo o en desacuerdo con que se cambie la Constitución en Chile?"/>
    <s v="NA"/>
    <s v="No Responde (no leer)|No Sabe (no leer)|Totalmente en desacuerdo|En desacuerdo|Ni de acuerdo ni en desacuerdo|De acuerdo|Totalmente de acuerdo"/>
    <s v="-999|-888|1|2|3|4|5"/>
    <s v="Alfredo Joignant"/>
    <s v="PERMANENTE"/>
    <s v="MUESTRA ORIGINAL"/>
    <s v="Permanente, Muestra Original"/>
    <s v="Permanente solo muestra original (antes dos muestras) ,revisión 2018 Alfredo Joignant. Su inclusión 2020 depende de evolución del campo"/>
  </r>
  <r>
    <n v="254"/>
    <x v="2"/>
    <x v="32"/>
    <s v="Mecanismo de cambio de Constitucion"/>
    <s v="c29"/>
    <x v="0"/>
    <x v="0"/>
    <x v="1"/>
    <x v="0"/>
    <x v="1"/>
    <n v="3"/>
    <x v="1"/>
    <x v="0"/>
    <x v="1"/>
    <n v="1"/>
    <n v="4"/>
    <s v="En Chile hay distintas opiniones sobre como cambiar la Constitución. Si se cambiara la Constitución, ¿cuál de las siguientes opciones representa mejor su opinión?"/>
    <s v="NA"/>
    <s v="No Responde (no leer)|No Sabe (no leer)|Que sea un grupo de expertos los que redacten una nueva Constitución|Que el parlamento redacte una nueva Constitución|Que los ciudadanos elijan una Asamblea constituyente para que redacte una nueva Constitución"/>
    <s v="-999|-888|1|2|3"/>
    <s v="Alfredo Joignant"/>
    <s v="INTERCALADO"/>
    <s v="MUESTRA ORIGINAL"/>
    <s v="Intercalado, Muestra Original"/>
    <s v="De permanente en dos muestras a Intercalada muestra original (y no incluida en 2018) revisión 2018, Alfredo Joignant. Vuelve a incluirse en 2019 tras 18/O. Su inclusión 2020 depende de evolución del campo. Error en ajuste de pregunta, CMD no modificó las opciones de respuesta a Convención Constituyente vs Convención Constituyente Mixta"/>
  </r>
  <r>
    <n v="255"/>
    <x v="2"/>
    <x v="32"/>
    <s v="Frecuencia de conversacion sobre el cambio constitucional"/>
    <s v="c30"/>
    <x v="0"/>
    <x v="0"/>
    <x v="1"/>
    <x v="0"/>
    <x v="1"/>
    <n v="3"/>
    <x v="1"/>
    <x v="0"/>
    <x v="1"/>
    <n v="1"/>
    <n v="4"/>
    <s v="¿Con qué frecuencia conversa usted sobre un posible cambio de la Constitución con amigos, familiares o conocidos?"/>
    <s v="NA"/>
    <s v="No Responde (no leer)|No Sabe (no leer)|Nunca|Casi nunca|A veces|Frecuentemente|Muy frecuentemente"/>
    <s v="-999|-888|1|2|3|4|5"/>
    <s v="Alfredo Joignant"/>
    <s v="INTERCALADO"/>
    <s v="MUESTRA ORIGINAL"/>
    <s v="Intercalado, Muestra Original"/>
    <s v="De permanente en dos muestras a Intercalada muestra original (y no incluida en 2018) revisión 2018, Alfredo Joignant. Vuelve a incluirse en 2019 tras 18/O. Su inclusión 2020 depende de evolución del campo"/>
  </r>
  <r>
    <n v="256"/>
    <x v="2"/>
    <x v="32"/>
    <s v="Participacion en proceso constituyente"/>
    <s v="c31"/>
    <x v="0"/>
    <x v="1"/>
    <x v="1"/>
    <x v="0"/>
    <x v="1"/>
    <n v="2"/>
    <x v="1"/>
    <x v="0"/>
    <x v="1"/>
    <n v="1"/>
    <n v="3"/>
    <s v="¿Ha participado usted en alguna de las instancias de participación asociadas al proceso de cambio de la Constitución, tales como: responder la encuesta individual, encuentros locales, cabildos, etc.?"/>
    <s v="NA"/>
    <s v="No Responde (no leer)|No Sabe (no leer)|Si|No"/>
    <s v="-999|-888|1|2"/>
    <s v="Alfredo Joignant"/>
    <s v="ATRIBUTO FIJO"/>
    <s v="DOS MUESTRAS"/>
    <s v="Atributo Fijo, Dos Muestras"/>
    <s v="Vuelve a incluirse en 2019 tras 18/O con variación en su fraseo: Tras el inicio de las manifestaciones sociales iniciadas el 18 de octubre ¿Ha participado usted en cabildos u otras instancias de participación asociadas al cambio de la Constitución? (Sí, he participado en cabildos|No)"/>
  </r>
  <r>
    <n v="257"/>
    <x v="2"/>
    <x v="33"/>
    <s v="Grado de acuerdo: Me siento orgulloso de ser chileno"/>
    <s v="c32_01"/>
    <x v="0"/>
    <x v="0"/>
    <x v="0"/>
    <x v="0"/>
    <x v="0"/>
    <n v="4"/>
    <x v="0"/>
    <x v="0"/>
    <x v="0"/>
    <n v="2"/>
    <n v="6"/>
    <s v="¿En qué medida se encuentra usted de acuerdo o en desacuerdo de cada una de las siguientes afirmaciones?"/>
    <s v=" Me siento orgulloso de ser chileno/a"/>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58"/>
    <x v="2"/>
    <x v="33"/>
    <s v="Grado de acuerdo: Me identifico con Chile"/>
    <s v="c32_02"/>
    <x v="0"/>
    <x v="0"/>
    <x v="0"/>
    <x v="0"/>
    <x v="0"/>
    <n v="4"/>
    <x v="0"/>
    <x v="0"/>
    <x v="0"/>
    <n v="2"/>
    <n v="6"/>
    <s v="¿En qué medida se encuentra usted de acuerdo o en desacuerdo de cada una de las siguientes afirmaciones?"/>
    <s v=" Me identifico con Chile"/>
    <s v="No Responde (no leer)|No Sabe (no leer)|Totalmente en desacuerdo|En desacuerdo|Ni en desacuerdo ni de acuerdo|De acuerdo|Totalmente de acuerdo"/>
    <s v="-999|-888|1|2|3|4|5"/>
    <s v="Nicolás Somma, Gloria Jimenez, Daniel Miranda, Patricio Saavedra, John Drury, Roberto Gonzalez"/>
    <s v="PERMANENTE"/>
    <s v="DOS MUESTRAS"/>
    <s v="Permanente, Dos Muestras"/>
    <m/>
  </r>
  <r>
    <n v="259"/>
    <x v="2"/>
    <x v="34"/>
    <s v="Percepcion subjetiva de clase social"/>
    <s v="c33"/>
    <x v="0"/>
    <x v="1"/>
    <x v="0"/>
    <x v="1"/>
    <x v="3"/>
    <n v="2"/>
    <x v="0"/>
    <x v="0"/>
    <x v="0"/>
    <n v="2"/>
    <n v="4"/>
    <s v="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
    <s v="Según su opinión, a cuál de los siguientes grupos o clases sociales pertenece usted:"/>
    <s v="No Responde (no leer)|No Sabe (no leer)|Al grupo de clase social baja|Al grupo de clase social media baja|Al grupo de clase social media|Al grupo de clase social media alta|Al grupo de clase social alta"/>
    <s v="-999|-888|1|2|3|4|5"/>
    <s v=" Héctor Carvacho, Mónica Gerber, Gloria Jimenez, Emmanuelle Barozet, Luis Valenzuela"/>
    <s v="PERMANENTE"/>
    <s v="MUESTRA REFRESCO"/>
    <s v="Permanente, Muestra Refresco"/>
    <m/>
  </r>
  <r>
    <n v="260"/>
    <x v="2"/>
    <x v="34"/>
    <s v="Identificacion con clase social subjetiva"/>
    <s v="c34"/>
    <x v="0"/>
    <x v="1"/>
    <x v="0"/>
    <x v="1"/>
    <x v="3"/>
    <n v="2"/>
    <x v="0"/>
    <x v="0"/>
    <x v="0"/>
    <n v="2"/>
    <n v="4"/>
    <s v="Pensando en el [GRUPO O CLASE SOCIAL MENCIONADA POR EL ENTREVISTADO], indíquenos su grado de acuerdo con las siguientes afirmaciones."/>
    <s v=" Me identifico con la gente de [GRUPO O CLASE SOCIAL MENCIONADA POR EL ENTREVISTADO]"/>
    <s v="No Responde (no leer)|No Sabe (no leer)|Totalmente en desacuerdo|En desacuerdo|Ni de acuerdo ni en desacuerdo|De acuerdo|Totalmente de acuerdo"/>
    <s v="-999|-888|1|2|3|4|5"/>
    <s v=" Héctor Carvacho, Mónica Gerber, Gloria Jimenez, Emmanuelle Barozet, Luis Valenzuela"/>
    <s v="PERMANENTE"/>
    <s v="MUESTRA REFRESCO"/>
    <s v="Permanente, Muestra Refresco"/>
    <m/>
  </r>
  <r>
    <n v="261"/>
    <x v="2"/>
    <x v="35"/>
    <s v="Frecuencia: Trato respetuoso en servicios de salud a clase mencionada"/>
    <s v="c35_01"/>
    <x v="0"/>
    <x v="1"/>
    <x v="0"/>
    <x v="1"/>
    <x v="3"/>
    <n v="2"/>
    <x v="0"/>
    <x v="0"/>
    <x v="0"/>
    <n v="2"/>
    <n v="4"/>
    <s v="¿Con cuánta frecuencia diría que personas de [GRUPO O CLASE SOCIAL MENCIONADA POR EL ENTREVISTADO] son tratadas con respeto...?"/>
    <s v=" En los servicios de salud"/>
    <s v="No Responde (no leer)|No Sabe (no leer)|Nunca|Casi nunca|A veces|Casi siempre|Siempre"/>
    <s v="-999|-888|1|2|3|4|5"/>
    <s v=" Héctor Carvacho, Mónica Gerber, Gloria Jimenez, Emmanuelle Barozet, Luis Valenzuela"/>
    <s v="PERMANENTE"/>
    <s v="MUESTRA REFRESCO"/>
    <s v="Permanente, Muestra Refresco"/>
    <m/>
  </r>
  <r>
    <n v="262"/>
    <x v="2"/>
    <x v="35"/>
    <s v="Frecuencia: Trato respetuoso en el trabajo a clase mencionada"/>
    <s v="c35_02"/>
    <x v="0"/>
    <x v="1"/>
    <x v="0"/>
    <x v="1"/>
    <x v="3"/>
    <n v="2"/>
    <x v="0"/>
    <x v="0"/>
    <x v="0"/>
    <n v="2"/>
    <n v="4"/>
    <s v="¿Con cuánta frecuencia diría que personas de [GRUPO O CLASE SOCIAL MENCIONADA POR EL ENTREVISTADO] son tratadas con respeto...?"/>
    <s v=" En el trabajo"/>
    <s v="No Responde (no leer)|No Sabe (no leer)|Nunca|Casi nunca|A veces|Casi siempre|Siempre"/>
    <s v="-999|-888|1|2|3|4|5"/>
    <s v=" Héctor Carvacho, Mónica Gerber, Gloria Jimenez, Emmanuelle Barozet, Luis Valenzuela"/>
    <s v="PERMANENTE"/>
    <s v="MUESTRA REFRESCO"/>
    <s v="Permanente, Muestra Refresco"/>
    <m/>
  </r>
  <r>
    <n v="263"/>
    <x v="2"/>
    <x v="35"/>
    <s v="Frecuencia: Trato respetuoso por Carabineros a clase mencionada"/>
    <s v="c35_03"/>
    <x v="0"/>
    <x v="1"/>
    <x v="0"/>
    <x v="1"/>
    <x v="3"/>
    <n v="2"/>
    <x v="0"/>
    <x v="0"/>
    <x v="0"/>
    <n v="2"/>
    <n v="4"/>
    <s v="¿Con cuánta frecuencia diría que personas de [GRUPO O CLASE SOCIAL MENCIONADA POR EL ENTREVISTADO] son tratadas con respeto...?"/>
    <s v=" Por Carabineros"/>
    <s v="No Responde (no leer)|No Sabe (no leer)|Nunca|Casi nunca|A veces|Casi siempre|Siempre"/>
    <s v="-999|-888|1|2|3|4|5"/>
    <s v=" Héctor Carvacho, Mónica Gerber, Gloria Jimenez, Emmanuelle Barozet, Luis Valenzuela"/>
    <s v="PERMANENTE"/>
    <s v="MUESTRA REFRESCO"/>
    <s v="Permanente, Muestra Refresco"/>
    <m/>
  </r>
  <r>
    <n v="264"/>
    <x v="2"/>
    <x v="35"/>
    <s v="Frecuencia: Trato respetuoso por personas de clase alta a clase mencionada"/>
    <s v="c35_04"/>
    <x v="0"/>
    <x v="1"/>
    <x v="0"/>
    <x v="1"/>
    <x v="3"/>
    <n v="2"/>
    <x v="0"/>
    <x v="0"/>
    <x v="0"/>
    <n v="2"/>
    <n v="4"/>
    <s v="¿Con cuánta frecuencia diría que personas de [GRUPO O CLASE SOCIAL MENCIONADA POR EL ENTREVISTADO] son tratadas con respeto...?"/>
    <s v=" Por personas de clase alta"/>
    <s v="No Responde (no leer)|No Sabe (no leer)|Nunca|Casi nunca|A veces|Casi siempre|Siempre"/>
    <s v="-999|-888|1|2|3|4|5"/>
    <s v=" Héctor Carvacho, Mónica Gerber, Gloria Jimenez, Emmanuelle Barozet, Luis Valenzuela"/>
    <s v="PERMANENTE"/>
    <s v="MUESTRA REFRESCO"/>
    <s v="Permanente, Muestra Refresco"/>
    <m/>
  </r>
  <r>
    <n v="265"/>
    <x v="2"/>
    <x v="36"/>
    <s v="Intencion de voto en Elecciones Presidenciales "/>
    <s v="c36"/>
    <x v="1"/>
    <x v="0"/>
    <x v="1"/>
    <x v="1"/>
    <x v="1"/>
    <n v="1"/>
    <x v="1"/>
    <x v="1"/>
    <x v="1"/>
    <n v="0"/>
    <n v="1"/>
    <s v="Respecto a la próxima elección presidencial de Noviembre de este año, ¿Por cuál de los siguientes candidatos votará usted o no asistirá a votar?"/>
    <s v="NA"/>
    <s v="No Responde (no leer)|No Sabe (no leer)|Alejandro Guillier|Sebastián Piñera|Beatriz Sánchez|Carolina Goic|Marco Henriquez-Ominami|Franco Parisi|Otro candidato|No estoy seguro por quien votar (No leer)|No estoy seguro si iré a votar (No leer)|No asistirá a votar"/>
    <s v="-999|-888|1|2|3|4|5|6|7"/>
    <s v="Matías Bargsted, Nicolás Somma y Equipo ELSOC"/>
    <s v="INTERCALADO"/>
    <s v="DOS MUESTRAS"/>
    <s v="Intercalado, Dos Muestras"/>
    <s v="Incorporada en 2017. Inclusión depende de fecha de trabajo de campo de ELSOC y elección presidencial"/>
  </r>
  <r>
    <n v="266"/>
    <x v="2"/>
    <x v="37"/>
    <s v="Grado de acuerdo: adopcion homoparental"/>
    <s v="c37_01"/>
    <x v="1"/>
    <x v="1"/>
    <x v="0"/>
    <x v="0"/>
    <x v="0"/>
    <n v="2"/>
    <x v="1"/>
    <x v="1"/>
    <x v="3"/>
    <n v="0"/>
    <n v="2"/>
    <s v="¿Cuán de acuerdo o en desacuerdo está usted con cada una de las siguientes afirmaciones?"/>
    <s v="Las parejas homosexuales deberían poder adoptar hijos"/>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8"/>
  </r>
  <r>
    <n v="267"/>
    <x v="2"/>
    <x v="37"/>
    <s v="Grado de acuerdo: aborto"/>
    <s v="c37_02"/>
    <x v="1"/>
    <x v="1"/>
    <x v="0"/>
    <x v="0"/>
    <x v="0"/>
    <n v="2"/>
    <x v="1"/>
    <x v="1"/>
    <x v="3"/>
    <n v="0"/>
    <n v="2"/>
    <s v="¿Cuán de acuerdo o en desacuerdo está usted con cada una de las siguientes afirmaciones?"/>
    <s v="El aborto debe ser legal bajo cualquier circunstancia"/>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8"/>
  </r>
  <r>
    <n v="268"/>
    <x v="2"/>
    <x v="37"/>
    <s v="Grado de acuerdo: rol del Estado en educacion"/>
    <s v="c37_03"/>
    <x v="1"/>
    <x v="1"/>
    <x v="0"/>
    <x v="0"/>
    <x v="0"/>
    <n v="2"/>
    <x v="1"/>
    <x v="1"/>
    <x v="3"/>
    <n v="0"/>
    <n v="2"/>
    <s v="¿Cuán de acuerdo o en desacuerdo está usted con cada una de las siguientes afirmaciones?"/>
    <s v="El Estado de Chile, más que los privados, debería ser el principal proveedor de educación"/>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8"/>
  </r>
  <r>
    <n v="269"/>
    <x v="2"/>
    <x v="37"/>
    <s v="Grado de acuerdo: capitalizacion individual pensiones"/>
    <s v="c37_04"/>
    <x v="1"/>
    <x v="1"/>
    <x v="0"/>
    <x v="0"/>
    <x v="0"/>
    <n v="2"/>
    <x v="1"/>
    <x v="1"/>
    <x v="3"/>
    <n v="0"/>
    <n v="2"/>
    <s v="¿Cuán de acuerdo o en desacuerdo está usted con cada una de las siguientes afirmaciones?"/>
    <s v="Cada persona debiera asegurarse por sí mismo su futura pensión para la tercera edad"/>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8"/>
  </r>
  <r>
    <n v="270"/>
    <x v="2"/>
    <x v="37"/>
    <s v="Grado de acuerdo: restricciones ingreso migrantes"/>
    <s v="c37_05"/>
    <x v="1"/>
    <x v="1"/>
    <x v="0"/>
    <x v="0"/>
    <x v="0"/>
    <n v="2"/>
    <x v="1"/>
    <x v="1"/>
    <x v="3"/>
    <n v="0"/>
    <n v="2"/>
    <s v="¿Cuán de acuerdo o en desacuerdo está usted con cada una de las siguientes afirmaciones?"/>
    <s v="Chile debería tomar medidas más drásticas para impedir el ingreso de inmigrantes al país"/>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8"/>
  </r>
  <r>
    <n v="271"/>
    <x v="2"/>
    <x v="37"/>
    <s v="Grado de acuerdo: Educacion sexual responsabilidad de padres"/>
    <s v="c37_06"/>
    <x v="1"/>
    <x v="1"/>
    <x v="1"/>
    <x v="0"/>
    <x v="0"/>
    <n v="1"/>
    <x v="1"/>
    <x v="1"/>
    <x v="3"/>
    <n v="0"/>
    <n v="1"/>
    <s v="¿Cuán de acuerdo o en desacuerdo está usted con cada una de las siguientes afirmaciones?"/>
    <s v="La educación sexual de los niños debería ser responsabilidad exclusiva de los padres"/>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9"/>
  </r>
  <r>
    <n v="272"/>
    <x v="2"/>
    <x v="37"/>
    <s v="Grado de acuerdo: Restriccion empresas contaminantes"/>
    <s v="c37_07"/>
    <x v="1"/>
    <x v="1"/>
    <x v="1"/>
    <x v="0"/>
    <x v="0"/>
    <n v="1"/>
    <x v="1"/>
    <x v="1"/>
    <x v="3"/>
    <n v="0"/>
    <n v="1"/>
    <s v="¿Cuán de acuerdo o en desacuerdo está usted con cada una de las siguientes afirmaciones?"/>
    <s v="Se deberían clausurar empresas contaminantes, incluso si esto implica un aumento en el desempleo"/>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9"/>
  </r>
  <r>
    <n v="273"/>
    <x v="2"/>
    <x v="37"/>
    <s v="Grado de acuerdo: Gasto social focalizado"/>
    <s v="c37_08"/>
    <x v="1"/>
    <x v="1"/>
    <x v="1"/>
    <x v="0"/>
    <x v="0"/>
    <n v="1"/>
    <x v="1"/>
    <x v="1"/>
    <x v="3"/>
    <n v="0"/>
    <n v="1"/>
    <s v="¿Cuán de acuerdo o en desacuerdo está usted con cada una de las siguientes afirmaciones?"/>
    <s v="El gasto social debe destinarse únicamente a los más pobres y vulnerables"/>
    <s v="No Responde (no leer)|No Sabe (no leer)|Totalmente en desacuerdo|En desacuerdo|Ni de acuerdo ni en desacuerdo|De acuerdo|Totalmente de acuerdo"/>
    <s v="-999|-888|1|2|3|4|5"/>
    <s v="Matías Bargsted, Alfredo Joignant, Benjamín Muñoz, Alejandro Plaza y Daniel Miranda"/>
    <s v="PERMANENTE"/>
    <s v="MUESTRA ORIGINAL"/>
    <s v="Permanente, Muestra Original"/>
    <s v="Incorporada en 2019"/>
  </r>
  <r>
    <n v="274"/>
    <x v="2"/>
    <x v="38"/>
    <s v="Extension de corrupcion politica"/>
    <s v="c38"/>
    <x v="1"/>
    <x v="1"/>
    <x v="0"/>
    <x v="0"/>
    <x v="0"/>
    <n v="2"/>
    <x v="0"/>
    <x v="0"/>
    <x v="0"/>
    <n v="2"/>
    <n v="4"/>
    <s v="¿En qué medida cree usted que la corrupción en la política, tal como sobornos a políticos, malversación de fondos públicos o tráfico de influencias, está extendida en Chile?"/>
    <s v="NA"/>
    <s v="No Responde (no leer)|No Sabe (no leer)|Nada extendida|Poco extendida|Algo extendida|Bastante extendida|Muy extendida"/>
    <s v="-999|-888|1|2|3|4|5"/>
    <s v="Matías Bargsted"/>
    <s v="PERMANENTE"/>
    <s v="DOS MUESTRAS"/>
    <s v="Permanente, Dos Muestras"/>
    <s v="Incorporada en 2018"/>
  </r>
  <r>
    <n v="275"/>
    <x v="2"/>
    <x v="39"/>
    <s v="Voto (retrospectivo) en elecciones presidenciales 2017"/>
    <s v="c39"/>
    <x v="1"/>
    <x v="1"/>
    <x v="0"/>
    <x v="1"/>
    <x v="1"/>
    <n v="1"/>
    <x v="0"/>
    <x v="1"/>
    <x v="1"/>
    <n v="1"/>
    <n v="2"/>
    <s v="Recordando que su respuesta es totalmente confidencial, podría indicarme por quien votó usted en la primera vuelta de la elección presidencial"/>
    <s v="NA"/>
    <s v="No Responde (no leer)|No Sabe (no leer)|Carolina Goic|José Antonio Kast|Sebastián Piñera|Alejandro Guillier|Beatriz Sánchez|Marco Enríquez-Ominami|Eduardo Artés|Alejandro Navarro|Voté en blanco|Anulé mi voto"/>
    <s v="-999|-888|1|2|3|4|5|6|7|8|9|10"/>
    <s v="Matías Bargsted, Nicolás Somma y Equipo ELSOC"/>
    <s v="INTERCALADO"/>
    <s v="DOS MUESTRAS"/>
    <s v="Intercalado, Dos Muestras"/>
    <s v="Incorporada en 2018. Inclusión depende de elecciones (e inclusión de c11)"/>
  </r>
  <r>
    <n v="276"/>
    <x v="2"/>
    <x v="40"/>
    <s v="Grado de acuerdo: Estado trabaja por bienestar de personas"/>
    <s v="c40_01"/>
    <x v="1"/>
    <x v="1"/>
    <x v="1"/>
    <x v="0"/>
    <x v="1"/>
    <n v="1"/>
    <x v="1"/>
    <x v="0"/>
    <x v="1"/>
    <n v="1"/>
    <n v="2"/>
    <s v="Pensando en la sociedad chilena, indique su grado de acuerdo o desacuerdo con las siguientes afirmaciones:"/>
    <s v="El Estado trabaja por el bienestar de las personas"/>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77"/>
    <x v="2"/>
    <x v="40"/>
    <s v="Grado de acuerdo: Todos piensan en si mismos y no ayudan a otros"/>
    <s v="c40_02"/>
    <x v="1"/>
    <x v="1"/>
    <x v="1"/>
    <x v="0"/>
    <x v="1"/>
    <n v="1"/>
    <x v="1"/>
    <x v="0"/>
    <x v="1"/>
    <n v="1"/>
    <n v="2"/>
    <s v="Pensando en la sociedad chilena, indique su grado de acuerdo o desacuerdo con las siguientes afirmaciones:"/>
    <s v="Todos piensan en sí mismos y no ayudan a otros que lo necesiten"/>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78"/>
    <x v="2"/>
    <x v="40"/>
    <s v="Grado de acuerdo: El Estado usa su poder legitimamente"/>
    <s v="c40_03"/>
    <x v="1"/>
    <x v="1"/>
    <x v="1"/>
    <x v="0"/>
    <x v="1"/>
    <n v="1"/>
    <x v="1"/>
    <x v="0"/>
    <x v="1"/>
    <n v="1"/>
    <n v="2"/>
    <s v="Pensando en la sociedad chilena, indique su grado de acuerdo o desacuerdo con las siguientes afirmaciones:"/>
    <s v="El Estado usa su poder legítimamente"/>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79"/>
    <x v="2"/>
    <x v="40"/>
    <s v="Grado de acuerdo: Exito a veces requiere trampa"/>
    <s v="c40_04"/>
    <x v="1"/>
    <x v="1"/>
    <x v="1"/>
    <x v="0"/>
    <x v="1"/>
    <n v="1"/>
    <x v="1"/>
    <x v="0"/>
    <x v="1"/>
    <n v="1"/>
    <n v="2"/>
    <s v="Pensando en la sociedad chilena, indique su grado de acuerdo o desacuerdo con las siguientes afirmaciones:"/>
    <s v="Para que a uno le vaya bien en nuestro país, a veces es necesario hacer trampa"/>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80"/>
    <x v="2"/>
    <x v="40"/>
    <s v="Grado de acuerdo: Personas son amigas de otras por su propio beneficio"/>
    <s v="c40_05"/>
    <x v="1"/>
    <x v="1"/>
    <x v="1"/>
    <x v="0"/>
    <x v="1"/>
    <n v="1"/>
    <x v="1"/>
    <x v="0"/>
    <x v="1"/>
    <n v="1"/>
    <n v="2"/>
    <s v="Pensando en la sociedad chilena, indique su grado de acuerdo o desacuerdo con las siguientes afirmaciones:"/>
    <s v="La mayoría de las personas son amigas de otras por su propio beneficio"/>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81"/>
    <x v="2"/>
    <x v="40"/>
    <s v="Grado de acuerdo: Las autoridades protegen a los vulnerables y debiles"/>
    <s v="c40_06"/>
    <x v="1"/>
    <x v="1"/>
    <x v="1"/>
    <x v="0"/>
    <x v="1"/>
    <n v="1"/>
    <x v="1"/>
    <x v="0"/>
    <x v="1"/>
    <n v="1"/>
    <n v="2"/>
    <s v="Pensando en la sociedad chilena, indique su grado de acuerdo o desacuerdo con las siguientes afirmaciones:"/>
    <s v="Las autoridades protegen a los vulnerables y débiles"/>
    <s v="No Responde (no leer)|No Sabe (no leer)|Totalmente en desacuerdo|En desacuerdo|Ni de acuerdo ni en desacuerdo|De acuerdo|Totalmente de acuerdo"/>
    <s v="-999|-888|1|2|3|4|5"/>
    <s v="Roberto González"/>
    <s v="PERMANENTE"/>
    <s v="DOS MUESTRAS"/>
    <m/>
    <s v="Incorporada en 2019 en Muestra1. Se incluye en Muestra2 tras 18/O"/>
  </r>
  <r>
    <n v="282"/>
    <x v="2"/>
    <x v="41"/>
    <s v="Grado de rabia: Actuales niveles de desigualdad en Chile"/>
    <s v="c41_01"/>
    <x v="1"/>
    <x v="1"/>
    <x v="1"/>
    <x v="0"/>
    <x v="1"/>
    <n v="1"/>
    <x v="1"/>
    <x v="0"/>
    <x v="1"/>
    <n v="1"/>
    <n v="2"/>
    <s v="¿En qué medida le generan rabia los siguientes actores y situaciones referidos a las protestas iniciadas a mediados de Octubre?"/>
    <s v="Los actuales niveles de desigualdad en Chile"/>
    <s v="No Responde (no leer)|No Sabe (no leer)|Nada|Poca|Algo|Bastante|Mucha"/>
    <s v="-999|-888|1|2|3|4|5"/>
    <s v="Equipo ELSOC"/>
    <s v="PERMANENTE"/>
    <s v="DOS MUESTRAS"/>
    <m/>
    <s v="Incorporada en 2019 por 18/O"/>
  </r>
  <r>
    <n v="283"/>
    <x v="2"/>
    <x v="41"/>
    <s v="Grado de rabia: El costo de la vida en Chile"/>
    <s v="c41_02"/>
    <x v="1"/>
    <x v="1"/>
    <x v="1"/>
    <x v="0"/>
    <x v="1"/>
    <n v="1"/>
    <x v="1"/>
    <x v="0"/>
    <x v="1"/>
    <n v="1"/>
    <n v="2"/>
    <s v="¿En qué medida le generan rabia los siguientes actores y situaciones referidos a las protestas iniciadas a mediados de Octubre?"/>
    <s v="El costo de la vida en Chile"/>
    <s v="No Responde (no leer)|No Sabe (no leer)|Nada|Poca|Algo|Bastante|Mucha"/>
    <s v="-999|-888|1|2|3|4|5"/>
    <s v="Equipo ELSOC"/>
    <s v="PERMANENTE"/>
    <s v="DOS MUESTRAS"/>
    <m/>
    <s v="Incorporada en 2019 por 18/O"/>
  </r>
  <r>
    <n v="284"/>
    <x v="2"/>
    <x v="41"/>
    <s v="Grado de rabia: Los manifestantes violentos en las protestas"/>
    <s v="c41_03"/>
    <x v="1"/>
    <x v="1"/>
    <x v="1"/>
    <x v="0"/>
    <x v="1"/>
    <n v="1"/>
    <x v="1"/>
    <x v="0"/>
    <x v="1"/>
    <n v="1"/>
    <n v="2"/>
    <s v="¿En qué medida le generan rabia los siguientes actores y situaciones referidos a las protestas iniciadas a mediados de Octubre?"/>
    <s v="Los manifestantes violentos en las protestas"/>
    <s v="No Responde (no leer)|No Sabe (no leer)|Nada|Poca|Algo|Bastante|Mucha"/>
    <s v="-999|-888|1|2|3|4|5"/>
    <s v="Equipo ELSOC"/>
    <s v="PERMANENTE"/>
    <s v="DOS MUESTRAS"/>
    <m/>
    <s v="Incorporada en 2019 por 18/O"/>
  </r>
  <r>
    <n v="285"/>
    <x v="2"/>
    <x v="41"/>
    <s v="Grado de rabia: El accionar de las Fuerzas de Seguridad en las manifestaciones"/>
    <s v="c41_04"/>
    <x v="1"/>
    <x v="1"/>
    <x v="1"/>
    <x v="0"/>
    <x v="1"/>
    <n v="1"/>
    <x v="1"/>
    <x v="0"/>
    <x v="1"/>
    <n v="1"/>
    <n v="2"/>
    <s v="¿En qué medida le generan rabia los siguientes actores y situaciones referidos a las protestas iniciadas a mediados de Octubre?"/>
    <s v="El accionar de las Fuerzas de Seguridad (Carabineros, militares) en las manifestaciones"/>
    <s v="No Responde (no leer)|No Sabe (no leer)|Nada|Poca|Algo|Bastante|Mucha"/>
    <s v="-999|-888|1|2|3|4|5"/>
    <s v="Equipo ELSOC"/>
    <s v="PERMANENTE"/>
    <s v="DOS MUESTRAS"/>
    <m/>
    <s v="Incorporada en 2019 por 18/O"/>
  </r>
  <r>
    <n v="286"/>
    <x v="2"/>
    <x v="42"/>
    <s v="Grado de miedo: Actuales niveles de desigualdad en Chile"/>
    <s v="c42_01"/>
    <x v="1"/>
    <x v="1"/>
    <x v="1"/>
    <x v="0"/>
    <x v="1"/>
    <n v="1"/>
    <x v="1"/>
    <x v="0"/>
    <x v="1"/>
    <n v="1"/>
    <n v="2"/>
    <s v="¿En qué medida le generan miedo los siguientes actores y situaciones referidos a las protestas iniciadas a mediados de Octubre?"/>
    <s v="Los actuales niveles de desigualdad en Chile"/>
    <s v="No Responde (no leer)|No Sabe (no leer)|Nada|Poca|Algo|Bastante|Mucha"/>
    <s v="-999|-888|1|2|3|4|5"/>
    <s v="Equipo ELSOC"/>
    <s v="PERMANENTE"/>
    <s v="DOS MUESTRAS"/>
    <m/>
    <s v="Incorporada en 2019 por 18/O"/>
  </r>
  <r>
    <n v="287"/>
    <x v="2"/>
    <x v="42"/>
    <s v="Grado de miedo: El costo de la vida en Chile"/>
    <s v="c42_02"/>
    <x v="1"/>
    <x v="1"/>
    <x v="1"/>
    <x v="0"/>
    <x v="1"/>
    <n v="1"/>
    <x v="1"/>
    <x v="0"/>
    <x v="1"/>
    <n v="1"/>
    <n v="2"/>
    <s v="¿En qué medida le generan miedo los siguientes actores y situaciones referidos a las protestas iniciadas a mediados de Octubre?"/>
    <s v="El costo de la vida en Chile"/>
    <s v="No Responde (no leer)|No Sabe (no leer)|Nada|Poca|Algo|Bastante|Mucha"/>
    <s v="-999|-888|1|2|3|4|5"/>
    <s v="Equipo ELSOC"/>
    <s v="PERMANENTE"/>
    <s v="DOS MUESTRAS"/>
    <m/>
    <s v="Incorporada en 2019 por 18/O"/>
  </r>
  <r>
    <n v="288"/>
    <x v="2"/>
    <x v="42"/>
    <s v="Grado de miedo: Los manifestantes violentos en las protestas"/>
    <s v="c42_03"/>
    <x v="1"/>
    <x v="1"/>
    <x v="1"/>
    <x v="0"/>
    <x v="1"/>
    <n v="1"/>
    <x v="1"/>
    <x v="0"/>
    <x v="1"/>
    <n v="1"/>
    <n v="2"/>
    <s v="¿En qué medida le generan miedo los siguientes actores y situaciones referidos a las protestas iniciadas a mediados de Octubre?"/>
    <s v="Los manifestantes violentos en las protestas"/>
    <s v="No Responde (no leer)|No Sabe (no leer)|Nada|Poca|Algo|Bastante|Mucha"/>
    <s v="-999|-888|1|2|3|4|5"/>
    <s v="Equipo ELSOC"/>
    <s v="PERMANENTE"/>
    <s v="DOS MUESTRAS"/>
    <m/>
    <s v="Incorporada en 2019 por 18/O"/>
  </r>
  <r>
    <n v="289"/>
    <x v="2"/>
    <x v="42"/>
    <s v="Grado de miedo: El accionar de las Fuerzas de Seguridad en las manifestaciones"/>
    <s v="c42_04"/>
    <x v="1"/>
    <x v="1"/>
    <x v="1"/>
    <x v="0"/>
    <x v="1"/>
    <n v="1"/>
    <x v="1"/>
    <x v="0"/>
    <x v="1"/>
    <n v="1"/>
    <n v="2"/>
    <s v="¿En qué medida le generan miedo los siguientes actores y situaciones referidos a las protestas iniciadas a mediados de Octubre?"/>
    <s v="El accionar de las Fuerzas de Seguridad (Carabineros, militares) en las manifestaciones"/>
    <s v="No Responde (no leer)|No Sabe (no leer)|Nada|Poca|Algo|Bastante|Mucha"/>
    <s v="-999|-888|1|2|3|4|5"/>
    <s v="Equipo ELSOC"/>
    <s v="PERMANENTE"/>
    <s v="DOS MUESTRAS"/>
    <m/>
    <s v="Incorporada en 2019 por 18/O"/>
  </r>
  <r>
    <n v="290"/>
    <x v="3"/>
    <x v="43"/>
    <s v="Estatus Social Subjetivo: Donde se ubicaria ud. en la sociedad chilena"/>
    <s v="d01_01"/>
    <x v="0"/>
    <x v="0"/>
    <x v="0"/>
    <x v="0"/>
    <x v="0"/>
    <n v="4"/>
    <x v="0"/>
    <x v="0"/>
    <x v="0"/>
    <n v="2"/>
    <n v="6"/>
    <s v="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
    <s v="NA"/>
    <s v="No Responde (no leer)|No Sabe (no leer)|0 El nivel mas bajo|1|2|3|4|5|6|7|8|9|10 El nivel mas alto"/>
    <s v="-999|-888|0|1|2|3|4|5|6|7|8|9|10"/>
    <s v="Juan Carlos Castillo"/>
    <s v="PERMANENTE"/>
    <s v="DOS MUESTRAS"/>
    <s v="Permanente, Dos Muestras"/>
    <m/>
  </r>
  <r>
    <n v="291"/>
    <x v="3"/>
    <x v="43"/>
    <s v="Estatus Social Subjetivo: Donde se ubicaria la familia en la que ud. crecio "/>
    <s v="d01_02"/>
    <x v="0"/>
    <x v="0"/>
    <x v="0"/>
    <x v="0"/>
    <x v="0"/>
    <n v="4"/>
    <x v="0"/>
    <x v="0"/>
    <x v="0"/>
    <n v="2"/>
    <n v="6"/>
    <s v=" Y pensando en la familia en la que usted creció, ¿dónde se ubicarían ellos en esta escala?"/>
    <s v="NA"/>
    <s v="No Responde (no leer)|No Sabe (no leer)|0 El nivel mas bajo|1|2|3|4|5|6|7|8|9|10 El nivel mas alto"/>
    <s v="-999|-888|0|1|2|3|4|5|6|7|8|9|10"/>
    <s v="Juan Carlos Castillo"/>
    <s v="PERMANENTE"/>
    <s v="DOS MUESTRAS"/>
    <s v="Permanente, Dos Muestras"/>
    <m/>
  </r>
  <r>
    <n v="292"/>
    <x v="3"/>
    <x v="43"/>
    <s v="Estatus Social Subjetivo: Donde se ubicarian sus hijos"/>
    <s v="d01_03"/>
    <x v="0"/>
    <x v="0"/>
    <x v="0"/>
    <x v="0"/>
    <x v="0"/>
    <n v="4"/>
    <x v="0"/>
    <x v="0"/>
    <x v="0"/>
    <n v="2"/>
    <n v="6"/>
    <s v=" Si usted tiene actualmente hijos o si los tuviera en el futuro, ¿dónde cree usted que se ubicarían ellos?"/>
    <s v="NA"/>
    <s v="No Responde (no leer)|No Sabe (no leer)|0 El nivel mas bajo|1|2|3|4|5|6|7|8|9|10 El nivel mas alto"/>
    <s v="-999|-888|0|1|2|3|4|5|6|7|8|9|10"/>
    <s v="Juan Carlos Castillo"/>
    <s v="PERMANENTE"/>
    <s v="DOS MUESTRAS"/>
    <s v="Permanente, Dos Muestras"/>
    <m/>
  </r>
  <r>
    <n v="293"/>
    <x v="3"/>
    <x v="43"/>
    <s v="Estatus Social Subjetivo: Donde se ubicarian los migrantes [peruanos/haitianos/venezolanos]"/>
    <s v="d01_04"/>
    <x v="1"/>
    <x v="1"/>
    <x v="1"/>
    <x v="0"/>
    <x v="0"/>
    <n v="1"/>
    <x v="1"/>
    <x v="0"/>
    <x v="0"/>
    <n v="1"/>
    <n v="2"/>
    <s v="Y dónde cree que se ubican los migrantes [peruanos/haitianos/venezolanos] que viven en Chile?"/>
    <s v="NA"/>
    <s v="No Responde (no leer)|No Sabe (no leer)|0 El nivel mas bajo|1|2|3|4|5|6|7|8|9|10 El nivel mas alto"/>
    <s v="-999|-888|0|1|2|3|4|5|6|7|8|9|10"/>
    <s v="Roberto González"/>
    <s v="PERMANENTE"/>
    <s v="DOS MUESTRAS"/>
    <s v="Permanente, Dos Muestras"/>
    <m/>
  </r>
  <r>
    <n v="294"/>
    <x v="3"/>
    <x v="44"/>
    <s v="Grado de acuerdo: Justicia distributiva en pensiones"/>
    <s v="d02_01"/>
    <x v="0"/>
    <x v="0"/>
    <x v="0"/>
    <x v="0"/>
    <x v="0"/>
    <n v="4"/>
    <x v="0"/>
    <x v="0"/>
    <x v="0"/>
    <n v="2"/>
    <n v="6"/>
    <s v="Ahora, le leeré una lista de frases. Por favor, señale su grado de acuerdo o desacuerdo con las siguientes afirmaciones, utilizando la siguiente escala de respuesta: "/>
    <s v="Es justo que las personas de altos ingresos tengan mejores pensiones que las personas con ingresos más bajos"/>
    <s v="No Responde (no leer)|No Sabe (no leer)|Totalmente en desacuerdo|En desacuerdo|Ni de acuerdo ni en desacuerdo|De acuerdo|Totalmente de acuerdo"/>
    <s v="-999|-888|1|2|3|4|5"/>
    <s v="Juan Carlos Castillo"/>
    <s v="PERMANENTE"/>
    <s v="DOS MUESTRAS"/>
    <s v="Permanente, Dos Muestras"/>
    <m/>
  </r>
  <r>
    <n v="295"/>
    <x v="3"/>
    <x v="44"/>
    <s v="Grado de acuerdo: Justicia distributiva en educacion"/>
    <s v="d02_02"/>
    <x v="0"/>
    <x v="0"/>
    <x v="0"/>
    <x v="0"/>
    <x v="0"/>
    <n v="4"/>
    <x v="0"/>
    <x v="0"/>
    <x v="0"/>
    <n v="2"/>
    <n v="6"/>
    <s v="Ahora, le leeré una lista de frases. Por favor, señale su grado de acuerdo o desacuerdo con las siguientes afirmaciones, utilizando la siguiente escala de respuesta: "/>
    <s v="Es justo que las personas de altos ingresos tengan una mejor educación para sus hijos que las personas con ingresos más bajos"/>
    <s v="No Responde (no leer)|No Sabe (no leer)|Totalmente en desacuerdo|En desacuerdo|Ni de acuerdo ni en desacuerdo|De acuerdo|Totalmente de acuerdo"/>
    <s v="-999|-888|1|2|3|4|5"/>
    <s v="Juan Carlos Castillo"/>
    <s v="PERMANENTE"/>
    <s v="DOS MUESTRAS"/>
    <s v="Permanente, Dos Muestras"/>
    <m/>
  </r>
  <r>
    <n v="296"/>
    <x v="3"/>
    <x v="44"/>
    <s v="Grado de acuerdo: Justicia distributiva en salud"/>
    <s v="d02_03"/>
    <x v="0"/>
    <x v="0"/>
    <x v="0"/>
    <x v="0"/>
    <x v="0"/>
    <n v="4"/>
    <x v="0"/>
    <x v="0"/>
    <x v="0"/>
    <n v="2"/>
    <n v="6"/>
    <s v="Ahora, le leeré una lista de frases. Por favor, señale su grado de acuerdo o desacuerdo con las siguientes afirmaciones, utilizando la siguiente escala de respuesta: "/>
    <s v="Es justo que las personas de altos ingresos puedan acceder a una mejor atención de salud que las personas con ingresos más bajos"/>
    <s v="No Responde (no leer)|No Sabe (no leer)|Totalmente en desacuerdo|En desacuerdo|Ni de acuerdo ni en desacuerdo|De acuerdo|Totalmente de acuerdo"/>
    <s v="-999|-888|1|2|3|4|5"/>
    <s v="Juan Carlos Castillo"/>
    <s v="PERMANENTE"/>
    <s v="DOS MUESTRAS"/>
    <s v="Permanente, Dos Muestras"/>
    <m/>
  </r>
  <r>
    <n v="297"/>
    <x v="3"/>
    <x v="45"/>
    <s v="Salario percibido: Gerente gran empresa"/>
    <s v="d03_01"/>
    <x v="0"/>
    <x v="0"/>
    <x v="0"/>
    <x v="0"/>
    <x v="0"/>
    <n v="4"/>
    <x v="0"/>
    <x v="0"/>
    <x v="0"/>
    <n v="2"/>
    <n v="6"/>
    <s v="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_x000a__x000a__x000a__x000a_Muchas personas no están seguras al respecto, es muy importante que nos de su visión._x000a__x000a_¿Cuánto cree usted que gana al mes..."/>
    <s v="El Gerente de una gran empresa nacional?"/>
    <s v="No Responde (no leer)|No Sabe (no leer)|Valor numérico"/>
    <s v="-999|-888"/>
    <s v="Juan Carlos Castillo"/>
    <s v="PERMANENTE"/>
    <s v="DOS MUESTRAS"/>
    <s v="Permanente, Dos Muestras"/>
    <m/>
  </r>
  <r>
    <n v="298"/>
    <x v="3"/>
    <x v="45"/>
    <s v="Salario percibido: Obrero no calificado"/>
    <s v="d03_02"/>
    <x v="0"/>
    <x v="0"/>
    <x v="0"/>
    <x v="0"/>
    <x v="0"/>
    <n v="4"/>
    <x v="0"/>
    <x v="0"/>
    <x v="0"/>
    <n v="2"/>
    <n v="6"/>
    <s v="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_x000a__x000a__x000a__x000a_Muchas personas no están seguras al respecto, es muy importante que nos de su visión._x000a__x000a_¿Cuánto cree usted que gana al mes..."/>
    <s v="Un obrero no calificado de una fábrica?"/>
    <s v="No Responde (no leer)|No Sabe (no leer)|Valor numérico"/>
    <s v="-999|-888"/>
    <s v="Juan Carlos Castillo"/>
    <s v="PERMANENTE"/>
    <s v="DOS MUESTRAS"/>
    <s v="Permanente, Dos Muestras"/>
    <m/>
  </r>
  <r>
    <n v="299"/>
    <x v="3"/>
    <x v="46"/>
    <s v="Salario justo: Gerente gran empresa"/>
    <s v="d04_01"/>
    <x v="0"/>
    <x v="0"/>
    <x v="0"/>
    <x v="0"/>
    <x v="0"/>
    <n v="4"/>
    <x v="0"/>
    <x v="0"/>
    <x v="0"/>
    <n v="2"/>
    <n v="6"/>
    <s v="Ahora, pensando en lo que usted cree que las personas en estos trabajos deberían ganar al mes, después de los descuentos de impuestos, salud, previsión y otros (ingreso líquido) ¿Cuánto dinero cree usted que debiera ganar al mes…"/>
    <s v="El Gerente de una gran empresa nacional?"/>
    <s v="No Responde (no leer)|No Sabe (no leer)|Valor numérico"/>
    <s v="-999|-888"/>
    <s v="Juan Carlos Castillo"/>
    <s v="PERMANENTE"/>
    <s v="DOS MUESTRAS"/>
    <s v="Permanente, Dos Muestras"/>
    <m/>
  </r>
  <r>
    <n v="300"/>
    <x v="3"/>
    <x v="46"/>
    <s v="Salario justo: Obrero no calificado"/>
    <s v="d04_02"/>
    <x v="0"/>
    <x v="0"/>
    <x v="0"/>
    <x v="0"/>
    <x v="0"/>
    <n v="4"/>
    <x v="0"/>
    <x v="0"/>
    <x v="0"/>
    <n v="2"/>
    <n v="6"/>
    <s v="Ahora, pensando en lo que usted cree que las personas en estos trabajos deberían ganar al mes, después de los descuentos de impuestos, salud, previsión y otros (ingreso líquido) ¿Cuánto dinero cree usted que debiera ganar al mes…"/>
    <s v="Un obrero no calificado de una fábrica?"/>
    <s v="No Responde (no leer)|No Sabe (no leer)|Valor numérico"/>
    <s v="-999|-888"/>
    <s v="Juan Carlos Castillo"/>
    <s v="PERMANENTE"/>
    <s v="DOS MUESTRAS"/>
    <s v="Permanente, Dos Muestras"/>
    <m/>
  </r>
  <r>
    <n v="301"/>
    <x v="3"/>
    <x v="47"/>
    <s v="Grado de importancia: Provenir de una familia adinerada"/>
    <s v="d05_01"/>
    <x v="0"/>
    <x v="0"/>
    <x v="0"/>
    <x v="0"/>
    <x v="0"/>
    <n v="4"/>
    <x v="0"/>
    <x v="0"/>
    <x v="0"/>
    <n v="2"/>
    <n v="6"/>
    <s v="Actualmente en Chile, ¿Cuán importante es para surgir en la vida…?"/>
    <s v=" Provenir de una familia rica o con muchos recursos"/>
    <s v="No Responde (no leer)|No Sabe (no leer)|Nada Importante|Poco importante|Algo importante|Bastante importante|Muy importante"/>
    <s v="-999|-888|1|2|3|4|5"/>
    <s v="Juan Carlos Castillo"/>
    <s v="PERMANENTE"/>
    <s v="DOS MUESTRAS"/>
    <s v="Permanente, Dos Muestras"/>
    <m/>
  </r>
  <r>
    <n v="302"/>
    <x v="3"/>
    <x v="47"/>
    <s v="Grado de importancia: Tener un buen nivel de educacion"/>
    <s v="d05_02"/>
    <x v="0"/>
    <x v="0"/>
    <x v="0"/>
    <x v="0"/>
    <x v="0"/>
    <n v="4"/>
    <x v="0"/>
    <x v="0"/>
    <x v="0"/>
    <n v="2"/>
    <n v="6"/>
    <s v="Actualmente en Chile, ¿Cuán importante es para surgir en la vida…?"/>
    <s v=" Tener un buen nivel de educación"/>
    <s v="No Responde (no leer)|No Sabe (no leer)|Nada Importante|Poco importante|Algo importante|Bastante importante|Muy importante"/>
    <s v="-999|-888|1|2|3|4|5"/>
    <s v="Juan Carlos Castillo"/>
    <s v="PERMANENTE"/>
    <s v="DOS MUESTRAS"/>
    <s v="Permanente, Dos Muestras"/>
    <m/>
  </r>
  <r>
    <n v="303"/>
    <x v="3"/>
    <x v="47"/>
    <s v="Grado de importancia: Tener ambicion"/>
    <s v="d05_03"/>
    <x v="0"/>
    <x v="0"/>
    <x v="0"/>
    <x v="0"/>
    <x v="0"/>
    <n v="4"/>
    <x v="0"/>
    <x v="0"/>
    <x v="0"/>
    <n v="2"/>
    <n v="6"/>
    <s v="Actualmente en Chile, ¿Cuán importante es para surgir en la vida…?"/>
    <s v=" Tener ambición"/>
    <s v="No Responde (no leer)|No Sabe (no leer)|Nada Importante|Poco importante|Algo importante|Bastante importante|Muy importante"/>
    <s v="-999|-888|1|2|3|4|5"/>
    <s v="Juan Carlos Castillo"/>
    <s v="PERMANENTE"/>
    <s v="DOS MUESTRAS"/>
    <s v="Permanente, Dos Muestras"/>
    <m/>
  </r>
  <r>
    <n v="304"/>
    <x v="3"/>
    <x v="47"/>
    <s v="Grado de importancia: El trabajo duro"/>
    <s v="d05_04"/>
    <x v="0"/>
    <x v="0"/>
    <x v="0"/>
    <x v="0"/>
    <x v="0"/>
    <n v="4"/>
    <x v="0"/>
    <x v="0"/>
    <x v="0"/>
    <n v="2"/>
    <n v="6"/>
    <s v="Actualmente en Chile, ¿Cuán importante es para surgir en la vida…?"/>
    <s v=" El trabajo duro"/>
    <s v="No Responde (no leer)|No Sabe (no leer)|Nada Importante|Poco importante|Algo importante|Bastante importante|Muy importante"/>
    <s v="-999|-888|1|2|3|4|5"/>
    <s v="Juan Carlos Castillo"/>
    <s v="PERMANENTE"/>
    <s v="DOS MUESTRAS"/>
    <s v="Permanente, Dos Muestras"/>
    <m/>
  </r>
  <r>
    <n v="305"/>
    <x v="3"/>
    <x v="48"/>
    <s v="Percepcion impuestos"/>
    <s v="d06"/>
    <x v="0"/>
    <x v="0"/>
    <x v="0"/>
    <x v="0"/>
    <x v="0"/>
    <n v="4"/>
    <x v="0"/>
    <x v="0"/>
    <x v="0"/>
    <n v="2"/>
    <n v="6"/>
    <s v="Pensando en los impuestos, usted se considera una persona que paga..."/>
    <s v="NA"/>
    <s v="No Responde (no leer)|No Sabe (no leer)|Ningun impuesto|Poco|Suficiente|Bastante|Mucho impuesto"/>
    <s v="-999|-888|1|2|3|4|5"/>
    <s v="Jorge Atria"/>
    <s v="PERMANENTE"/>
    <s v="DOS MUESTRAS"/>
    <s v="Permanente, Dos Muestras"/>
    <m/>
  </r>
  <r>
    <n v="306"/>
    <x v="3"/>
    <x v="49"/>
    <s v="Frecuencia de contacto con personas clase alta"/>
    <s v="d07"/>
    <x v="0"/>
    <x v="1"/>
    <x v="1"/>
    <x v="1"/>
    <x v="3"/>
    <n v="1"/>
    <x v="0"/>
    <x v="0"/>
    <x v="0"/>
    <n v="2"/>
    <n v="3"/>
    <s v="¿Con qué frecuencia conversa o interactúa con personas de clase social alta?"/>
    <s v="NA"/>
    <s v="No Responde (no leer)|No Sabe (no leer)|Nunca|Pocas veces|Algunas veces|Muchas veces|Siempre"/>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07"/>
    <x v="3"/>
    <x v="49"/>
    <s v="Contacto positivo con personas de clase alta"/>
    <s v="d08"/>
    <x v="0"/>
    <x v="1"/>
    <x v="1"/>
    <x v="1"/>
    <x v="3"/>
    <n v="1"/>
    <x v="0"/>
    <x v="0"/>
    <x v="0"/>
    <n v="2"/>
    <n v="3"/>
    <s v="Cuándo interactúa con personas de clase social alta, ¿cuán amistosa ha sido esa experiencia?"/>
    <s v="NA"/>
    <s v="No Responde (no leer)|No Sabe (no leer)|Muy poco amistosa |Poco amistosa|Ni amistosa ni no amistosa|Bastante amistosa|Muy amistosa "/>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08"/>
    <x v="3"/>
    <x v="49"/>
    <s v="Frecuencia de contacto negativo con personas de clase alta"/>
    <s v="d09"/>
    <x v="0"/>
    <x v="1"/>
    <x v="1"/>
    <x v="1"/>
    <x v="3"/>
    <n v="1"/>
    <x v="0"/>
    <x v="0"/>
    <x v="0"/>
    <n v="2"/>
    <n v="3"/>
    <s v="¿Con qué frecuencia ha tenido usted malas experiencias con personas de clase social alta, tales como desacuerdos, tensiones, peleas o conflictos?"/>
    <s v="NA"/>
    <s v="No Responde (no leer)|No Sabe (no leer)|Nunca |Casi nunca|A veces|Casi siempre|Siempre"/>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09"/>
    <x v="3"/>
    <x v="49"/>
    <s v="Ansiedad por interaccion con personas de clase alta"/>
    <s v="d10"/>
    <x v="0"/>
    <x v="1"/>
    <x v="1"/>
    <x v="1"/>
    <x v="3"/>
    <n v="1"/>
    <x v="0"/>
    <x v="0"/>
    <x v="0"/>
    <n v="2"/>
    <n v="3"/>
    <s v="Si tuviera que conversar con un grupo de personas de clase alta a los cuáles no conoce, ¿cómo se sentiría?"/>
    <s v="NA"/>
    <s v="No Responde (no leer)|No Sabe (no leer)|Muy incómodo|incómodo|Ni cómodo ni incómodo|Cómodo|Muy cómodo"/>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0"/>
    <x v="3"/>
    <x v="49"/>
    <s v="Percepcion de discriminacion hacia personas de clase alta"/>
    <s v="d11"/>
    <x v="0"/>
    <x v="1"/>
    <x v="1"/>
    <x v="1"/>
    <x v="3"/>
    <n v="1"/>
    <x v="0"/>
    <x v="0"/>
    <x v="0"/>
    <n v="2"/>
    <n v="3"/>
    <s v="¿Con qué frecuencia diría usted que son discriminadas las personas de clase social alta en Chile?"/>
    <s v="NA"/>
    <s v="No Responde (no leer)|No Sabe (no leer)|Nunca son discriminados|Casi nunca son discriminados|A veces son discriminados|Muchas veces son discriminados|Siempre son discriminados"/>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1"/>
    <x v="3"/>
    <x v="49"/>
    <s v="Actitud hacia personas de clase alta"/>
    <s v="d12"/>
    <x v="0"/>
    <x v="1"/>
    <x v="1"/>
    <x v="1"/>
    <x v="3"/>
    <n v="1"/>
    <x v="0"/>
    <x v="0"/>
    <x v="0"/>
    <n v="2"/>
    <n v="3"/>
    <s v="Y en general, ¿cuán positiva o negativa es su visión acerca de las personas de clase social alta?"/>
    <s v="NA"/>
    <s v="No Responde (no leer)|No Sabe (no leer)|Muy negativa|Negativa|Ni negativa ni positiva|Positiva|Muy positiva"/>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2"/>
    <x v="3"/>
    <x v="49"/>
    <s v="Frecuencia de contacto con personas clase baja"/>
    <s v="d13"/>
    <x v="0"/>
    <x v="1"/>
    <x v="1"/>
    <x v="1"/>
    <x v="3"/>
    <n v="1"/>
    <x v="0"/>
    <x v="0"/>
    <x v="0"/>
    <n v="2"/>
    <n v="3"/>
    <s v="¿Con qué frecuencia conversa o interactúa con personas de clase social baja?"/>
    <s v="NA"/>
    <s v="No Responde (no leer)|No Sabe (no leer)|Nunca|Casi nunca|A veces|Casi siempre|Siempre"/>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3"/>
    <x v="3"/>
    <x v="49"/>
    <s v="Contacto positivo con personas de clase baja"/>
    <s v="d14"/>
    <x v="0"/>
    <x v="1"/>
    <x v="1"/>
    <x v="1"/>
    <x v="3"/>
    <n v="1"/>
    <x v="0"/>
    <x v="0"/>
    <x v="0"/>
    <n v="2"/>
    <n v="3"/>
    <s v="Cuándo interactúa con personas de clase social baja, ¿cuán amistosa ha sido esa experiencia?"/>
    <s v="NA"/>
    <s v="No Responde (no leer)|No Sabe (no leer)|Muy poco amistosa|Poco amistosa|Ni amistosa ni no amistosa|Bastante amistosa|Muy amistosa"/>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4"/>
    <x v="3"/>
    <x v="49"/>
    <s v="Frecuencia de contacto negativo con personas de clase baja"/>
    <s v="d15"/>
    <x v="0"/>
    <x v="1"/>
    <x v="1"/>
    <x v="1"/>
    <x v="3"/>
    <n v="1"/>
    <x v="0"/>
    <x v="0"/>
    <x v="0"/>
    <n v="2"/>
    <n v="3"/>
    <s v="¿Con qué frecuencia ha tenido usted malas experiencias con personas de clase social baja, tales como desacuerdos, tensiones, peleas o conflictos?"/>
    <s v="NA"/>
    <s v="No Responde (no leer)|No Sabe (no leer)|Nunca|Casi nunca|A veces|Casi siempre|Siempre"/>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5"/>
    <x v="3"/>
    <x v="49"/>
    <s v="Ansiedad por interaccion con personas de clase baja"/>
    <s v="d16"/>
    <x v="0"/>
    <x v="1"/>
    <x v="1"/>
    <x v="1"/>
    <x v="3"/>
    <n v="1"/>
    <x v="0"/>
    <x v="0"/>
    <x v="0"/>
    <n v="2"/>
    <n v="3"/>
    <s v="Si tuviera que conversar con un grupo de personas de clase baja a los cuáles no conoce, ¿cómo se sentiría?"/>
    <s v="NA"/>
    <s v="No Responde (no leer)|No Sabe (no leer)|Muy incómodo|incómodo|Ni cómodo ni incómodo|Cómodo|Muy cómodo"/>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6"/>
    <x v="3"/>
    <x v="49"/>
    <s v="Percepcion de discriminacion hacia personas de clase baja"/>
    <s v="d17"/>
    <x v="0"/>
    <x v="1"/>
    <x v="1"/>
    <x v="1"/>
    <x v="3"/>
    <n v="1"/>
    <x v="0"/>
    <x v="0"/>
    <x v="0"/>
    <n v="2"/>
    <n v="3"/>
    <s v="¿Con qué frecuencia diría usted que son discriminadas las personas de clase social baja en Chile?"/>
    <s v="NA"/>
    <s v="No Responde (no leer)|No Sabe (no leer)|Nunca son discriminados|Casi nunca son discriminados|A veces son discriminados|Muchas veces son discriminados|Siempre son discriminados"/>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7"/>
    <x v="3"/>
    <x v="49"/>
    <s v="Actitud hacia personas de clase baja"/>
    <s v="d18"/>
    <x v="0"/>
    <x v="1"/>
    <x v="1"/>
    <x v="1"/>
    <x v="3"/>
    <n v="1"/>
    <x v="0"/>
    <x v="0"/>
    <x v="0"/>
    <n v="2"/>
    <n v="3"/>
    <s v="Y en general, ¿cuán positiva o negativa es su visión acerca de las personas de clase social baja?"/>
    <s v="NA"/>
    <s v="No Responde (no leer)|No Sabe (no leer)|Muy negativa|Negativa|Ni negativa ni positiva|Positiva|Muy positiva"/>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8"/>
    <x v="3"/>
    <x v="49"/>
    <s v="Justificacion de diferencias entre clases sociales"/>
    <s v="d19"/>
    <x v="0"/>
    <x v="1"/>
    <x v="1"/>
    <x v="1"/>
    <x v="3"/>
    <n v="1"/>
    <x v="0"/>
    <x v="0"/>
    <x v="0"/>
    <n v="2"/>
    <n v="3"/>
    <s v="¿Y cuán justa o injusta cree usted que es la diferencia en la situación de vida entre las personas de clase social alta y las de clase social baja en Chile?"/>
    <s v="NA"/>
    <s v="No Responde (no leer)|No Sabe (no leer)|Muy injusta|injusta|Ni injusta ni justa|Justa|Muy justa"/>
    <s v="-999|-888|1|2|3|4|5"/>
    <s v=" Héctor Carvacho, Mónica Gerber, Gloria Jimenez, Emmanuelle Barozet, Luis Valenzuela"/>
    <s v="PERMANENTE"/>
    <s v="MUESTRA REFRESCO"/>
    <s v="Permanente, Muestra Refresco"/>
    <s v="Traspaso a muestra refresco con la condición de ser permanente (antes intercalado). Acuerdo con Héctor Carvacho y Mónica Gerber"/>
  </r>
  <r>
    <n v="319"/>
    <x v="3"/>
    <x v="50"/>
    <s v="Compannieros de colegio: Carreras tecnicas"/>
    <s v="d20"/>
    <x v="1"/>
    <x v="0"/>
    <x v="1"/>
    <x v="1"/>
    <x v="1"/>
    <n v="1"/>
    <x v="1"/>
    <x v="1"/>
    <x v="1"/>
    <n v="0"/>
    <n v="1"/>
    <s v="Pensando en lo que hicieron sus compañeros de liceo o colegio después de que egresaron..."/>
    <s v=" ¿Cuántos de ellos estudiaron una carrera técnica o profesional no universitaria?"/>
    <s v="No Responde (no leer)|No Sabe (no leer)|Ninguno|Muy pocos|Algunos|Bastantes|Muchos"/>
    <s v="-999|-888|1|2|3|4|5"/>
    <s v="Fabián Duarte"/>
    <s v="ATRIBUTO FIJO"/>
    <s v="DOS MUESTRAS"/>
    <s v="Atributo Fijo, Dos Muestras"/>
    <s v="Definido como atributo fijo en reunión equipo ELSOC 2019 10 Mayo. Postergado por 18/O en Muestra2 en 2019"/>
  </r>
  <r>
    <n v="320"/>
    <x v="3"/>
    <x v="50"/>
    <s v="Compannieros de colegio: Carreras universitarias"/>
    <s v="d21"/>
    <x v="1"/>
    <x v="0"/>
    <x v="1"/>
    <x v="1"/>
    <x v="1"/>
    <n v="1"/>
    <x v="1"/>
    <x v="1"/>
    <x v="1"/>
    <n v="0"/>
    <n v="1"/>
    <s v="Pensando en lo que hicieron sus compañeros de liceo o colegio después de que egresaron..."/>
    <s v=" ¿Cuántos de ellos estudiaron una carrera universitaria?"/>
    <s v="No Responde (no leer)|No Sabe (no leer)|Ninguno|Muy pocos|Algunos|Bastantes|Muchos"/>
    <s v="-999|-888|1|2|3|4|5"/>
    <s v="Fabián Duarte"/>
    <s v="ATRIBUTO FIJO"/>
    <s v="DOS MUESTRAS"/>
    <s v="Atributo Fijo, Dos Muestras"/>
    <s v="Definido como atributo fijo en reunión equipo ELSOC 2019 10 Mayo. Postergado por 18/O en Muestra2 en 2019"/>
  </r>
  <r>
    <n v="321"/>
    <x v="3"/>
    <x v="50"/>
    <s v="Compannieros de colegio: Sin estudios superiores"/>
    <s v="d22"/>
    <x v="1"/>
    <x v="0"/>
    <x v="1"/>
    <x v="1"/>
    <x v="1"/>
    <n v="1"/>
    <x v="1"/>
    <x v="1"/>
    <x v="1"/>
    <n v="0"/>
    <n v="1"/>
    <s v="Pensando en lo que hicieron sus compañeros de liceo o colegio después de que egresaron..."/>
    <s v=" ¿Cuántos de ellos no estudiaron y entraron a trabajar?"/>
    <s v="No Responde (no leer)|No Sabe (no leer)|Ninguno|Muy pocos|Algunos|Bastantes|Muchos"/>
    <s v="-999|-888|1|2|3|4|5"/>
    <s v="Fabián Duarte"/>
    <s v="ATRIBUTO FIJO"/>
    <s v="DOS MUESTRAS"/>
    <s v="Atributo Fijo, Dos Muestras"/>
    <s v="Definido como atributo fijo en reunión equipo ELSOC 2019 10 Mayo. Postergado por 18/O en Muestra2 en 2019"/>
  </r>
  <r>
    <n v="322"/>
    <x v="3"/>
    <x v="51"/>
    <s v="Eje regulacion-libertad empresas: Entrevistado"/>
    <s v="d23_01"/>
    <x v="1"/>
    <x v="0"/>
    <x v="1"/>
    <x v="1"/>
    <x v="1"/>
    <n v="1"/>
    <x v="1"/>
    <x v="1"/>
    <x v="1"/>
    <n v="0"/>
    <n v="1"/>
    <s v="Utilizando una escala del 1 al 10 donde 1 se relacion con &quot;El Estado debe regular más fuerte a las empresas&quot; y 10 &quot;se relaciona con &quot;Las empresas deben tener más libertad para funcionar&quot;_x000a__x000a_"/>
    <s v=" ¿Dónde se ubica usted entre estas dos opiniones?"/>
    <s v="No Responde (no leer)|No Sabe (no leer)|1 El Estado debe regular mas fuerte a las empresas|2|3|4|5|6|7|8|9|10 Las empresas deben tener mas libertad para funcionar"/>
    <s v="-999|-888|1|2|3|4|5|6|7|8|9|10"/>
    <s v="Ismael Puga"/>
    <s v="INTERCALADO"/>
    <s v="MUESTRA ORIGINAL"/>
    <s v="Intercalado, Muestra Original"/>
    <s v="No incluida en 2019 por 18/O"/>
  </r>
  <r>
    <n v="323"/>
    <x v="3"/>
    <x v="51"/>
    <s v="Eje regulacion-libertad empresas: Mayoria de chilenos"/>
    <s v="d23_02"/>
    <x v="1"/>
    <x v="0"/>
    <x v="1"/>
    <x v="1"/>
    <x v="1"/>
    <n v="1"/>
    <x v="1"/>
    <x v="1"/>
    <x v="1"/>
    <n v="0"/>
    <n v="1"/>
    <s v="Utilizando una escala del 1 al 10 donde 1 se relacion con &quot;El Estado debe regular más fuerte a las empresas&quot; y 10 &quot;se relaciona con &quot;Las empresas deben tener más libertad para funcionar&quot;_x000a__x000a_"/>
    <s v=" ¿Cómo cree usted que piensan la mayoría de los chilenos? ¿Dónde los ubicaría?"/>
    <s v="No Responde (no leer)|No Sabe (no leer)|1 El Estado debe regular mas fuerte a las empresas|2|3|4|5|6|7|8|9|10 Las empresas deben tener mas libertad para funcionar"/>
    <s v="-999|-888|1|2|3|4|5|6|7|8|9|10"/>
    <s v="Ismael Puga"/>
    <s v="INTERCALADO"/>
    <s v="MUESTRA ORIGINAL"/>
    <s v="Intercalado, Muestra Original"/>
    <s v="No incluida en 2019 por 18/O"/>
  </r>
  <r>
    <n v="324"/>
    <x v="3"/>
    <x v="51"/>
    <s v="Eje regulacion-libertad empresas: Votantes Nueva Mayoria"/>
    <s v="d23_03"/>
    <x v="1"/>
    <x v="0"/>
    <x v="1"/>
    <x v="1"/>
    <x v="1"/>
    <n v="1"/>
    <x v="1"/>
    <x v="1"/>
    <x v="1"/>
    <n v="0"/>
    <n v="1"/>
    <s v="Utilizando una escala del 1 al 10 donde 1 se relacion con &quot;El Estado debe regular más fuerte a las empresas&quot; y 10 &quot;se relaciona con &quot;Las empresas deben tener más libertad para funcionar&quot;_x000a__x000a_"/>
    <s v=" ¿Cómo cree usted que piensan la mayoría de las personas que votan por los candidatos de la Nueva Mayoría? ¿Dónde los ubicaría?"/>
    <s v="No Responde (no leer)|No Sabe (no leer)|1 El Estado debe regular mas fuerte a las empresas|2|3|4|5|6|7|8|9|10 Las empresas deben tener mas libertad para funcionar"/>
    <s v="-999|-888|1|2|3|4|5|6|7|8|9|10"/>
    <s v="Ismael Puga"/>
    <s v="INTERCALADO"/>
    <s v="MUESTRA ORIGINAL"/>
    <s v="Intercalado, Muestra Original"/>
    <s v="No incluida en 2019 por 18/O"/>
  </r>
  <r>
    <n v="325"/>
    <x v="3"/>
    <x v="51"/>
    <s v="Eje regulacion-libertad empresas: Votantes Chile Vamos"/>
    <s v="d23_04"/>
    <x v="1"/>
    <x v="0"/>
    <x v="1"/>
    <x v="1"/>
    <x v="1"/>
    <n v="1"/>
    <x v="1"/>
    <x v="1"/>
    <x v="1"/>
    <n v="0"/>
    <n v="1"/>
    <s v="Utilizando una escala del 1 al 10 donde 1 se relacion con &quot;El Estado debe regular más fuerte a las empresas&quot; y 10 &quot;se relaciona con &quot;Las empresas deben tener más libertad para funcionar&quot;_x000a__x000a_"/>
    <s v=" ¿Cómo cree usted que piensan la mayoría de las personas que votan por los candidatos del pacto Chile Vamos? ¿Dónde los ubicaría?"/>
    <s v="No Responde (no leer)|No Sabe (no leer)|1 El Estado debe regular mas fuerte a las empresas|2|3|4|5|6|7|8|9|10 Las empresas deben tener mas libertad para funcionar"/>
    <s v="-999|-888|1|2|3|4|5|6|7|8|9|10"/>
    <s v="Ismael Puga"/>
    <s v="INTERCALADO"/>
    <s v="MUESTRA ORIGINAL"/>
    <s v="Intercalado, Muestra Original"/>
    <s v="No incluida en 2019 por 18/O"/>
  </r>
  <r>
    <n v="326"/>
    <x v="3"/>
    <x v="51"/>
    <s v="Eje regulacion-libertad empresas: Votantes Frente Amplio"/>
    <s v="d23_05"/>
    <x v="1"/>
    <x v="0"/>
    <x v="1"/>
    <x v="1"/>
    <x v="1"/>
    <n v="1"/>
    <x v="1"/>
    <x v="1"/>
    <x v="1"/>
    <n v="0"/>
    <n v="1"/>
    <s v="Utilizando una escala del 1 al 10 donde 1 se relacion con &quot;El Estado debe regular más fuerte a las empresas&quot; y 10 &quot;se relaciona con &quot;Las empresas deben tener más libertad para funcionar&quot;_x000a__x000a_"/>
    <s v=" ¿Cómo cree usted que piensan la mayoría de las personas que votan por los candidatos del Frente Amplio? ¿Dónde los ubicaría?"/>
    <s v="No Responde (no leer)|No Sabe (no leer)|1 El Estado debe regular mas fuerte a las empresas|2|3|4|5|6|7|8|9|10 Las empresas deben tener mas libertad para funcionar"/>
    <s v="-999|-888|1|2|3|4|5|6|7|8|9|10"/>
    <s v="Ismael Puga"/>
    <s v="INTERCALADO"/>
    <s v="MUESTRA ORIGINAL"/>
    <s v="Intercalado, Muestra Original"/>
    <s v="No incluida en 2019 por 18/O"/>
  </r>
  <r>
    <n v="327"/>
    <x v="3"/>
    <x v="52"/>
    <s v="Grado de acuerdo: Poderosos no le importan personas como uno"/>
    <s v="d24_01"/>
    <x v="1"/>
    <x v="1"/>
    <x v="1"/>
    <x v="0"/>
    <x v="1"/>
    <n v="1"/>
    <x v="1"/>
    <x v="0"/>
    <x v="1"/>
    <n v="1"/>
    <n v="2"/>
    <s v="A continuación, las siguientes preguntas se refieren a personas que ocupan posiciones de poder, pertenecen a la élite o ejercen algún rol de autoridad, tanto en organizaciones públicas como privadas ¿Qué tan de acuerdo o en desacuerdo está con las siguientes afirmaciones?"/>
    <s v="A estas personas no le importa lo que le pase a las personas como uno"/>
    <s v="No Responde (no leer)|No Sabe (no leer)|Totalmente en desacuerdo|En desacuerdo|Ni de acuerdo ni en desacuerdo|De acuerdo|Totalmente de acuerdo"/>
    <s v="-999|-888|1|2|3|4|5"/>
    <s v="Equipo ELSOC"/>
    <s v="PERMANENTE"/>
    <s v="DOS MUESTRAS"/>
    <m/>
    <s v="Incorporada en 2019 por 18/O"/>
  </r>
  <r>
    <n v="328"/>
    <x v="3"/>
    <x v="52"/>
    <s v="Grado de acuerdo: Poderosos indolentes con problemas graves en mi barrio"/>
    <s v="d24_02"/>
    <x v="1"/>
    <x v="1"/>
    <x v="1"/>
    <x v="0"/>
    <x v="1"/>
    <n v="1"/>
    <x v="1"/>
    <x v="0"/>
    <x v="1"/>
    <n v="1"/>
    <n v="2"/>
    <s v="A continuación, las siguientes preguntas se refieren a personas que ocupan posiciones de poder, pertenecen a la élite o ejercen algún rol de autoridad, tanto en organizaciones públicas como privadas ¿Qué tan de acuerdo o en desacuerdo está con las siguientes afirmaciones?"/>
    <s v="Estas personas serían indolentes si hubiese un problema grave en mi barrio o vecindario"/>
    <s v="No Responde (no leer)|No Sabe (no leer)|Totalmente en desacuerdo|En desacuerdo|Ni de acuerdo ni en desacuerdo|De acuerdo|Totalmente de acuerdo"/>
    <s v="-999|-888|1|2|3|4|5"/>
    <s v="Equipo ELSOC"/>
    <s v="PERMANENTE"/>
    <s v="DOS MUESTRAS"/>
    <m/>
    <s v="Incorporada en 2019 por 18/O"/>
  </r>
  <r>
    <n v="329"/>
    <x v="3"/>
    <x v="52"/>
    <s v="Grado de acuerdo: Poderosos actuan segun intereses de grandes empresarios"/>
    <s v="d24_03"/>
    <x v="1"/>
    <x v="1"/>
    <x v="1"/>
    <x v="0"/>
    <x v="1"/>
    <n v="1"/>
    <x v="1"/>
    <x v="0"/>
    <x v="1"/>
    <n v="1"/>
    <n v="2"/>
    <s v="A continuación, las siguientes preguntas se refieren a personas que ocupan posiciones de poder, pertenecen a la élite o ejercen algún rol de autoridad, tanto en organizaciones públicas como privadas ¿Qué tan de acuerdo o en desacuerdo está con las siguientes afirmaciones?"/>
    <s v="Estas personas actúan pensando principalmente en los intereses y opiniones de los grandes empresarios"/>
    <s v="No Responde (no leer)|No Sabe (no leer)|Totalmente en desacuerdo|En desacuerdo|Ni de acuerdo ni en desacuerdo|De acuerdo|Totalmente de acuerdo"/>
    <s v="-999|-888|1|2|3|4|5"/>
    <s v="Equipo ELSOC"/>
    <s v="PERMANENTE"/>
    <s v="DOS MUESTRAS"/>
    <m/>
    <s v="Incorporada en 2019 por 18/O"/>
  </r>
  <r>
    <n v="330"/>
    <x v="3"/>
    <x v="52"/>
    <s v="Grado de acuerdo: Justicia siempre favorece a poderosos"/>
    <s v="d24_04"/>
    <x v="1"/>
    <x v="1"/>
    <x v="1"/>
    <x v="0"/>
    <x v="1"/>
    <n v="1"/>
    <x v="1"/>
    <x v="0"/>
    <x v="1"/>
    <n v="1"/>
    <n v="2"/>
    <s v="A continuación, las siguientes preguntas se refieren a personas que ocupan posiciones de poder, pertenecen a la élite o ejercen algún rol de autoridad, tanto en organizaciones públicas como privadas ¿Qué tan de acuerdo o en desacuerdo está con las siguientes afirmaciones?"/>
    <s v="La justicia siempre favorece a los poderosos"/>
    <s v="No Responde (no leer)|No Sabe (no leer)|Totalmente en desacuerdo|En desacuerdo|Ni de acuerdo ni en desacuerdo|De acuerdo|Totalmente de acuerdo"/>
    <s v="-999|-888|1|2|3|4|5"/>
    <s v="Equipo ELSOC"/>
    <s v="PERMANENTE"/>
    <s v="DOS MUESTRAS"/>
    <m/>
    <s v="Incorporada en 2019 por 18/O"/>
  </r>
  <r>
    <n v="331"/>
    <x v="3"/>
    <x v="35"/>
    <s v="Trato justo: Personas pobres"/>
    <s v="d25_01"/>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Personas pobres"/>
    <s v="No Responde (no leer)|No Sabe (no leer)|Mal tratados|2|3|4|5|6|7|8|9|Bien tratados"/>
    <s v="-999|-888|1|2|3|4|5|6|7|8|9|10"/>
    <s v="Equipo ELSOC"/>
    <s v="PERMANENTE"/>
    <s v="DOS MUESTRAS"/>
    <m/>
    <s v="Incorporada en 2019 por 18/O"/>
  </r>
  <r>
    <n v="332"/>
    <x v="3"/>
    <x v="35"/>
    <s v="Trato justo: Personas de clase media"/>
    <s v="d25_02"/>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Personas de clase media"/>
    <s v="No Responde (no leer)|No Sabe (no leer)|Mal tratados|2|3|4|5|6|7|8|9|Bien tratados"/>
    <s v="-999|-888|1|2|3|4|5|6|7|8|9|10"/>
    <s v="Equipo ELSOC"/>
    <s v="PERMANENTE"/>
    <s v="DOS MUESTRAS"/>
    <m/>
    <s v="Incorporada en 2019 por 18/O"/>
  </r>
  <r>
    <n v="333"/>
    <x v="3"/>
    <x v="35"/>
    <s v="Trato justo: Personas de clase alta"/>
    <s v="d25_03"/>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Personas de clase alta"/>
    <s v="No Responde (no leer)|No Sabe (no leer)|Mal tratados|2|3|4|5|6|7|8|9|Bien tratados"/>
    <s v="-999|-888|1|2|3|4|5|6|7|8|9|10"/>
    <s v="Equipo ELSOC"/>
    <s v="PERMANENTE"/>
    <s v="DOS MUESTRAS"/>
    <m/>
    <s v="Incorporada en 2019 por 18/O"/>
  </r>
  <r>
    <n v="334"/>
    <x v="3"/>
    <x v="35"/>
    <s v="Trato justo: Jovenes"/>
    <s v="d25_04"/>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Jóvenes"/>
    <s v="No Responde (no leer)|No Sabe (no leer)|Mal tratados|2|3|4|5|6|7|8|9|Bien tratados"/>
    <s v="-999|-888|1|2|3|4|5|6|7|8|9|10"/>
    <s v="Equipo ELSOC"/>
    <s v="PERMANENTE"/>
    <s v="DOS MUESTRAS"/>
    <m/>
    <s v="Incorporada en 2019 por 18/O"/>
  </r>
  <r>
    <n v="335"/>
    <x v="3"/>
    <x v="35"/>
    <s v="Trato justo: Adultos mayores"/>
    <s v="d25_05"/>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Adultos mayores"/>
    <s v="No Responde (no leer)|No Sabe (no leer)|Mal tratados|2|3|4|5|6|7|8|9|Bien tratados"/>
    <s v="-999|-888|1|2|3|4|5|6|7|8|9|10"/>
    <s v="Equipo ELSOC"/>
    <s v="PERMANENTE"/>
    <s v="DOS MUESTRAS"/>
    <m/>
    <s v="Incorporada en 2019 por 18/O"/>
  </r>
  <r>
    <n v="336"/>
    <x v="3"/>
    <x v="35"/>
    <s v="Trato justo: Mujeres"/>
    <s v="d25_06"/>
    <x v="1"/>
    <x v="1"/>
    <x v="1"/>
    <x v="0"/>
    <x v="1"/>
    <n v="1"/>
    <x v="1"/>
    <x v="0"/>
    <x v="1"/>
    <n v="1"/>
    <n v="2"/>
    <s v="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
    <s v="Mujeres"/>
    <s v="No Responde (no leer)|No Sabe (no leer)|Mal tratados|2|3|4|5|6|7|8|9|Bien tratados"/>
    <s v="-999|-888|1|2|3|4|5|6|7|8|9|10"/>
    <s v="Equipo ELSOC"/>
    <s v="PERMANENTE"/>
    <s v="DOS MUESTRAS"/>
    <m/>
    <s v="Incorporada en 2019 por 18/O"/>
  </r>
  <r>
    <n v="337"/>
    <x v="3"/>
    <x v="53"/>
    <s v="Grado de acuerdo: evitar que se consideren opiniones erradas"/>
    <s v="d26_01"/>
    <x v="1"/>
    <x v="1"/>
    <x v="1"/>
    <x v="0"/>
    <x v="1"/>
    <n v="1"/>
    <x v="1"/>
    <x v="0"/>
    <x v="1"/>
    <n v="1"/>
    <n v="2"/>
    <s v="Por favor, señale su grado de acuerdo o desacuerdo con las siguientes afirmaciones"/>
    <s v="Cuando se tiene la posición correcta sobre algún tema, se debe evitar que los que tienen la opinión equivocada sean oídos"/>
    <s v="No Responde (no leer)|No Sabe (no leer)|Totalmente en desacuerdo|En desacuerdo|Ni de acuerdo ni en desacuerdo|De acuerdo|Totalmente de acuerdo"/>
    <s v="-999|-888|1|2|3|4|5"/>
    <s v="Equipo ELSOC"/>
    <s v="PERMANENTE"/>
    <s v="DOS MUESTRAS"/>
    <m/>
    <s v="Incorporada en 2019 por 18/O"/>
  </r>
  <r>
    <n v="338"/>
    <x v="3"/>
    <x v="53"/>
    <s v="Grado de acuerdo: oponerse activamente a quienes esten en desacuerdo"/>
    <s v="d26_02"/>
    <x v="1"/>
    <x v="1"/>
    <x v="1"/>
    <x v="0"/>
    <x v="1"/>
    <n v="1"/>
    <x v="1"/>
    <x v="0"/>
    <x v="1"/>
    <n v="1"/>
    <n v="2"/>
    <s v="Por favor, señale su grado de acuerdo o desacuerdo con las siguientes afirmaciones"/>
    <s v="Tenemos que oponernos activamente a los que no están de acuerdo con nosotros"/>
    <s v="No Responde (no leer)|No Sabe (no leer)|Totalmente en desacuerdo|En desacuerdo|Ni de acuerdo ni en desacuerdo|De acuerdo|Totalmente de acuerdo"/>
    <s v="-999|-888|1|2|3|4|5"/>
    <s v="Equipo ELSOC"/>
    <s v="PERMANENTE"/>
    <s v="DOS MUESTRAS"/>
    <m/>
    <s v="Incorporada en 2019 por 18/O"/>
  </r>
  <r>
    <n v="339"/>
    <x v="3"/>
    <x v="53"/>
    <s v="Grado de acuerdo: personas equivocadas deben ser corregidas"/>
    <s v="d26_03"/>
    <x v="1"/>
    <x v="1"/>
    <x v="1"/>
    <x v="0"/>
    <x v="1"/>
    <n v="1"/>
    <x v="1"/>
    <x v="0"/>
    <x v="1"/>
    <n v="1"/>
    <n v="2"/>
    <s v="Por favor, señale su grado de acuerdo o desacuerdo con las siguientes afirmaciones"/>
    <s v="Cuando las personas están obviamente equivocadas en sus opiniones, necesitan ser corregidas"/>
    <s v="No Responde (no leer)|No Sabe (no leer)|Totalmente en desacuerdo|En desacuerdo|Ni de acuerdo ni en desacuerdo|De acuerdo|Totalmente de acuerdo"/>
    <s v="-999|-888|1|2|3|4|5"/>
    <s v="Equipo ELSOC"/>
    <s v="PERMANENTE"/>
    <s v="DOS MUESTRAS"/>
    <m/>
    <s v="Incorporada en 2019 por 18/O"/>
  </r>
  <r>
    <n v="340"/>
    <x v="3"/>
    <x v="53"/>
    <s v="Grado de acuerdo: enojo al escuchar opiniones equivocadas"/>
    <s v="d26_04"/>
    <x v="1"/>
    <x v="1"/>
    <x v="1"/>
    <x v="0"/>
    <x v="1"/>
    <n v="1"/>
    <x v="1"/>
    <x v="0"/>
    <x v="1"/>
    <n v="1"/>
    <n v="2"/>
    <s v="Por favor, señale su grado de acuerdo o desacuerdo con las siguientes afirmaciones"/>
    <s v="Me enojo cuando oigo a la gente decir opiniones que creo que están equivocadas"/>
    <s v="No Responde (no leer)|No Sabe (no leer)|Totalmente en desacuerdo|En desacuerdo|Ni de acuerdo ni en desacuerdo|De acuerdo|Totalmente de acuerdo"/>
    <s v="-999|-888|1|2|3|4|5"/>
    <s v="Equipo ELSOC"/>
    <s v="PERMANENTE"/>
    <s v="DOS MUESTRAS"/>
    <m/>
    <s v="Incorporada en 2019 por 18/O"/>
  </r>
  <r>
    <n v="341"/>
    <x v="3"/>
    <x v="54"/>
    <s v="Grado de acuerdo: Insatisfaccion al compararme con otros como yo"/>
    <s v="d27_01"/>
    <x v="1"/>
    <x v="1"/>
    <x v="1"/>
    <x v="0"/>
    <x v="1"/>
    <n v="1"/>
    <x v="1"/>
    <x v="0"/>
    <x v="1"/>
    <n v="1"/>
    <n v="2"/>
    <s v="Por favor, señale su grado de acuerdo o desacuerdo con las siguientes afirmaciones."/>
    <s v="Me siento insatisfecho cuando pienso en lo que yo tengo en comparación con lo que otras personas como yo tienen"/>
    <s v="No Responde (no leer)|No Sabe (no leer)|Totalmente en desacuerdo|En desacuerdo|Ni de acuerdo ni en desacuerdo|De acuerdo|Totalmente de acuerdo"/>
    <s v="-999|-888|1|2|3|4|5"/>
    <s v="Equipo ELSOC"/>
    <s v="PERMANENTE"/>
    <s v="DOS MUESTRAS"/>
    <m/>
    <s v="Incorporada en 2019 por 18/O"/>
  </r>
  <r>
    <n v="342"/>
    <x v="3"/>
    <x v="54"/>
    <s v="Grado de acuerdo: Me siento privilegiado en comparacion a otros como yo"/>
    <s v="d27_02"/>
    <x v="1"/>
    <x v="1"/>
    <x v="1"/>
    <x v="0"/>
    <x v="1"/>
    <n v="1"/>
    <x v="1"/>
    <x v="0"/>
    <x v="1"/>
    <n v="1"/>
    <n v="2"/>
    <s v="Por favor, señale su grado de acuerdo o desacuerdo con las siguientes afirmaciones."/>
    <s v="Me siento privilegiado en comparación a otras personas como yo"/>
    <s v="No Responde (no leer)|No Sabe (no leer)|Totalmente en desacuerdo|En desacuerdo|Ni de acuerdo ni en desacuerdo|De acuerdo|Totalmente de acuerdo"/>
    <s v="-999|-888|1|2|3|4|5"/>
    <s v="Equipo ELSOC"/>
    <s v="PERMANENTE"/>
    <s v="DOS MUESTRAS"/>
    <m/>
    <s v="Incorporada en 2019 por 18/O"/>
  </r>
  <r>
    <n v="343"/>
    <x v="3"/>
    <x v="54"/>
    <s v="Grado de acuerdo: Insatisfaccion al compararme con clases mas altas"/>
    <s v="d27_03"/>
    <x v="1"/>
    <x v="1"/>
    <x v="1"/>
    <x v="0"/>
    <x v="1"/>
    <n v="1"/>
    <x v="1"/>
    <x v="0"/>
    <x v="1"/>
    <n v="1"/>
    <n v="2"/>
    <s v="Por favor, señale su grado de acuerdo o desacuerdo con las siguientes afirmaciones."/>
    <s v="Me siento insatisfecho cuando pienso en lo que mi clase social tiene en comparación a lo que tienen personas de clase social más alta que la mía"/>
    <s v="No Responde (no leer)|No Sabe (no leer)|Totalmente en desacuerdo|En desacuerdo|Ni de acuerdo ni en desacuerdo|De acuerdo|Totalmente de acuerdo"/>
    <s v="-999|-888|1|2|3|4|5"/>
    <s v="Equipo ELSOC"/>
    <s v="PERMANENTE"/>
    <s v="DOS MUESTRAS"/>
    <m/>
    <s v="Incorporada en 2019 por 18/O"/>
  </r>
  <r>
    <n v="344"/>
    <x v="3"/>
    <x v="54"/>
    <s v="Grado de acuerdo: Mi clase social es privilegiada en comparación a otras"/>
    <s v="d27_04"/>
    <x v="1"/>
    <x v="1"/>
    <x v="1"/>
    <x v="0"/>
    <x v="1"/>
    <n v="1"/>
    <x v="1"/>
    <x v="0"/>
    <x v="1"/>
    <n v="1"/>
    <n v="2"/>
    <s v="Por favor, señale su grado de acuerdo o desacuerdo con las siguientes afirmaciones."/>
    <s v="Mi clase social es privilegiada en comparación a otras clases sociales"/>
    <s v="No Responde (no leer)|No Sabe (no leer)|Totalmente en desacuerdo|En desacuerdo|Ni de acuerdo ni en desacuerdo|De acuerdo|Totalmente de acuerdo"/>
    <s v="-999|-888|1|2|3|4|5"/>
    <s v="Equipo ELSOC"/>
    <s v="PERMANENTE"/>
    <s v="DOS MUESTRAS"/>
    <m/>
    <s v="Incorporada en 2019 por 18/O"/>
  </r>
  <r>
    <n v="345"/>
    <x v="3"/>
    <x v="54"/>
    <s v="Grado de acuerdo: Personas de mi clase peor que las de clases mas altas"/>
    <s v="d27_05"/>
    <x v="1"/>
    <x v="1"/>
    <x v="1"/>
    <x v="0"/>
    <x v="1"/>
    <n v="1"/>
    <x v="1"/>
    <x v="0"/>
    <x v="1"/>
    <n v="1"/>
    <n v="2"/>
    <s v="Por favor, señale su grado de acuerdo o desacuerdo con las siguientes afirmaciones."/>
    <s v="Diría que las personas de mi clase social están peor que las personas de clases más altas que la mía"/>
    <s v="No Responde (no leer)|No Sabe (no leer)|Totalmente en desacuerdo|En desacuerdo|Ni de acuerdo ni en desacuerdo|De acuerdo|Totalmente de acuerdo"/>
    <s v="-999|-888|1|2|3|4|5"/>
    <s v="Equipo ELSOC"/>
    <s v="PERMANENTE"/>
    <s v="DOS MUESTRAS"/>
    <m/>
    <s v="Incorporada en 2019 por 18/O"/>
  </r>
  <r>
    <n v="346"/>
    <x v="4"/>
    <x v="55"/>
    <s v="Grado de acuerdo: Mujeres son mas refinadas"/>
    <s v="g01_01"/>
    <x v="1"/>
    <x v="1"/>
    <x v="1"/>
    <x v="0"/>
    <x v="0"/>
    <n v="1"/>
    <x v="1"/>
    <x v="0"/>
    <x v="0"/>
    <n v="1"/>
    <n v="2"/>
    <s v="¿En qué medida se encuentra usted de acuerdo o en desacuerdo de cada una de las siguientes afirmaciones?"/>
    <s v="Las mujeres tienden a ser más refinadas y a tener un mejor gusto que los hombres"/>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47"/>
    <x v="4"/>
    <x v="55"/>
    <s v="Grado de acuerdo: Mujeres deberian ser protegidas"/>
    <s v="g01_02"/>
    <x v="1"/>
    <x v="1"/>
    <x v="1"/>
    <x v="0"/>
    <x v="0"/>
    <n v="1"/>
    <x v="1"/>
    <x v="0"/>
    <x v="0"/>
    <n v="1"/>
    <n v="2"/>
    <s v="¿En qué medida se encuentra usted de acuerdo o en desacuerdo de cada una de las siguientes afirmaciones?"/>
    <s v="Las mujeres deberían ser queridas y protegidas por los hombres"/>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48"/>
    <x v="4"/>
    <x v="56"/>
    <s v="Grado de acuerdo: Mujeres consiguen privilegios en nombre de igualdad"/>
    <s v="g01_03"/>
    <x v="1"/>
    <x v="1"/>
    <x v="1"/>
    <x v="0"/>
    <x v="0"/>
    <n v="1"/>
    <x v="1"/>
    <x v="0"/>
    <x v="0"/>
    <n v="1"/>
    <n v="2"/>
    <s v="¿En qué medida se encuentra usted de acuerdo o en desacuerdo de cada una de las siguientes afirmaciones?"/>
    <s v="En nombre de la igualdad, muchas mujeres intentan conseguir ciertos privilegios"/>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49"/>
    <x v="4"/>
    <x v="56"/>
    <s v="Grado de acuerdo: Mujeres derrotadas se quejan de discriminacion"/>
    <s v="g01_04"/>
    <x v="1"/>
    <x v="1"/>
    <x v="1"/>
    <x v="0"/>
    <x v="0"/>
    <n v="1"/>
    <x v="1"/>
    <x v="0"/>
    <x v="0"/>
    <n v="1"/>
    <n v="2"/>
    <s v="¿En qué medida se encuentra usted de acuerdo o en desacuerdo de cada una de las siguientes afirmaciones?"/>
    <s v="Generalmente, cuando una mujer es derrotada limpiamente se queja de haber sufrido discriminación"/>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0"/>
    <x v="4"/>
    <x v="57"/>
    <s v="Grado de acuerdo: Hombres deberian tener mas derecho al trabajo"/>
    <s v="g01_05"/>
    <x v="1"/>
    <x v="1"/>
    <x v="1"/>
    <x v="0"/>
    <x v="0"/>
    <n v="1"/>
    <x v="1"/>
    <x v="0"/>
    <x v="0"/>
    <n v="1"/>
    <n v="2"/>
    <s v="¿En qué medida se encuentra usted de acuerdo o en desacuerdo de cada una de las siguientes afirmaciones?"/>
    <s v="Cuando no hay muchos trabajos disponibles, los hombres deberían tener más derecho a un trabajo que las mujeres"/>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1"/>
    <x v="4"/>
    <x v="58"/>
    <s v="Grado de acuerdo: Importancia  de la identidad de genero"/>
    <s v="g02_01"/>
    <x v="1"/>
    <x v="1"/>
    <x v="1"/>
    <x v="0"/>
    <x v="0"/>
    <n v="1"/>
    <x v="1"/>
    <x v="0"/>
    <x v="0"/>
    <n v="1"/>
    <n v="2"/>
    <s v="Utilizando la misma escala, ¿qué tan de acuerdo está con las siguientes afirmaciones?"/>
    <s v="El hecho de ser hombre/mujer es una parte importante de mi identidad"/>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2"/>
    <x v="4"/>
    <x v="58"/>
    <s v="Grado de acuerdo: Compromiso con las personas del mismo sexo"/>
    <s v="g02_02"/>
    <x v="1"/>
    <x v="1"/>
    <x v="1"/>
    <x v="0"/>
    <x v="0"/>
    <n v="1"/>
    <x v="1"/>
    <x v="0"/>
    <x v="0"/>
    <n v="1"/>
    <n v="2"/>
    <s v="Utilizando la misma escala, ¿qué tan de acuerdo está con las siguientes afirmaciones?"/>
    <s v="Me siento más comprometido con las personas de mi mismo sexo que con personas del otro sexo"/>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3"/>
    <x v="4"/>
    <x v="59"/>
    <s v="Grado de acuerdo: Familia y amigos espera exito laboral"/>
    <s v="g02_03"/>
    <x v="1"/>
    <x v="1"/>
    <x v="1"/>
    <x v="0"/>
    <x v="0"/>
    <n v="1"/>
    <x v="1"/>
    <x v="0"/>
    <x v="0"/>
    <n v="1"/>
    <n v="2"/>
    <s v="Utilizando la misma escala, ¿qué tan de acuerdo está con las siguientes afirmaciones?"/>
    <s v="Mi familia y mis amigos esperan que sea una persona laboralmente exitosa"/>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4"/>
    <x v="4"/>
    <x v="59"/>
    <s v="Grado de acuerdo: Familia y amigos espera que hijos sean prioridad"/>
    <s v="g02_04"/>
    <x v="1"/>
    <x v="1"/>
    <x v="1"/>
    <x v="0"/>
    <x v="0"/>
    <n v="1"/>
    <x v="1"/>
    <x v="0"/>
    <x v="0"/>
    <n v="1"/>
    <n v="2"/>
    <s v="Utilizando la misma escala, ¿qué tan de acuerdo está con las siguientes afirmaciones?"/>
    <s v="Mi familia y mis amigos esperan que mis hijos sean mi primera prioridad"/>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5"/>
    <x v="4"/>
    <x v="30"/>
    <s v="Grado de acuerdo: Familia sufre cuando la mujer tiene un trabajo"/>
    <s v="g02_05"/>
    <x v="1"/>
    <x v="1"/>
    <x v="1"/>
    <x v="0"/>
    <x v="0"/>
    <n v="1"/>
    <x v="1"/>
    <x v="0"/>
    <x v="0"/>
    <n v="1"/>
    <n v="2"/>
    <s v="Utilizando la misma escala, ¿qué tan de acuerdo está con las siguientes afirmaciones?"/>
    <s v="En general, la vida familiar sufre cuando la mujer tiene un trabajo a tiempo completo"/>
    <s v="No Responde (no leer)|No Sabe (no leer)|Totalmente en desacuerdo|En desacuerdo|Ni de acuerdo ni en desacuerdo|De acuerdo|Totalmente de acuerdo"/>
    <s v="-999|-888|1|2|3|4|5"/>
    <s v="Gloria Jiménez, Valentina Paredes, Héctor Carvacho, Francisco Pino"/>
    <s v="PERMANENTE"/>
    <s v="DOS MUESTRAS"/>
    <m/>
    <s v="Incorporada en 2019"/>
  </r>
  <r>
    <n v="356"/>
    <x v="5"/>
    <x v="60"/>
    <s v="Percepcion de conflictos: En el pais"/>
    <s v="f01_01"/>
    <x v="0"/>
    <x v="1"/>
    <x v="1"/>
    <x v="1"/>
    <x v="1"/>
    <n v="1"/>
    <x v="1"/>
    <x v="1"/>
    <x v="1"/>
    <n v="0"/>
    <n v="1"/>
    <s v="Ahora cambiando de tema. Pensando en Chile en general, ¿cuánto conflicto diría usted que existe actualmente…?"/>
    <s v=" En el país"/>
    <s v="No Responde (no leer)|No Sabe (no leer)|Nada de conflicto|Poco conflicto|Algo de conflicto|Bastante conflicto|Mucho conflicto"/>
    <s v="-999|-888|1|2|3|4|5"/>
    <s v="Monica Gerber, Emanuelle Barozet, Matías Garretón, Gloria Jimenez"/>
    <s v="INTERCALADO"/>
    <s v="DOS MUESTRAS"/>
    <s v="Intercalado, Dos Muestras"/>
    <s v="Postergada medición (indefinidamente) revisión 2018 Mónica Gerber. Revisión en 2020"/>
  </r>
  <r>
    <n v="357"/>
    <x v="5"/>
    <x v="60"/>
    <s v="Percepcion de conflictos: Entre hombres y mujeres"/>
    <s v="f01_02"/>
    <x v="0"/>
    <x v="1"/>
    <x v="0"/>
    <x v="1"/>
    <x v="0"/>
    <n v="2"/>
    <x v="0"/>
    <x v="1"/>
    <x v="0"/>
    <n v="1"/>
    <n v="3"/>
    <s v="Ahora cambiando de tema. Pensando en Chile en general, ¿cuánto conflicto diría usted que existe actualmente…?"/>
    <s v=" Entre los hombres y las mujeres"/>
    <s v="No Responde (no leer)|No Sabe (no leer)|Nada de conflicto|Poco conflicto|Algo de conflicto|Bastante conflicto|Mucho conflicto"/>
    <s v="-999|-888|1|2|3|4|5"/>
    <s v="Monica Gerber, Emanuelle Barozet, Matías Garretón, Gloria Jimenez"/>
    <s v="INTERCALADO"/>
    <s v="DOS MUESTRAS"/>
    <s v="Intercalado, Dos Muestras"/>
    <m/>
  </r>
  <r>
    <n v="358"/>
    <x v="5"/>
    <x v="60"/>
    <s v="Percepcion de conflictos: Entre personas de clase alta y de clase baja"/>
    <s v="f01_03"/>
    <x v="0"/>
    <x v="1"/>
    <x v="0"/>
    <x v="1"/>
    <x v="0"/>
    <n v="2"/>
    <x v="0"/>
    <x v="1"/>
    <x v="0"/>
    <n v="1"/>
    <n v="3"/>
    <s v="Ahora cambiando de tema. Pensando en Chile en general, ¿cuánto conflicto diría usted que existe actualmente…?"/>
    <s v=" Entre personas de clase alta y personas de clase baja"/>
    <s v="No Responde (no leer)|No Sabe (no leer)|Nada de conflicto|Poco conflicto|Algo de conflicto|Bastante conflicto|Mucho conflicto"/>
    <s v="-999|-888|1|2|3|4|5"/>
    <s v="Monica Gerber, Emanuelle Barozet, Matías Garretón, Gloria Jimenez"/>
    <s v="INTERCALADO"/>
    <s v="DOS MUESTRAS"/>
    <s v="Intercalado, Dos Muestras"/>
    <m/>
  </r>
  <r>
    <n v="359"/>
    <x v="5"/>
    <x v="60"/>
    <s v="Percepcion de conflictos: Entre empresarios y trabajadores"/>
    <s v="f01_04"/>
    <x v="0"/>
    <x v="1"/>
    <x v="1"/>
    <x v="1"/>
    <x v="1"/>
    <n v="1"/>
    <x v="1"/>
    <x v="1"/>
    <x v="1"/>
    <n v="0"/>
    <n v="1"/>
    <s v="Ahora cambiando de tema. Pensando en Chile en general, ¿cuánto conflicto diría usted que existe actualmente…?"/>
    <s v=" Entre los empresarios y los trabajadores"/>
    <s v="No Responde (no leer)|No Sabe (no leer)|Nada de conflicto|Poco conflicto|Algo de conflicto|Bastante conflicto|Mucho conflicto"/>
    <s v="-999|-888|1|2|3|4|5"/>
    <s v="Monica Gerber, Emanuelle Barozet, Matías Garretón, Gloria Jimenez"/>
    <s v="INTERCALADO"/>
    <s v="DOS MUESTRAS"/>
    <s v="Intercalado, Dos Muestras"/>
    <s v="Postergada medición (indefinidamente) revisión 2018 Mónica Gerber. Revisión en 2020"/>
  </r>
  <r>
    <n v="360"/>
    <x v="5"/>
    <x v="60"/>
    <s v="Percepcion de conflictos: Entre chilenos e inmigrantes peruanos"/>
    <s v="f01_05"/>
    <x v="0"/>
    <x v="1"/>
    <x v="0"/>
    <x v="0"/>
    <x v="0"/>
    <n v="3"/>
    <x v="0"/>
    <x v="0"/>
    <x v="0"/>
    <n v="2"/>
    <n v="5"/>
    <s v="Ahora cambiando de tema. Pensando en Chile en general, ¿cuánto conflicto diría usted que existe actualmente…?"/>
    <s v=" Entre chilenos e inmigrantes peruanos"/>
    <s v="No Responde (no leer)|No Sabe (no leer)|Nada de conflicto|Poco conflicto|Algo de conflicto|Bastante conflicto|Mucho conflicto"/>
    <s v="-999|-888|1|2|3|4|5"/>
    <s v="Monica Gerber, Emanuelle Barozet, Matías Garretón, Gloria Jimenez"/>
    <s v="INTERCALADO"/>
    <s v="DOS MUESTRAS"/>
    <s v="Intercalado, Dos Muestras"/>
    <m/>
  </r>
  <r>
    <n v="361"/>
    <x v="5"/>
    <x v="60"/>
    <s v="Percepcion de conflictos: Entre chilenos no indigenas y mapuche"/>
    <s v="f01_06"/>
    <x v="0"/>
    <x v="1"/>
    <x v="0"/>
    <x v="1"/>
    <x v="1"/>
    <n v="2"/>
    <x v="0"/>
    <x v="1"/>
    <x v="1"/>
    <n v="1"/>
    <n v="3"/>
    <s v="Ahora cambiando de tema. Pensando en Chile en general, ¿cuánto conflicto diría usted que existe actualmente…?"/>
    <s v=" Entre chilenos no indígenas y los mapuche"/>
    <s v="No Responde (no leer)|No Sabe (no leer)|Nada de conflicto|Poco conflicto|Algo de conflicto|Bastante conflicto|Mucho conflicto"/>
    <s v="-999|-888|1|2|3|4|5"/>
    <s v="Monica Gerber, Emanuelle Barozet, Matías Garretón, Gloria Jimenez"/>
    <s v="INTERCALADO"/>
    <s v="DOS MUESTRAS"/>
    <s v="Intercalado, Dos Muestras"/>
    <m/>
  </r>
  <r>
    <n v="362"/>
    <x v="5"/>
    <x v="60"/>
    <s v="Percepcion de conflictos: En Chile y sus paises vecinos"/>
    <s v="f01_07"/>
    <x v="0"/>
    <x v="1"/>
    <x v="1"/>
    <x v="1"/>
    <x v="1"/>
    <n v="1"/>
    <x v="1"/>
    <x v="1"/>
    <x v="1"/>
    <n v="0"/>
    <n v="1"/>
    <s v="Ahora cambiando de tema. Pensando en Chile en general, ¿cuánto conflicto diría usted que existe actualmente…?"/>
    <s v=" Entre Chile y sus países vecinos"/>
    <s v="No Responde (no leer)|No Sabe (no leer)|Nada de conflicto|Poco conflicto|Algo de conflicto|Bastante conflicto|Mucho conflicto"/>
    <s v="-999|-888|1|2|3|4|5"/>
    <s v="Monica Gerber, Emanuelle Barozet, Matías Garretón, Gloria Jimenez"/>
    <s v="INTERCALADO"/>
    <s v="DOS MUESTRAS"/>
    <s v="Intercalado, Dos Muestras"/>
    <s v="Postergada medición (indefinidamente) revisión 2018 Mónica Gerber. Revisión en 2020"/>
  </r>
  <r>
    <n v="363"/>
    <x v="5"/>
    <x v="61"/>
    <s v="Grado de acuerdo: si discrepo con otros prefiero no discutir"/>
    <s v="f02_01"/>
    <x v="0"/>
    <x v="1"/>
    <x v="1"/>
    <x v="1"/>
    <x v="1"/>
    <n v="1"/>
    <x v="1"/>
    <x v="1"/>
    <x v="1"/>
    <n v="0"/>
    <n v="1"/>
    <s v="¿Qué tan de acuerdo o en desacuerdo se encuentra usted con las siguientes afirmaciones?"/>
    <s v=" Cuando discrepo con los demás, prefiero seguirles la corriente y no discutir"/>
    <s v="No Responde (no leer)|No Sabe (no leer)|Totalmente en desacuerdo|En desacuerdo|Ni de acuerdo ni en desacuerdo|De acuerdo|Totalmente de acuerdo"/>
    <s v="-999|-888|1|2|3|4|5"/>
    <s v="Monica Gerber, Emanuelle Barozet, Matías Garretón, Gloria Jimenez"/>
    <s v="INTERCALADO"/>
    <s v="DOS MUESTRAS"/>
    <s v="Intercalado, Dos Muestras"/>
    <s v="Postergada medición (indefinidamente) revisión 2018 Mónica Gerber. Revisión en 2020"/>
  </r>
  <r>
    <n v="364"/>
    <x v="5"/>
    <x v="61"/>
    <s v="Grado de acuerdo: dificultad para expresar mi opinion si difiere del resto"/>
    <s v="f02_02"/>
    <x v="0"/>
    <x v="1"/>
    <x v="1"/>
    <x v="1"/>
    <x v="1"/>
    <n v="1"/>
    <x v="1"/>
    <x v="1"/>
    <x v="1"/>
    <n v="0"/>
    <n v="1"/>
    <s v="¿Qué tan de acuerdo o en desacuerdo se encuentra usted con las siguientes afirmaciones?"/>
    <s v=" Me es difícil expresar mi opinión cuando creo que los demás van a discrepar conmigo"/>
    <s v="No Responde (no leer)|No Sabe (no leer)|Totalmente en desacuerdo|En desacuerdo|Ni de acuerdo ni en desacuerdo|De acuerdo|Totalmente de acuerdo"/>
    <s v="-999|-888|1|2|3|4|5"/>
    <s v="Monica Gerber, Emanuelle Barozet, Matías Garretón, Gloria Jimenez"/>
    <s v="INTERCALADO"/>
    <s v="DOS MUESTRAS"/>
    <s v="Intercalado, Dos Muestras"/>
    <s v="Postergada medición (indefinidamente) revisión 2018 Mónica Gerber. Revisión en 2020"/>
  </r>
  <r>
    <n v="365"/>
    <x v="5"/>
    <x v="61"/>
    <s v="Grado de acuerdo: siento que el conflicto es algo negativo"/>
    <s v="f02_03"/>
    <x v="0"/>
    <x v="1"/>
    <x v="0"/>
    <x v="1"/>
    <x v="1"/>
    <n v="2"/>
    <x v="0"/>
    <x v="1"/>
    <x v="1"/>
    <n v="1"/>
    <n v="3"/>
    <s v="¿Qué tan de acuerdo o en desacuerdo se encuentra usted con las siguientes afirmaciones?"/>
    <s v=" Siento que el conflicto es algo negativo"/>
    <s v="No Responde (no leer)|No Sabe (no leer)|Totalmente en desacuerdo|En desacuerdo|Ni de acuerdo ni en desacuerdo|De acuerdo|Totalmente de acuerdo"/>
    <s v="-999|-888|1|2|3|4|5"/>
    <s v="Monica Gerber, Emanuelle Barozet, Matías Garretón, Gloria Jimenez"/>
    <s v="INTERCALADO"/>
    <s v="DOS MUESTRAS"/>
    <s v="Intercalado, Dos Muestras"/>
    <m/>
  </r>
  <r>
    <n v="366"/>
    <x v="5"/>
    <x v="61"/>
    <s v="Grado de acuerdo: siento que en los conflictos alguien saldra perjudicado"/>
    <s v="f02_04"/>
    <x v="0"/>
    <x v="1"/>
    <x v="0"/>
    <x v="1"/>
    <x v="1"/>
    <n v="2"/>
    <x v="0"/>
    <x v="1"/>
    <x v="1"/>
    <n v="1"/>
    <n v="3"/>
    <s v="¿Qué tan de acuerdo o en desacuerdo se encuentra usted con las siguientes afirmaciones?"/>
    <s v=" Siento que en los conflictos alguien saldrá perjudicado"/>
    <s v="No Responde (no leer)|No Sabe (no leer)|Totalmente en desacuerdo|En desacuerdo|Ni de acuerdo ni en desacuerdo|De acuerdo|Totalmente de acuerdo"/>
    <s v="-999|-888|1|2|3|4|5"/>
    <s v="Monica Gerber, Emanuelle Barozet, Matías Garretón, Gloria Jimenez"/>
    <s v="INTERCALADO"/>
    <s v="DOS MUESTRAS"/>
    <s v="Intercalado, Dos Muestras"/>
    <m/>
  </r>
  <r>
    <n v="367"/>
    <x v="5"/>
    <x v="62"/>
    <s v="Percepcion de violencia: empleador le grita a empleado por trabajo mal hecho"/>
    <s v="f03_01"/>
    <x v="0"/>
    <x v="1"/>
    <x v="1"/>
    <x v="1"/>
    <x v="1"/>
    <n v="1"/>
    <x v="1"/>
    <x v="1"/>
    <x v="1"/>
    <n v="0"/>
    <n v="1"/>
    <s v="A continuación le voy a leer una serie de situaciones. Usando la siguiente tarjeta, por favor indique qué tan violentas le parecen a usted cada una de estas situaciones."/>
    <s v=" Un empleador le grita a su empleado por un trabajo mal hecho."/>
    <s v="No Responde (no leer)|No Sabe (no leer)|Casi nada de violenta|Algo violenta|Bastante violenta|Muy violenta|Extremadamente violenta"/>
    <s v="-999|-888|1|2|3|4|5"/>
    <s v="Monica Gerber, Emanuelle Barozet, Matías Garretón, Gloria Jimenez"/>
    <s v="INTERCALADO"/>
    <s v="DOS MUESTRAS"/>
    <s v="Intercalado, Dos Muestras"/>
    <s v="Postergada medición (indefinidamente) revisión 2018 Mónica Gerber. Revisión en 2020"/>
  </r>
  <r>
    <n v="368"/>
    <x v="5"/>
    <x v="62"/>
    <s v="Percepcion de violencia: madre golpea a hijo por romper vaso"/>
    <s v="f03_02"/>
    <x v="0"/>
    <x v="1"/>
    <x v="1"/>
    <x v="1"/>
    <x v="1"/>
    <n v="1"/>
    <x v="1"/>
    <x v="1"/>
    <x v="1"/>
    <n v="0"/>
    <n v="1"/>
    <s v="A continuación le voy a leer una serie de situaciones. Usando la siguiente tarjeta, por favor indique qué tan violentas le parecen a usted cada una de estas situaciones."/>
    <s v=" Una madre le pega una palmada a su hijo pequeño porque rompió un vaso que tenía prohibido tocar."/>
    <s v="No Responde (no leer)|No Sabe (no leer)|Casi nada de violenta|Algo violenta|Bastante violenta|Muy violenta|Extremadamente violenta"/>
    <s v="-999|-888|1|2|3|4|5"/>
    <s v="Monica Gerber, Emanuelle Barozet, Matías Garretón, Gloria Jimenez"/>
    <s v="INTERCALADO"/>
    <s v="DOS MUESTRAS"/>
    <s v="Intercalado, Dos Muestras"/>
    <s v="Postergada medición (indefinidamente) revisión 2018 Mónica Gerber. Revisión en 2020"/>
  </r>
  <r>
    <n v="369"/>
    <x v="5"/>
    <x v="63"/>
    <s v="Agresividad: si me provocan puedo golpear a otra persona"/>
    <s v="f04_01"/>
    <x v="0"/>
    <x v="1"/>
    <x v="0"/>
    <x v="1"/>
    <x v="1"/>
    <n v="2"/>
    <x v="0"/>
    <x v="1"/>
    <x v="1"/>
    <n v="1"/>
    <n v="3"/>
    <s v="A continuación le voy a leer algunas afirmaciones. ¿En qué medida le representan o no le representan estas afirmaciones a usted como persona?"/>
    <s v=" Si se me provoca lo suficiente, puedo golpear a otra persona"/>
    <s v="No Responde (no leer)|No Sabe (no leer)|No me representa para nada|No me representa|Me representa algo|Me representa bastante|Me representa mucho"/>
    <s v="-999|-888|1|2|3|4|5"/>
    <s v="Monica Gerber, Emanuelle Barozet, Matías Garretón, Gloria Jimenez"/>
    <s v="INTERCALADO"/>
    <s v="DOS MUESTRAS"/>
    <s v="Intercalado, Dos Muestras"/>
    <s v="Postergada medición (indefinidamente) revisión 2018 Mónica Gerber. Revisión en 2020"/>
  </r>
  <r>
    <n v="370"/>
    <x v="5"/>
    <x v="63"/>
    <s v="Agresividad: he amenazado con golpear a gente que conozco"/>
    <s v="f04_02"/>
    <x v="0"/>
    <x v="1"/>
    <x v="0"/>
    <x v="1"/>
    <x v="1"/>
    <n v="2"/>
    <x v="0"/>
    <x v="1"/>
    <x v="1"/>
    <n v="1"/>
    <n v="3"/>
    <s v="A continuación le voy a leer algunas afirmaciones. ¿En qué medida le representan o no le representan estas afirmaciones a usted como persona?"/>
    <s v=" He amenazado con golpear a gente que conozco"/>
    <s v="No Responde (no leer)|No Sabe (no leer)|No me representa para nada|No me representa|Me representa algo|Me representa bastante|Me representa mucho"/>
    <s v="-999|-888|1|2|3|4|5"/>
    <s v="Monica Gerber, Emanuelle Barozet, Matías Garretón, Gloria Jimenez"/>
    <s v="INTERCALADO"/>
    <s v="DOS MUESTRAS"/>
    <s v="Intercalado, Dos Muestras"/>
    <s v="Postergada medición (indefinidamente) revisión 2018 Mónica Gerber. Revisión en 2020"/>
  </r>
  <r>
    <n v="371"/>
    <x v="5"/>
    <x v="12"/>
    <s v="Justificacion de violencia: Perseguir y golpear a delincuentes"/>
    <s v="f05_01"/>
    <x v="0"/>
    <x v="0"/>
    <x v="0"/>
    <x v="0"/>
    <x v="0"/>
    <n v="4"/>
    <x v="0"/>
    <x v="0"/>
    <x v="0"/>
    <n v="2"/>
    <n v="6"/>
    <s v="¿En qué medida cree usted que se justifican o no se justifican las siguientes situaciones? "/>
    <s v=" Que algunas personas persigan y golpeen a un &quot;delincuente&quot; que acaba de cometer un asalto"/>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2"/>
    <x v="5"/>
    <x v="12"/>
    <s v="Justificacion de violencia: Amarrar a un poste a un delincuente"/>
    <s v="f05_02"/>
    <x v="0"/>
    <x v="0"/>
    <x v="0"/>
    <x v="0"/>
    <x v="0"/>
    <n v="4"/>
    <x v="0"/>
    <x v="0"/>
    <x v="0"/>
    <n v="2"/>
    <n v="6"/>
    <s v="¿En qué medida cree usted que se justifican o no se justifican las siguientes situaciones? "/>
    <s v=" Que algunas personas amarren a un poste y desnuden a un delincuente que acaba de cometer un asalto"/>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3"/>
    <x v="5"/>
    <x v="12"/>
    <s v="Justificacion de violencia: Carabineros reprima marchas"/>
    <s v="f05_03"/>
    <x v="0"/>
    <x v="0"/>
    <x v="0"/>
    <x v="0"/>
    <x v="0"/>
    <n v="4"/>
    <x v="0"/>
    <x v="0"/>
    <x v="0"/>
    <n v="2"/>
    <n v="6"/>
    <s v="¿En qué medida cree usted que se justifican o no se justifican las siguientes situaciones? "/>
    <s v=" Que Carabineros use la fuerza para reprimir una manifestación pacífica"/>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4"/>
    <x v="5"/>
    <x v="12"/>
    <s v="Justificacion de violencia: Carabineros desaloje liceos en toma"/>
    <s v="f05_04"/>
    <x v="0"/>
    <x v="0"/>
    <x v="0"/>
    <x v="0"/>
    <x v="0"/>
    <n v="4"/>
    <x v="0"/>
    <x v="0"/>
    <x v="0"/>
    <n v="2"/>
    <n v="6"/>
    <s v="¿En qué medida cree usted que se justifican o no se justifican las siguientes situaciones? "/>
    <s v=" Que Carabineros desaloje a la fuerza a los estudiantes de un liceo en toma"/>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5"/>
    <x v="5"/>
    <x v="12"/>
    <s v="Justificacion de violencia: Marido abofetee a su mujer"/>
    <s v="f05_05"/>
    <x v="0"/>
    <x v="0"/>
    <x v="0"/>
    <x v="0"/>
    <x v="0"/>
    <n v="4"/>
    <x v="0"/>
    <x v="0"/>
    <x v="0"/>
    <n v="2"/>
    <n v="6"/>
    <s v="¿En qué medida cree usted que se justifican o no se justifican las siguientes situaciones? "/>
    <s v=" Que un marido abofetee a su mujer por una pelea que ella comenzó"/>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6"/>
    <x v="5"/>
    <x v="12"/>
    <s v="Justificacion de violencia: Trabajadores bloquee las calles"/>
    <s v="f05_06"/>
    <x v="0"/>
    <x v="0"/>
    <x v="0"/>
    <x v="0"/>
    <x v="0"/>
    <n v="4"/>
    <x v="0"/>
    <x v="0"/>
    <x v="0"/>
    <n v="2"/>
    <n v="6"/>
    <s v="¿En qué medida cree usted que se justifican o no se justifican las siguientes situaciones? "/>
    <s v=" Que un grupo de trabajadores en huelga bloquee la calle con barricadas para exigir el cumplimiento de sus derechos laborales"/>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7"/>
    <x v="5"/>
    <x v="12"/>
    <s v="Justificacion de violencia: Estudiantes tiren piedras a carabineros"/>
    <s v="f05_07"/>
    <x v="0"/>
    <x v="0"/>
    <x v="0"/>
    <x v="0"/>
    <x v="0"/>
    <n v="4"/>
    <x v="0"/>
    <x v="0"/>
    <x v="0"/>
    <n v="2"/>
    <n v="6"/>
    <s v="¿En qué medida cree usted que se justifican o no se justifican las siguientes situaciones? "/>
    <s v=" Que estudiantes tiren piedras a Carabineros en una marcha por la educación del país"/>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78"/>
    <x v="5"/>
    <x v="12"/>
    <s v="Justificacion de violencia: Atacar a travestis"/>
    <s v="f05_08"/>
    <x v="0"/>
    <x v="0"/>
    <x v="1"/>
    <x v="1"/>
    <x v="1"/>
    <n v="2"/>
    <x v="1"/>
    <x v="1"/>
    <x v="1"/>
    <n v="0"/>
    <n v="2"/>
    <s v="¿En qué medida cree usted que se justifican o no se justifican las siguientes situaciones? "/>
    <s v=" Que un grupo de personas ataque a un travesti que está ofreciendo servicios sexuales en la calle"/>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s v="Postergada medición (indefinidamente) revisión 2018 Mónica Gerber. Revisión en 2020"/>
  </r>
  <r>
    <n v="379"/>
    <x v="5"/>
    <x v="12"/>
    <s v="Justificacion de violencia: Personas incendien o dannien inmobiliario publico"/>
    <s v="f05_09"/>
    <x v="1"/>
    <x v="1"/>
    <x v="1"/>
    <x v="0"/>
    <x v="1"/>
    <n v="1"/>
    <x v="1"/>
    <x v="0"/>
    <x v="1"/>
    <n v="1"/>
    <n v="2"/>
    <s v="¿En qué medida cree usted que se justifican o no se justifican las siguientes situaciones? "/>
    <s v="Que algunas personas incendien o dañen inmobiliario público (edificios, semáforos, luminaria pública, etc.) para exigir cambios sociales"/>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80"/>
    <x v="5"/>
    <x v="12"/>
    <s v="Justificacion de violencia: Personas incendien o dannien medios de transporte"/>
    <s v="f05_10"/>
    <x v="1"/>
    <x v="1"/>
    <x v="1"/>
    <x v="0"/>
    <x v="1"/>
    <n v="1"/>
    <x v="1"/>
    <x v="0"/>
    <x v="1"/>
    <n v="1"/>
    <n v="2"/>
    <s v="¿En qué medida cree usted que se justifican o no se justifican las siguientes situaciones? "/>
    <s v="Que algunas personas incendien o dañen medios de transporte (metro, microbuses, paraderos) para exigir cambios sociales"/>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81"/>
    <x v="5"/>
    <x v="12"/>
    <s v="Justificacion de violencia: Personas incendien o dannien locales comerciales"/>
    <s v="f05_11"/>
    <x v="1"/>
    <x v="1"/>
    <x v="1"/>
    <x v="0"/>
    <x v="1"/>
    <n v="1"/>
    <x v="1"/>
    <x v="0"/>
    <x v="1"/>
    <n v="1"/>
    <n v="2"/>
    <s v="¿En qué medida cree usted que se justifican o no se justifican las siguientes situaciones? "/>
    <s v="Que algunas personas incendien o dañen negocios y locales comerciales para exigir cambios sociales"/>
    <s v="No Responde (no leer)|No Sabe (no leer)|Nunca se justifica|Pocas veces se justifica|Algunas veces se justifica|Muchas veces se justifica|Siempre se justifica"/>
    <s v="-999|-888|1|2|3|4|5"/>
    <s v="Monica Gerber, Emanuelle Barozet, Matías Garretón, Gloria Jimenez"/>
    <s v="PERMANENTE"/>
    <s v="DOS MUESTRAS"/>
    <s v="Permanente, Dos Muestras"/>
    <m/>
  </r>
  <r>
    <n v="382"/>
    <x v="5"/>
    <x v="64"/>
    <s v="Grado de acuerdo: Asaltantes cumplir condena"/>
    <s v="f06_01"/>
    <x v="0"/>
    <x v="0"/>
    <x v="0"/>
    <x v="0"/>
    <x v="0"/>
    <n v="4"/>
    <x v="0"/>
    <x v="0"/>
    <x v="0"/>
    <n v="2"/>
    <n v="6"/>
    <s v="¿Qué tan de acuerdo o en desacuerdo se encuentra usted con las siguientes afirmaciones?"/>
    <s v=" Todos los asaltantes debieran cumplir condenas de cárcel, sin ninguna excepción"/>
    <s v="No Responde (no leer)|No Sabe (no leer)|Totalmente en desacuerdo|En desacuerdo|Ni de acuerdo ni en desacuerdo|De acuerdo|Totalmente de acuerdo"/>
    <s v="-999|-888|1|2|3|4|5"/>
    <s v="Monica Gerber, Emanuelle Barozet, Matías Garretón, Gloria Jimenez"/>
    <s v="PERMANENTE"/>
    <s v="DOS MUESTRAS"/>
    <s v="Permanente, Dos Muestras"/>
    <m/>
  </r>
  <r>
    <n v="383"/>
    <x v="5"/>
    <x v="64"/>
    <s v="Grado de acuerdo: Condenas largas"/>
    <s v="f06_02"/>
    <x v="0"/>
    <x v="0"/>
    <x v="0"/>
    <x v="0"/>
    <x v="0"/>
    <n v="4"/>
    <x v="0"/>
    <x v="0"/>
    <x v="0"/>
    <n v="2"/>
    <n v="6"/>
    <s v="¿Qué tan de acuerdo o en desacuerdo se encuentra usted con las siguientes afirmaciones?"/>
    <s v=" Los jueces debieran dar condenas mucho más largas a quienes han cometido asaltos"/>
    <s v="No Responde (no leer)|No Sabe (no leer)|Totalmente en desacuerdo|En desacuerdo|Ni de acuerdo ni en desacuerdo|De acuerdo|Totalmente de acuerdo"/>
    <s v="-999|-888|1|2|3|4|5"/>
    <s v="Monica Gerber, Emanuelle Barozet, Matías Garretón, Gloria Jimenez"/>
    <s v="PERMANENTE"/>
    <s v="DOS MUESTRAS"/>
    <s v="Permanente, Dos Muestras"/>
    <m/>
  </r>
  <r>
    <n v="384"/>
    <x v="5"/>
    <x v="65"/>
    <s v="Grado de acuerdo: dispuesto a acciones drasticas en situacion critica"/>
    <s v="f07_01"/>
    <x v="1"/>
    <x v="1"/>
    <x v="1"/>
    <x v="0"/>
    <x v="1"/>
    <n v="1"/>
    <x v="1"/>
    <x v="0"/>
    <x v="1"/>
    <n v="1"/>
    <n v="2"/>
    <s v="Por favor, señale su grado de acuerdo o desacuerdo con las siguientes afirmaciones"/>
    <s v="Yo estaría dispuesto a participar en acciones más drásticas que normalmente descartaría, si la situación del movimiento fuese realmente crítica"/>
    <s v="No Responde (no leer)|No Sabe (no leer)|Totalmente en desacuerdo|En desacuerdo|Ni de acuerdo ni en desacuerdo|De acuerdo|Totalmente de acuerdo"/>
    <s v="-999|-888|1|2|3|4|5"/>
    <s v="Equipo ELSOC"/>
    <s v="PERMANENTE"/>
    <s v="DOS MUESTRAS"/>
    <m/>
    <s v="Incorporada en 2019 por 18/O"/>
  </r>
  <r>
    <n v="385"/>
    <x v="5"/>
    <x v="65"/>
    <s v="Grado de acuerdo: dispuesto a acciones drasticas si no hay alternativas"/>
    <s v="f07_02"/>
    <x v="1"/>
    <x v="1"/>
    <x v="1"/>
    <x v="0"/>
    <x v="1"/>
    <n v="1"/>
    <x v="1"/>
    <x v="0"/>
    <x v="1"/>
    <n v="1"/>
    <n v="2"/>
    <s v="Por favor, señale su grado de acuerdo o desacuerdo con las siguientes afirmaciones"/>
    <s v="Yo estaría dispuesto a participar en acciones más radicales, si pensara que no existen otras alternativas viables para promover el cambio que impulsa el"/>
    <s v="No Responde (no leer)|No Sabe (no leer)|Totalmente en desacuerdo|En desacuerdo|Ni de acuerdo ni en desacuerdo|De acuerdo|Totalmente de acuerdo"/>
    <s v="-999|-888|1|2|3|4|5"/>
    <s v="Equipo ELSOC"/>
    <s v="PERMANENTE"/>
    <s v="DOS MUESTRAS"/>
    <m/>
    <s v="Incorporada en 2019 por 18/O"/>
  </r>
  <r>
    <n v="386"/>
    <x v="5"/>
    <x v="66"/>
    <s v="Grado de comodidad: jefe de derecha"/>
    <s v="f08_01"/>
    <x v="1"/>
    <x v="1"/>
    <x v="1"/>
    <x v="0"/>
    <x v="1"/>
    <n v="1"/>
    <x v="1"/>
    <x v="0"/>
    <x v="1"/>
    <n v="1"/>
    <n v="2"/>
    <s v="Por favor, señale a continuación qué tan cómodo o incómodo se sentiría en las siguientes situaciones:"/>
    <s v="Si usted tuviese como jefe a una persona de derecha"/>
    <s v="No Responde (no leer)|No Sabe (no leer)|Muy incómodo|incómodo|Ni cómodo ni incómodo|Cómodo|Muy cómodo"/>
    <s v="-999|-888|1|2|3|4|5"/>
    <s v="Equipo ELSOC"/>
    <s v="PERMANENTE"/>
    <s v="DOS MUESTRAS"/>
    <m/>
    <s v="Incorporada en 2019 por 18/O"/>
  </r>
  <r>
    <n v="387"/>
    <x v="5"/>
    <x v="66"/>
    <s v="Grado de comodidad: nuevo vecino directo de derecha"/>
    <s v="f08_02"/>
    <x v="1"/>
    <x v="1"/>
    <x v="1"/>
    <x v="0"/>
    <x v="1"/>
    <n v="1"/>
    <x v="1"/>
    <x v="0"/>
    <x v="1"/>
    <n v="1"/>
    <n v="2"/>
    <s v="Por favor, señale a continuación qué tan cómodo o incómodo se sentiría en las siguientes situaciones:"/>
    <s v="Si una persona de derecha llegara ser mi vecino directo"/>
    <s v="No Responde (no leer)|No Sabe (no leer)|Muy incómodo|incómodo|Ni cómodo ni incómodo|Cómodo|Muy cómodo"/>
    <s v="-999|-888|1|2|3|4|5"/>
    <s v="Equipo ELSOC"/>
    <s v="PERMANENTE"/>
    <s v="DOS MUESTRAS"/>
    <m/>
    <s v="Incorporada en 2019 por 18/O"/>
  </r>
  <r>
    <n v="388"/>
    <x v="5"/>
    <x v="66"/>
    <s v="Grado de comodidad: familiar se casa con alguien de derecha"/>
    <s v="f08_03"/>
    <x v="1"/>
    <x v="1"/>
    <x v="1"/>
    <x v="0"/>
    <x v="1"/>
    <n v="1"/>
    <x v="1"/>
    <x v="0"/>
    <x v="1"/>
    <n v="1"/>
    <n v="2"/>
    <s v="Por favor, señale a continuación qué tan cómodo o incómodo se sentiría en las siguientes situaciones:"/>
    <s v="Si alguien de mi familia se casara con una persona de derecha"/>
    <s v="No Responde (no leer)|No Sabe (no leer)|Muy incómodo|incómodo|Ni cómodo ni incómodo|Cómodo|Muy cómodo"/>
    <s v="-999|-888|1|2|3|4|5"/>
    <s v="Equipo ELSOC"/>
    <s v="PERMANENTE"/>
    <s v="DOS MUESTRAS"/>
    <m/>
    <s v="Incorporada en 2019 por 18/O"/>
  </r>
  <r>
    <n v="389"/>
    <x v="5"/>
    <x v="66"/>
    <s v="Grado de comodidad: jefe de izquierda"/>
    <s v="f08_04"/>
    <x v="1"/>
    <x v="1"/>
    <x v="1"/>
    <x v="0"/>
    <x v="1"/>
    <n v="1"/>
    <x v="1"/>
    <x v="0"/>
    <x v="1"/>
    <n v="1"/>
    <n v="2"/>
    <s v="Por favor, señale a continuación qué tan cómodo o incómodo se sentiría en las siguientes situaciones:"/>
    <s v="Si usted tuviese como jefe a una persona de izquierda"/>
    <s v="No Responde (no leer)|No Sabe (no leer)|Muy incómodo|incómodo|Ni cómodo ni incómodo|Cómodo|Muy cómodo"/>
    <s v="-999|-888|1|2|3|4|5"/>
    <s v="Equipo ELSOC"/>
    <s v="PERMANENTE"/>
    <s v="DOS MUESTRAS"/>
    <m/>
    <s v="Incorporada en 2019 por 18/O"/>
  </r>
  <r>
    <n v="390"/>
    <x v="5"/>
    <x v="66"/>
    <s v="Grado de comodidad: nuevo vecino directo de izquierda"/>
    <s v="f08_05"/>
    <x v="1"/>
    <x v="1"/>
    <x v="1"/>
    <x v="0"/>
    <x v="1"/>
    <n v="1"/>
    <x v="1"/>
    <x v="0"/>
    <x v="1"/>
    <n v="1"/>
    <n v="2"/>
    <s v="Por favor, señale a continuación qué tan cómodo o incómodo se sentiría en las siguientes situaciones:"/>
    <s v="Si una persona de izquierda llegara ser mi vecino directo"/>
    <s v="No Responde (no leer)|No Sabe (no leer)|Muy incómodo|incómodo|Ni cómodo ni incómodo|Cómodo|Muy cómodo"/>
    <s v="-999|-888|1|2|3|4|5"/>
    <s v="Equipo ELSOC"/>
    <s v="PERMANENTE"/>
    <s v="DOS MUESTRAS"/>
    <m/>
    <s v="Incorporada en 2019 por 18/O"/>
  </r>
  <r>
    <n v="391"/>
    <x v="5"/>
    <x v="66"/>
    <s v="Grado de comodidad: familiar se casa con alguien de izquierda"/>
    <s v="f08_06"/>
    <x v="1"/>
    <x v="1"/>
    <x v="1"/>
    <x v="0"/>
    <x v="1"/>
    <n v="1"/>
    <x v="1"/>
    <x v="0"/>
    <x v="1"/>
    <n v="1"/>
    <n v="2"/>
    <s v="Por favor, señale a continuación qué tan cómodo o incómodo se sentiría en las siguientes situaciones:"/>
    <s v="Si alguien de mi familia se casara con una persona de izquierda"/>
    <s v="No Responde (no leer)|No Sabe (no leer)|Muy incómodo|incómodo|Ni cómodo ni incómodo|Cómodo|Muy cómodo"/>
    <s v="-999|-888|1|2|3|4|5"/>
    <s v="Equipo ELSOC"/>
    <s v="PERMANENTE"/>
    <s v="DOS MUESTRAS"/>
    <m/>
    <s v="Incorporada en 2019 por 18/O"/>
  </r>
  <r>
    <n v="392"/>
    <x v="6"/>
    <x v="67"/>
    <s v="Satisfaccion con la vida"/>
    <s v="s01"/>
    <x v="0"/>
    <x v="0"/>
    <x v="0"/>
    <x v="0"/>
    <x v="0"/>
    <n v="4"/>
    <x v="0"/>
    <x v="0"/>
    <x v="0"/>
    <n v="2"/>
    <n v="6"/>
    <s v="Considerando todas las cosas ¿cuán satisfecho o insatisfecho está usted con su vida en este momento? Por favor, conteste utilizando la siguiente escala de respuesta que va desde &quot;Totalmente insatisfecho&quot; a &quot;Totalmente satisfecho&quot; ¿Dónde se ubica usted?"/>
    <s v="NA"/>
    <s v="No Responde (no leer)|No Sabe (no leer)|Totalmente insatisfecho|Insatisfecho|Ni satisfecho ni insatisfecho|Satisfecho|Totalmente satisfecho"/>
    <s v="-999|-888|1|2|3|4|5"/>
    <s v="Daniel Hojman, Fabian Duarte"/>
    <s v="PERMANENTE"/>
    <s v="DOS MUESTRAS"/>
    <s v="Permanente, Dos Muestras"/>
    <m/>
  </r>
  <r>
    <n v="393"/>
    <x v="6"/>
    <x v="67"/>
    <s v="Grado en que vida actual se acerca a mi ideal"/>
    <s v="s02"/>
    <x v="0"/>
    <x v="0"/>
    <x v="0"/>
    <x v="0"/>
    <x v="0"/>
    <n v="4"/>
    <x v="0"/>
    <x v="0"/>
    <x v="0"/>
    <n v="2"/>
    <n v="6"/>
    <s v="Considerando todas las cosas ¿en qué medida siente usted que su vida se acerca o se aleja a su ideal? Por favor, use esta tarjeta en que 1 significa que su vida actual &quot;Se aleja completamente de mi ideal&quot; y 5 significa que su vida actual &quot;Se acerca completamente a mi ideal&quot;. ¿Dónde se ubica usted?"/>
    <s v="NA"/>
    <s v="No Responde (no leer)|No Sabe (no leer)|Se aleja completamente de mi ideal|Se aleja de mi ideal|No se aleja ni se acerca a mi ideal|Se acerca a mi ideal|Se acerca completamente a mi ideal"/>
    <s v="-999|-888|1|2|3|4|5"/>
    <s v="Daniel Hojman, Fabian Duarte"/>
    <s v="PERMANENTE"/>
    <s v="DOS MUESTRAS"/>
    <s v="Permanente, Dos Muestras"/>
    <m/>
  </r>
  <r>
    <n v="394"/>
    <x v="6"/>
    <x v="68"/>
    <s v="Salud del entrevistado (subjetiva)"/>
    <s v="s03"/>
    <x v="0"/>
    <x v="0"/>
    <x v="0"/>
    <x v="0"/>
    <x v="0"/>
    <n v="4"/>
    <x v="0"/>
    <x v="0"/>
    <x v="0"/>
    <n v="2"/>
    <n v="6"/>
    <s v="Usted diría que su salud es:"/>
    <s v="NA"/>
    <s v="No Responde (no leer)|No Sabe (no leer)|Mala|Regular|Buena|Muy buena|Excelente"/>
    <s v="-999|-888|1|2|3|4|5"/>
    <s v="Daniel Hojman, Fabian Duarte"/>
    <s v="PERMANENTE"/>
    <s v="DOS MUESTRAS"/>
    <s v="Permanente, Dos Muestras"/>
    <m/>
  </r>
  <r>
    <n v="395"/>
    <x v="6"/>
    <x v="69"/>
    <s v="Frecuencia de actividad fisica"/>
    <s v="s04"/>
    <x v="0"/>
    <x v="1"/>
    <x v="0"/>
    <x v="1"/>
    <x v="0"/>
    <n v="2"/>
    <x v="0"/>
    <x v="1"/>
    <x v="0"/>
    <n v="1"/>
    <n v="3"/>
    <s v="¿Con qué regularidad usted practica deporte o alguna actividad física?"/>
    <s v="NA"/>
    <s v="No Responde (no leer)|No Sabe (no leer)|Todos los días|5 a 6 veces por semana|3 a 4 veces por semana|1 a 2 veces por semana|1 a 3 veces al mes|Algunas veces al año|Nunca o casi nunca"/>
    <s v="-999|-888|1|2|3|4|5|6|7"/>
    <s v="Daniel Hojman, Fabian Duarte"/>
    <s v="INTERCALADO"/>
    <s v="DOS MUESTRAS"/>
    <s v="Intercalado, Dos Muestras"/>
    <m/>
  </r>
  <r>
    <n v="396"/>
    <x v="6"/>
    <x v="68"/>
    <s v="Estatura del entrevistado"/>
    <s v="s05"/>
    <x v="0"/>
    <x v="1"/>
    <x v="0"/>
    <x v="1"/>
    <x v="1"/>
    <n v="2"/>
    <x v="0"/>
    <x v="1"/>
    <x v="1"/>
    <n v="1"/>
    <n v="3"/>
    <s v="¿Cuál es su estatura?"/>
    <s v="NA"/>
    <s v="No Responde (no leer)|No Sabe (no leer)"/>
    <s v="-999|-888"/>
    <s v="Daniel Hojman, Fabian Duarte"/>
    <s v="ATRIBUTO FIJO"/>
    <s v="DOS MUESTRAS"/>
    <s v="Atributo Fijo, Dos Muestras"/>
    <s v="Evaluar volver a medir en 2020"/>
  </r>
  <r>
    <n v="397"/>
    <x v="6"/>
    <x v="68"/>
    <s v="Peso del entrevistado"/>
    <s v="s06"/>
    <x v="0"/>
    <x v="1"/>
    <x v="0"/>
    <x v="1"/>
    <x v="0"/>
    <n v="2"/>
    <x v="0"/>
    <x v="1"/>
    <x v="0"/>
    <n v="1"/>
    <n v="3"/>
    <s v="¿Cuál es su peso actual?"/>
    <s v="NA"/>
    <s v="No Responde (no leer)|No Sabe (no leer)"/>
    <s v="-999|-888"/>
    <s v="Daniel Hojman, Fabian Duarte"/>
    <s v="INTERCALADO"/>
    <s v="DOS MUESTRAS"/>
    <s v="Intercalado, Dos Muestras"/>
    <m/>
  </r>
  <r>
    <n v="398"/>
    <x v="6"/>
    <x v="68"/>
    <s v="Peso del entrevistado (en tramos)"/>
    <s v="s07"/>
    <x v="0"/>
    <x v="1"/>
    <x v="0"/>
    <x v="1"/>
    <x v="0"/>
    <n v="2"/>
    <x v="0"/>
    <x v="1"/>
    <x v="0"/>
    <n v="1"/>
    <n v="3"/>
    <s v="¿Podría indicarme en cuál de los siguientes rangos se encuentra su peso actual?"/>
    <s v="NA"/>
    <s v="No Responde (no leer)|No Sabe (no leer)|40 kilos ó menos|41 a 50 kilos|51 a 60 kilos|61 a 70 kilos|71 a 80 kilos|81 a 90 kilos|91 a 100 kilos|101 a 120 kilos|Más de 120 kilos"/>
    <s v="-999|-888|1|2|3|4|5|6|7|8|9"/>
    <s v="Daniel Hojman, Fabian Duarte"/>
    <s v="INTERCALADO"/>
    <s v="DOS MUESTRAS"/>
    <s v="Intercalado, Dos Muestras"/>
    <m/>
  </r>
  <r>
    <n v="399"/>
    <x v="6"/>
    <x v="69"/>
    <s v="Consumo diario de cigarros"/>
    <s v="s08"/>
    <x v="0"/>
    <x v="1"/>
    <x v="0"/>
    <x v="1"/>
    <x v="0"/>
    <n v="2"/>
    <x v="0"/>
    <x v="1"/>
    <x v="0"/>
    <n v="1"/>
    <n v="3"/>
    <s v="Pensando en el último mes, en promedio ¿cuántos cigarrillos fumó usted al día?"/>
    <s v="NA"/>
    <s v="No Responde (no leer)|No Sabe (no leer)"/>
    <s v="-999|-888"/>
    <s v="Daniel Hojman, Fabian Duarte"/>
    <s v="INTERCALADO"/>
    <s v="DOS MUESTRAS"/>
    <s v="Intercalado, Dos Muestras"/>
    <m/>
  </r>
  <r>
    <n v="400"/>
    <x v="6"/>
    <x v="69"/>
    <s v="Consumo de alcohol "/>
    <s v="s09"/>
    <x v="0"/>
    <x v="1"/>
    <x v="0"/>
    <x v="1"/>
    <x v="0"/>
    <n v="2"/>
    <x v="0"/>
    <x v="1"/>
    <x v="0"/>
    <n v="1"/>
    <n v="3"/>
    <s v="¿Consume usted regularmente bebidas alcohólicas como cerveza, vino, pisco u otros licores?"/>
    <s v="NA"/>
    <s v="No Responde (no leer)|No Sabe (no leer)|Si|No"/>
    <s v="-999|-888|1|2"/>
    <s v="Daniel Hojman, Fabian Duarte"/>
    <s v="INTERCALADO"/>
    <s v="DOS MUESTRAS"/>
    <s v="Intercalado, Dos Muestras"/>
    <m/>
  </r>
  <r>
    <n v="401"/>
    <x v="6"/>
    <x v="69"/>
    <s v="Frecuencia de consumo de alcohol"/>
    <s v="s10"/>
    <x v="0"/>
    <x v="1"/>
    <x v="0"/>
    <x v="1"/>
    <x v="0"/>
    <n v="2"/>
    <x v="0"/>
    <x v="1"/>
    <x v="0"/>
    <n v="1"/>
    <n v="3"/>
    <s v="En el último mes, ¿cuántos días a la semana consumió alguna bebida alcohólica?"/>
    <s v="NA"/>
    <s v="No Responde (no leer)|No Sabe (no leer)|Menos de un días|1 día|2 días|3 días|4 días|5 días|6 días|7 días"/>
    <s v="-999|-888|1|2|3|4|5|6|7|8"/>
    <s v="Daniel Hojman, Fabian Duarte"/>
    <s v="INTERCALADO"/>
    <s v="DOS MUESTRAS"/>
    <s v="Intercalado, Dos Muestras"/>
    <m/>
  </r>
  <r>
    <n v="402"/>
    <x v="6"/>
    <x v="70"/>
    <s v="Frecuencia: Poco interes o alegria (estado de animo)"/>
    <s v="s11_01"/>
    <x v="0"/>
    <x v="0"/>
    <x v="0"/>
    <x v="0"/>
    <x v="0"/>
    <n v="4"/>
    <x v="0"/>
    <x v="0"/>
    <x v="0"/>
    <n v="2"/>
    <n v="6"/>
    <s v="¿Cuántas veces durante las últimas dos semanas ha sentido alguna de las siguientes molestias?"/>
    <s v=" Poco interés o alegría para realizar sus actividades"/>
    <s v="No Responde (no leer)|No Sabe (no leer)|Nunca|Algunos dias|Mas de la mitad de los dias|Casi todos los dias|Todos los dias"/>
    <s v="-999|-888|1|2|3|4|5"/>
    <s v="Daniel Hojman, Fabian Duarte, MIDAP"/>
    <s v="PERMANENTE"/>
    <s v="DOS MUESTRAS"/>
    <s v="Permanente, Dos Muestras"/>
    <m/>
  </r>
  <r>
    <n v="403"/>
    <x v="6"/>
    <x v="70"/>
    <s v="Frecuencia: Decaimiento, pesadez o desesperanza (estado de animo)"/>
    <s v="s11_02"/>
    <x v="0"/>
    <x v="0"/>
    <x v="0"/>
    <x v="0"/>
    <x v="0"/>
    <n v="4"/>
    <x v="0"/>
    <x v="0"/>
    <x v="0"/>
    <n v="2"/>
    <n v="6"/>
    <s v="¿Cuántas veces durante las últimas dos semanas ha sentido alguna de las siguientes molestias?"/>
    <s v=" Decaimiento, pesadez o desesperanza"/>
    <s v="No Responde (no leer)|No Sabe (no leer)|Nunca|Algunos dias|Mas de la mitad de los dias|Casi todos los dias|Todos los dias"/>
    <s v="-999|-888|1|2|3|4|5"/>
    <s v="Daniel Hojman, Fabian Duarte, MIDAP"/>
    <s v="PERMANENTE"/>
    <s v="DOS MUESTRAS"/>
    <s v="Permanente, Dos Muestras"/>
    <m/>
  </r>
  <r>
    <n v="404"/>
    <x v="6"/>
    <x v="70"/>
    <s v="Frecuencia: Dificultad para dormir o exceso de suennio (estado de animo)"/>
    <s v="s11_03"/>
    <x v="0"/>
    <x v="0"/>
    <x v="0"/>
    <x v="0"/>
    <x v="0"/>
    <n v="4"/>
    <x v="0"/>
    <x v="0"/>
    <x v="0"/>
    <n v="2"/>
    <n v="6"/>
    <s v="¿Cuántas veces durante las últimas dos semanas ha sentido alguna de las siguientes molestias?"/>
    <s v=" Dificultad para dormirse, dormir toda la noche, o exceso de sueño"/>
    <s v="No Responde (no leer)|No Sabe (no leer)|Nunca|Algunos dias|Mas de la mitad de los dias|Casi todos los dias|Todos los dias"/>
    <s v="-999|-888|1|2|3|4|5"/>
    <s v="Daniel Hojman, Fabian Duarte, MIDAP"/>
    <s v="PERMANENTE"/>
    <s v="DOS MUESTRAS"/>
    <s v="Permanente, Dos Muestras"/>
    <m/>
  </r>
  <r>
    <n v="405"/>
    <x v="6"/>
    <x v="70"/>
    <s v="Frecuencia: Cansancio o sensacion de falta de energia (estado de animo)"/>
    <s v="s11_04"/>
    <x v="0"/>
    <x v="0"/>
    <x v="0"/>
    <x v="0"/>
    <x v="0"/>
    <n v="4"/>
    <x v="0"/>
    <x v="0"/>
    <x v="0"/>
    <n v="2"/>
    <n v="6"/>
    <s v="¿Cuántas veces durante las últimas dos semanas ha sentido alguna de las siguientes molestias?"/>
    <s v=" Cansancio o tener la sensación de falta de energía"/>
    <s v="No Responde (no leer)|No Sabe (no leer)|Nunca|Algunos dias|Mas de la mitad de los dias|Casi todos los dias|Todos los dias"/>
    <s v="-999|-888|1|2|3|4|5"/>
    <s v="Daniel Hojman, Fabian Duarte, MIDAP"/>
    <s v="PERMANENTE"/>
    <s v="DOS MUESTRAS"/>
    <s v="Permanente, Dos Muestras"/>
    <m/>
  </r>
  <r>
    <n v="406"/>
    <x v="6"/>
    <x v="70"/>
    <s v="Frecuencia: Apetito disminuido o aumentado (estado de animo)"/>
    <s v="s11_05"/>
    <x v="0"/>
    <x v="0"/>
    <x v="0"/>
    <x v="0"/>
    <x v="0"/>
    <n v="4"/>
    <x v="0"/>
    <x v="0"/>
    <x v="0"/>
    <n v="2"/>
    <n v="6"/>
    <s v="¿Cuántas veces durante las últimas dos semanas ha sentido alguna de las siguientes molestias?"/>
    <s v=" Apetito disminuido o aumentado"/>
    <s v="No Responde (no leer)|No Sabe (no leer)|Nunca|Algunos dias|Mas de la mitad de los dias|Casi todos los dias|Todos los dias"/>
    <s v="-999|-888|1|2|3|4|5"/>
    <s v="Daniel Hojman, Fabian Duarte, MIDAP"/>
    <s v="PERMANENTE"/>
    <s v="DOS MUESTRAS"/>
    <s v="Permanente, Dos Muestras"/>
    <m/>
  </r>
  <r>
    <n v="407"/>
    <x v="6"/>
    <x v="70"/>
    <s v="Frecuencia: Dificultad para concentrarse (estado de animo)"/>
    <s v="s11_06"/>
    <x v="0"/>
    <x v="0"/>
    <x v="0"/>
    <x v="0"/>
    <x v="0"/>
    <n v="4"/>
    <x v="0"/>
    <x v="0"/>
    <x v="0"/>
    <n v="2"/>
    <n v="6"/>
    <s v="¿Cuántas veces durante las últimas dos semanas ha sentido alguna de las siguientes molestias?"/>
    <s v=" Dificultades para concentrarse en algo, como leer el diario o ver televisión"/>
    <s v="No Responde (no leer)|No Sabe (no leer)|Nunca|Algunos dias|Mas de la mitad de los dias|Casi todos los dias|Todos los dias"/>
    <s v="-999|-888|1|2|3|4|5"/>
    <s v="Daniel Hojman, Fabian Duarte, MIDAP"/>
    <s v="PERMANENTE"/>
    <s v="DOS MUESTRAS"/>
    <s v="Permanente, Dos Muestras"/>
    <m/>
  </r>
  <r>
    <n v="408"/>
    <x v="6"/>
    <x v="70"/>
    <s v="Frecuencia: Mala opinion de si mismo (estado de animo)"/>
    <s v="s11_07"/>
    <x v="0"/>
    <x v="0"/>
    <x v="0"/>
    <x v="0"/>
    <x v="0"/>
    <n v="4"/>
    <x v="0"/>
    <x v="0"/>
    <x v="0"/>
    <n v="2"/>
    <n v="6"/>
    <s v="¿Cuántas veces durante las últimas dos semanas ha sentido alguna de las siguientes molestias?"/>
    <s v=" Mala opinión de sí mismo, tener la sensación de ser fracasado o haber defraudado a la familia"/>
    <s v="No Responde (no leer)|No Sabe (no leer)|Nunca|Algunos dias|Mas de la mitad de los dias|Casi todos los dias|Todos los dias"/>
    <s v="-999|-888|1|2|3|4|5"/>
    <s v="Daniel Hojman, Fabian Duarte, MIDAP"/>
    <s v="PERMANENTE"/>
    <s v="DOS MUESTRAS"/>
    <s v="Permanente, Dos Muestras"/>
    <m/>
  </r>
  <r>
    <n v="409"/>
    <x v="6"/>
    <x v="70"/>
    <s v="Frecuencia: Enlentecimiento fisico (estado de animo)"/>
    <s v="s11_08"/>
    <x v="0"/>
    <x v="0"/>
    <x v="0"/>
    <x v="0"/>
    <x v="0"/>
    <n v="4"/>
    <x v="0"/>
    <x v="0"/>
    <x v="0"/>
    <n v="2"/>
    <n v="6"/>
    <s v="¿Cuántas veces durante las últimas dos semanas ha sentido alguna de las siguientes molestias?"/>
    <s v=" Sus movimientos y lenguaje corporal han estado tan enlentecidos que han sido notados por otra personas"/>
    <s v="No Responde (no leer)|No Sabe (no leer)|Nunca|Algunos dias|Mas de la mitad de los dias|Casi todos los dias|Todos los dias"/>
    <s v="-999|-888|1|2|3|4|5"/>
    <s v="Daniel Hojman, Fabian Duarte, MIDAP"/>
    <s v="PERMANENTE"/>
    <s v="DOS MUESTRAS"/>
    <s v="Permanente, Dos Muestras"/>
    <m/>
  </r>
  <r>
    <n v="410"/>
    <x v="6"/>
    <x v="70"/>
    <s v="Frecuencia: Pensamiento de muerte o  danniarse (estado de animo)"/>
    <s v="s11_09"/>
    <x v="0"/>
    <x v="0"/>
    <x v="0"/>
    <x v="0"/>
    <x v="0"/>
    <n v="4"/>
    <x v="0"/>
    <x v="0"/>
    <x v="0"/>
    <n v="2"/>
    <n v="6"/>
    <s v="¿Cuántas veces durante las últimas dos semanas ha sentido alguna de las siguientes molestias?"/>
    <s v=" Ha tenido pensamiento de querer estar muerto o de querer hacerse daño o sufrir"/>
    <s v="No Responde (no leer)|No Sabe (no leer)|Nunca|Algunos dias|Mas de la mitad de los dias|Casi todos los dias|Todos los dias"/>
    <s v="-999|-888|1|2|3|4|5"/>
    <s v="Daniel Hojman, Fabian Duarte, MIDAP"/>
    <s v="PERMANENTE"/>
    <s v="DOS MUESTRAS"/>
    <s v="Permanente, Dos Muestras"/>
    <m/>
  </r>
  <r>
    <n v="411"/>
    <x v="6"/>
    <x v="70"/>
    <s v="Bateria s11 (estado de animo) autoadministrada"/>
    <s v="s11_10"/>
    <x v="1"/>
    <x v="1"/>
    <x v="1"/>
    <x v="2"/>
    <x v="2"/>
    <n v="0"/>
    <x v="1"/>
    <x v="2"/>
    <x v="2"/>
    <n v="0"/>
    <n v="0"/>
    <s v="Indique si el encuestado contestó directamente en la tablet las anteriores preguntas"/>
    <s v="NA"/>
    <s v="Sí|No"/>
    <s v="1|2"/>
    <s v="Equipo ELSOC"/>
    <s v="PERMANENTE"/>
    <s v="DOS MUESTRAS"/>
    <m/>
    <m/>
  </r>
  <r>
    <n v="412"/>
    <x v="6"/>
    <x v="71"/>
    <s v="Frecuencia hablar problemas con familia o amigos"/>
    <s v="s12"/>
    <x v="0"/>
    <x v="1"/>
    <x v="0"/>
    <x v="1"/>
    <x v="0"/>
    <n v="2"/>
    <x v="0"/>
    <x v="1"/>
    <x v="0"/>
    <n v="1"/>
    <n v="3"/>
    <s v="Utilizando la siguiente escala de respuesta, por favor indique con qué frecuencia usted..."/>
    <s v=" Puede hablar de sus problemas con su familia o amigos"/>
    <s v="No Responde (no leer)|No Sabe (no leer)|Nunca|Pocas veces|Algunas veces|Muchas veces|Siempre"/>
    <s v="-999|-888|1|2|3|4|5"/>
    <s v="Daniel Hojman, Fabian Duarte, MIDAP"/>
    <s v="INTERCALADO"/>
    <s v="DOS MUESTRAS"/>
    <s v="Intercalado, Dos Muestras"/>
    <m/>
  </r>
  <r>
    <n v="413"/>
    <x v="6"/>
    <x v="72"/>
    <s v="Estresores: Muerte conyuge"/>
    <s v="s13_01"/>
    <x v="0"/>
    <x v="1"/>
    <x v="0"/>
    <x v="1"/>
    <x v="0"/>
    <n v="2"/>
    <x v="0"/>
    <x v="1"/>
    <x v="0"/>
    <n v="1"/>
    <n v="3"/>
    <s v="Por favor, señale aquellos acontecimientos vitales que le han sucedido en el último año."/>
    <s v=" Muerte del cónyuge"/>
    <s v="No Responde (no leer)|No Sabe (no leer)|Sí|No"/>
    <s v="-999|-888|1|2"/>
    <s v="Daniel Hojman, Fabian Duarte"/>
    <s v="INTERCALADO"/>
    <s v="DOS MUESTRAS"/>
    <s v="Intercalado, Dos Muestras"/>
    <m/>
  </r>
  <r>
    <n v="414"/>
    <x v="6"/>
    <x v="72"/>
    <s v="Estresores: Separacion"/>
    <s v="s13_02"/>
    <x v="0"/>
    <x v="1"/>
    <x v="0"/>
    <x v="1"/>
    <x v="0"/>
    <n v="2"/>
    <x v="0"/>
    <x v="1"/>
    <x v="0"/>
    <n v="1"/>
    <n v="3"/>
    <s v="Por favor, señale aquellos acontecimientos vitales que le han sucedido en el último año."/>
    <s v=" Separación matrimonial y/o Divorcio"/>
    <s v="No Responde (no leer)|No Sabe (no leer)|Sí|No"/>
    <s v="-999|-888|1|2"/>
    <s v="Daniel Hojman, Fabian Duarte"/>
    <s v="INTERCALADO"/>
    <s v="DOS MUESTRAS"/>
    <s v="Intercalado, Dos Muestras"/>
    <m/>
  </r>
  <r>
    <n v="415"/>
    <x v="6"/>
    <x v="72"/>
    <s v="Estresores: Muerte familiar"/>
    <s v="s13_03"/>
    <x v="0"/>
    <x v="1"/>
    <x v="0"/>
    <x v="1"/>
    <x v="0"/>
    <n v="2"/>
    <x v="0"/>
    <x v="1"/>
    <x v="0"/>
    <n v="1"/>
    <n v="3"/>
    <s v="Por favor, señale aquellos acontecimientos vitales que le han sucedido en el último año."/>
    <s v=" Muerte de un familiar cercano"/>
    <s v="No Responde (no leer)|No Sabe (no leer)|Sí|No"/>
    <s v="-999|-888|1|2"/>
    <s v="Daniel Hojman, Fabian Duarte"/>
    <s v="INTERCALADO"/>
    <s v="DOS MUESTRAS"/>
    <s v="Intercalado, Dos Muestras"/>
    <m/>
  </r>
  <r>
    <n v="416"/>
    <x v="6"/>
    <x v="72"/>
    <s v="Estresores: Lesion o enfermedad"/>
    <s v="s13_04"/>
    <x v="0"/>
    <x v="1"/>
    <x v="0"/>
    <x v="1"/>
    <x v="0"/>
    <n v="2"/>
    <x v="0"/>
    <x v="1"/>
    <x v="0"/>
    <n v="1"/>
    <n v="3"/>
    <s v="Por favor, señale aquellos acontecimientos vitales que le han sucedido en el último año."/>
    <s v=" Lesión o enfermedad personal"/>
    <s v="No Responde (no leer)|No Sabe (no leer)|Sí|No"/>
    <s v="-999|-888|1|2"/>
    <s v="Daniel Hojman, Fabian Duarte"/>
    <s v="INTERCALADO"/>
    <s v="DOS MUESTRAS"/>
    <s v="Intercalado, Dos Muestras"/>
    <m/>
  </r>
  <r>
    <n v="417"/>
    <x v="6"/>
    <x v="72"/>
    <s v="Estresores: Matrimonio"/>
    <s v="s13_05"/>
    <x v="0"/>
    <x v="1"/>
    <x v="0"/>
    <x v="1"/>
    <x v="0"/>
    <n v="2"/>
    <x v="0"/>
    <x v="1"/>
    <x v="0"/>
    <n v="1"/>
    <n v="3"/>
    <s v="Por favor, señale aquellos acontecimientos vitales que le han sucedido en el último año."/>
    <s v=" Matrimonio"/>
    <s v="No Responde (no leer)|No Sabe (no leer)|Sí|No"/>
    <s v="-999|-888|1|2"/>
    <s v="Daniel Hojman, Fabian Duarte"/>
    <s v="INTERCALADO"/>
    <s v="DOS MUESTRAS"/>
    <s v="Intercalado, Dos Muestras"/>
    <m/>
  </r>
  <r>
    <n v="418"/>
    <x v="6"/>
    <x v="72"/>
    <s v="Estresores: Despidos del trabajo"/>
    <s v="s13_06"/>
    <x v="0"/>
    <x v="1"/>
    <x v="0"/>
    <x v="1"/>
    <x v="0"/>
    <n v="2"/>
    <x v="0"/>
    <x v="1"/>
    <x v="0"/>
    <n v="1"/>
    <n v="3"/>
    <s v="Por favor, señale aquellos acontecimientos vitales que le han sucedido en el último año."/>
    <s v=" Despido del trabajo"/>
    <s v="No Responde (no leer)|No Sabe (no leer)|Sí|No"/>
    <s v="-999|-888|1|2"/>
    <s v="Daniel Hojman, Fabian Duarte"/>
    <s v="INTERCALADO"/>
    <s v="DOS MUESTRAS"/>
    <s v="Intercalado, Dos Muestras"/>
    <m/>
  </r>
  <r>
    <n v="419"/>
    <x v="6"/>
    <x v="72"/>
    <s v="Estresores: Reconciliacion matrimonial"/>
    <s v="s13_07"/>
    <x v="0"/>
    <x v="1"/>
    <x v="0"/>
    <x v="1"/>
    <x v="0"/>
    <n v="2"/>
    <x v="0"/>
    <x v="1"/>
    <x v="0"/>
    <n v="1"/>
    <n v="3"/>
    <s v="Por favor, señale aquellos acontecimientos vitales que le han sucedido en el último año."/>
    <s v=" Reconciliación matrimonial"/>
    <s v="No Responde (no leer)|No Sabe (no leer)|Sí|No"/>
    <s v="-999|-888|1|2"/>
    <s v="Daniel Hojman, Fabian Duarte"/>
    <s v="INTERCALADO"/>
    <s v="DOS MUESTRAS"/>
    <s v="Intercalado, Dos Muestras"/>
    <m/>
  </r>
  <r>
    <n v="420"/>
    <x v="6"/>
    <x v="72"/>
    <s v="Estresores: Jubilacion"/>
    <s v="s13_08"/>
    <x v="0"/>
    <x v="1"/>
    <x v="0"/>
    <x v="1"/>
    <x v="0"/>
    <n v="2"/>
    <x v="0"/>
    <x v="1"/>
    <x v="0"/>
    <n v="1"/>
    <n v="3"/>
    <s v="Por favor, señale aquellos acontecimientos vitales que le han sucedido en el último año."/>
    <s v=" Jubilación"/>
    <s v="No Responde (no leer)|No Sabe (no leer)|Sí|No"/>
    <s v="-999|-888|1|2"/>
    <s v="Daniel Hojman, Fabian Duarte"/>
    <s v="INTERCALADO"/>
    <s v="DOS MUESTRAS"/>
    <s v="Intercalado, Dos Muestras"/>
    <m/>
  </r>
  <r>
    <n v="421"/>
    <x v="6"/>
    <x v="73"/>
    <s v="Tratamiendo por depresion"/>
    <s v="s14"/>
    <x v="0"/>
    <x v="1"/>
    <x v="0"/>
    <x v="1"/>
    <x v="0"/>
    <n v="2"/>
    <x v="0"/>
    <x v="0"/>
    <x v="0"/>
    <n v="2"/>
    <n v="4"/>
    <s v="¿Ha recibido algún tipo de tratamiento por depresión?"/>
    <s v="NA"/>
    <s v="No Responde (no leer)|No Sabe (no leer)|Sí|No"/>
    <s v="-999|-888|1|2"/>
    <s v="Daniel Hojman, Fabian Duarte"/>
    <s v="INTERCALADO"/>
    <s v="DOS MUESTRAS"/>
    <s v="Intercalado, Dos Muestras"/>
    <m/>
  </r>
  <r>
    <n v="422"/>
    <x v="6"/>
    <x v="69"/>
    <s v="Consumo de Alcohol (n. de copas)"/>
    <s v="s15"/>
    <x v="1"/>
    <x v="0"/>
    <x v="1"/>
    <x v="0"/>
    <x v="3"/>
    <n v="2"/>
    <x v="1"/>
    <x v="1"/>
    <x v="3"/>
    <n v="0"/>
    <n v="2"/>
    <s v="Pensando en la última vez que usted consumió bebidas alcohólicas, ¿cuántos vasos o copas tomó aproximadamente?"/>
    <s v="Pensando en la última vez que usted consumió bebidas alcohólicas, ¿cuántos vasos o copas tomó aproximadamente?"/>
    <s v="No Responde (no leer)|No Sabe (no leer)"/>
    <s v="-999|-888"/>
    <s v="Daniel Hojman, Fabian Duarte"/>
    <s v="INTERCALADO"/>
    <s v="DOS MUESTRAS"/>
    <s v="Intercalado, Dos Muestras"/>
    <m/>
  </r>
  <r>
    <n v="423"/>
    <x v="6"/>
    <x v="74"/>
    <s v="Tipo de establecimiento ultima atencion medica"/>
    <s v="s16"/>
    <x v="1"/>
    <x v="0"/>
    <x v="1"/>
    <x v="1"/>
    <x v="1"/>
    <n v="1"/>
    <x v="1"/>
    <x v="1"/>
    <x v="1"/>
    <n v="0"/>
    <n v="1"/>
    <s v="Piense en la última atención médica que recibió, excluyendo urgencias, ¿en qué tipo de establecimiento recibió la atención?"/>
    <s v="NA"/>
    <s v="No Responde (no leer)|No Sabe (no leer)|Consultorio general o posta rural|Hospital publico|Consulta o centro medico privado|Hospital o clinica privada|Mutual de accidentes del trabajo|Otro establecimiento|No ha recibido atencion medica"/>
    <s v="-999|-888|1|2|3|4|5|6|7"/>
    <s v="Daniel Hojman, Fabian Duarte"/>
    <s v="INTERCALADO"/>
    <s v="DOS MUESTRAS"/>
    <s v="Intercalado, Dos Muestras"/>
    <s v="Se postergó por 18/O en 2019"/>
  </r>
  <r>
    <n v="424"/>
    <x v="6"/>
    <x v="74"/>
    <s v="Tiempo transcurrido hasta atencion"/>
    <s v="s17"/>
    <x v="1"/>
    <x v="0"/>
    <x v="1"/>
    <x v="1"/>
    <x v="1"/>
    <n v="1"/>
    <x v="1"/>
    <x v="1"/>
    <x v="1"/>
    <n v="0"/>
    <n v="1"/>
    <s v="Desde que pidió la hora de atención hasta que el doctor/a lo/la atendió, ¿cuántos días transcurrieron?"/>
    <s v="NA"/>
    <s v="No Responde (no leer)|No Sabe (no leer)"/>
    <s v="-999|-888"/>
    <s v="Daniel Hojman, Fabian Duarte"/>
    <s v="INTERCALADO"/>
    <s v="DOS MUESTRAS"/>
    <s v="Intercalado, Dos Muestras"/>
    <s v="Se postergó por 18/O en 2019"/>
  </r>
  <r>
    <n v="425"/>
    <x v="6"/>
    <x v="74"/>
    <s v="Sistema de salud previsional del entrevistado"/>
    <s v="s18"/>
    <x v="1"/>
    <x v="0"/>
    <x v="1"/>
    <x v="1"/>
    <x v="1"/>
    <n v="1"/>
    <x v="1"/>
    <x v="1"/>
    <x v="1"/>
    <n v="0"/>
    <n v="1"/>
    <s v="¿A qué sistema previsional de salud pertenece usted?"/>
    <s v="NA"/>
    <s v="No Responde (no leer)|No Sabe (no leer)|FONASA Grupo A|FONASA Grupo B|FONASA Grupo C|FONASA Grupo D|FONASA|FONASA (No sabe grupo)|FFAA y de Orden|Isapre|Ninguno (particular)|Otro sistema"/>
    <s v="-999|-888|1|2|3|4|5|6|7|8|9|10"/>
    <s v="Daniel Hojman, Fabian Duarte"/>
    <s v="INTERCALADO"/>
    <s v="DOS MUESTRAS"/>
    <s v="Intercalado, Dos Muestras"/>
    <s v="Se postergó por 18/O en 2019. Se debe considerar seriamente modificar escala de respuesta."/>
  </r>
  <r>
    <n v="426"/>
    <x v="6"/>
    <x v="68"/>
    <s v="Diagnostico de enfermedad: Hipertension arterial"/>
    <s v="s19_01"/>
    <x v="1"/>
    <x v="0"/>
    <x v="1"/>
    <x v="1"/>
    <x v="1"/>
    <n v="1"/>
    <x v="1"/>
    <x v="1"/>
    <x v="1"/>
    <n v="0"/>
    <n v="1"/>
    <s v="¿Le ha sido diagnosticada alguna de las siguientes enfermedades o condiciones médicas por un doctor? En caso de que le haya sido diagnosticada por un doctor, indique el año en que ocurrió."/>
    <s v=" Hipertensión arterial"/>
    <s v="No Responde (no leer)|No Sabe (no leer)|Si|No"/>
    <s v="-999|-888|1|2"/>
    <s v="Daniel Hojman, Fabian Duarte"/>
    <s v="INTERCALADO"/>
    <s v="DOS MUESTRAS"/>
    <s v="Intercalado, Dos Muestras"/>
    <s v="Se postergó por 18/O en 2019"/>
  </r>
  <r>
    <n v="427"/>
    <x v="6"/>
    <x v="68"/>
    <s v="Diagnostico de enfermedad: Diabetes"/>
    <s v="s19_02"/>
    <x v="1"/>
    <x v="0"/>
    <x v="1"/>
    <x v="1"/>
    <x v="1"/>
    <n v="1"/>
    <x v="1"/>
    <x v="1"/>
    <x v="1"/>
    <n v="0"/>
    <n v="1"/>
    <s v="¿Le ha sido diagnosticada alguna de las siguientes enfermedades o condiciones médicas por un doctor? En caso de que le haya sido diagnosticada por un doctor, indique el año en que ocurrió."/>
    <s v=" Diabetes"/>
    <s v="No Responde (no leer)|No Sabe (no leer)|Si|No"/>
    <s v="-999|-888|1|2"/>
    <s v="Daniel Hojman, Fabian Duarte"/>
    <s v="INTERCALADO"/>
    <s v="DOS MUESTRAS"/>
    <s v="Intercalado, Dos Muestras"/>
    <s v="Se postergó por 18/O en 2019"/>
  </r>
  <r>
    <n v="428"/>
    <x v="6"/>
    <x v="68"/>
    <s v="Diagnostico de enfermedad: Depresion"/>
    <s v="s19_03"/>
    <x v="1"/>
    <x v="0"/>
    <x v="1"/>
    <x v="1"/>
    <x v="1"/>
    <n v="1"/>
    <x v="1"/>
    <x v="1"/>
    <x v="1"/>
    <n v="0"/>
    <n v="1"/>
    <s v="¿Le ha sido diagnosticada alguna de las siguientes enfermedades o condiciones médicas por un doctor? En caso de que le haya sido diagnosticada por un doctor, indique el año en que ocurrió."/>
    <s v=" Depresión"/>
    <s v="No Responde (no leer)|No Sabe (no leer)|Si|No"/>
    <s v="-999|-888|1|2"/>
    <s v="Daniel Hojman, Fabian Duarte"/>
    <s v="INTERCALADO"/>
    <s v="DOS MUESTRAS"/>
    <s v="Intercalado, Dos Muestras"/>
    <s v="Se postergó por 18/O en 2019"/>
  </r>
  <r>
    <n v="429"/>
    <x v="6"/>
    <x v="68"/>
    <s v="Diagnostico de enfermedad: Enfermedad cardiaca"/>
    <s v="s19_04"/>
    <x v="1"/>
    <x v="0"/>
    <x v="1"/>
    <x v="1"/>
    <x v="1"/>
    <n v="1"/>
    <x v="1"/>
    <x v="1"/>
    <x v="1"/>
    <n v="0"/>
    <n v="1"/>
    <s v="¿Le ha sido diagnosticada alguna de las siguientes enfermedades o condiciones médicas por un doctor? En caso de que le haya sido diagnosticada por un doctor, indique el año en que ocurrió."/>
    <s v=" Alguna enfermedad cardiaca (por ejemplo infarto)"/>
    <s v="No Responde (no leer)|No Sabe (no leer)|Si|No"/>
    <s v="-999|-888|1|2"/>
    <s v="Daniel Hojman, Fabian Duarte"/>
    <s v="INTERCALADO"/>
    <s v="DOS MUESTRAS"/>
    <s v="Intercalado, Dos Muestras"/>
    <s v="Se postergó por 18/O en 2019"/>
  </r>
  <r>
    <n v="430"/>
    <x v="6"/>
    <x v="68"/>
    <s v="Diagnostico de enfermedad: Cancer"/>
    <s v="s19_05"/>
    <x v="1"/>
    <x v="0"/>
    <x v="1"/>
    <x v="1"/>
    <x v="1"/>
    <n v="1"/>
    <x v="1"/>
    <x v="1"/>
    <x v="1"/>
    <n v="0"/>
    <n v="1"/>
    <s v="¿Le ha sido diagnosticada alguna de las siguientes enfermedades o condiciones médicas por un doctor? En caso de que le haya sido diagnosticada por un doctor, indique el año en que ocurrió."/>
    <s v=" Cáncer"/>
    <s v="No Responde (no leer)|No Sabe (no leer)|Si|No"/>
    <s v="-999|-888|1|2"/>
    <s v="Daniel Hojman, Fabian Duarte"/>
    <s v="INTERCALADO"/>
    <s v="DOS MUESTRAS"/>
    <s v="Intercalado, Dos Muestras"/>
    <s v="Se postergó por 18/O en 2019"/>
  </r>
  <r>
    <n v="431"/>
    <x v="6"/>
    <x v="68"/>
    <s v="Fecha diagnostico de enfermedad: Hipertension arterial"/>
    <s v="s19_01_fecha"/>
    <x v="1"/>
    <x v="2"/>
    <x v="1"/>
    <x v="1"/>
    <x v="1"/>
    <n v="0"/>
    <x v="1"/>
    <x v="1"/>
    <x v="1"/>
    <n v="0"/>
    <n v="0"/>
    <s v="En caso de que le haya sido diagnosticada por un doctor, indique el año en que ocurrió"/>
    <s v=" Hipertensión arterial"/>
    <m/>
    <m/>
    <s v="Daniel Hojman, Fabian Duarte"/>
    <s v="CONSTRUIDA EX-POST"/>
    <s v="DOS MUESTRAS"/>
    <s v="Variable Construida Equipo Elsoc"/>
    <s v="Se postergó por 18/O en 2019"/>
  </r>
  <r>
    <n v="432"/>
    <x v="6"/>
    <x v="68"/>
    <s v="Fecha diagnostico de enfermedad: Diabetes"/>
    <s v="s19_02_fecha"/>
    <x v="1"/>
    <x v="2"/>
    <x v="1"/>
    <x v="1"/>
    <x v="1"/>
    <n v="0"/>
    <x v="1"/>
    <x v="1"/>
    <x v="1"/>
    <n v="0"/>
    <n v="0"/>
    <s v="En caso de que le haya sido diagnosticada por un doctor, indique el año en que ocurrió"/>
    <s v=" Diabetes"/>
    <m/>
    <m/>
    <s v="Daniel Hojman, Fabian Duarte"/>
    <s v="CONSTRUIDA EX-POST"/>
    <s v="DOS MUESTRAS"/>
    <s v="Variable Construida Equipo Elsoc"/>
    <s v="Se postergó por 18/O en 2019"/>
  </r>
  <r>
    <n v="433"/>
    <x v="6"/>
    <x v="68"/>
    <s v="Fecha diagnostico de enfermedad: Depresion"/>
    <s v="s19_03_fecha"/>
    <x v="1"/>
    <x v="2"/>
    <x v="1"/>
    <x v="1"/>
    <x v="1"/>
    <n v="0"/>
    <x v="1"/>
    <x v="1"/>
    <x v="1"/>
    <n v="0"/>
    <n v="0"/>
    <s v="En caso de que le haya sido diagnosticada por un doctor, indique el año en que ocurrió"/>
    <s v=" Depresión"/>
    <m/>
    <m/>
    <s v="Daniel Hojman, Fabian Duarte"/>
    <s v="CONSTRUIDA EX-POST"/>
    <s v="DOS MUESTRAS"/>
    <s v="Variable Construida Equipo Elsoc"/>
    <s v="Se postergó por 18/O en 2019"/>
  </r>
  <r>
    <n v="434"/>
    <x v="6"/>
    <x v="68"/>
    <s v="Fecha diagnostico de enfermedad: Enfermedad cardiaca"/>
    <s v="s19_04_fecha"/>
    <x v="1"/>
    <x v="2"/>
    <x v="1"/>
    <x v="1"/>
    <x v="1"/>
    <n v="0"/>
    <x v="1"/>
    <x v="1"/>
    <x v="1"/>
    <n v="0"/>
    <n v="0"/>
    <s v="En caso de que le haya sido diagnosticada por un doctor, indique el año en que ocurrió"/>
    <s v=" Alguna enfermedad cardíaca (por ejemplo infarto)"/>
    <m/>
    <m/>
    <s v="Daniel Hojman, Fabian Duarte"/>
    <s v="CONSTRUIDA EX-POST"/>
    <s v="DOS MUESTRAS"/>
    <s v="Variable Construida Equipo Elsoc"/>
    <s v="Se postergó por 18/O en 2019"/>
  </r>
  <r>
    <n v="435"/>
    <x v="6"/>
    <x v="68"/>
    <s v="Fecha diagnostico de enfermedad: Cancer"/>
    <s v="s19_05_fecha"/>
    <x v="1"/>
    <x v="2"/>
    <x v="1"/>
    <x v="1"/>
    <x v="1"/>
    <n v="0"/>
    <x v="1"/>
    <x v="1"/>
    <x v="1"/>
    <n v="0"/>
    <n v="0"/>
    <s v="En caso de que le haya sido diagnosticada por un doctor, indique el año en que ocurrió"/>
    <s v=" Cáncer"/>
    <m/>
    <m/>
    <s v="Daniel Hojman, Fabian Duarte"/>
    <s v="CONSTRUIDA EX-POST"/>
    <s v="DOS MUESTRAS"/>
    <s v="Variable Construida Equipo Elsoc"/>
    <s v="Se postergó por 18/O en 2019"/>
  </r>
  <r>
    <n v="436"/>
    <x v="6"/>
    <x v="68"/>
    <s v="Enfermedad o accidente ultimos 12 meses"/>
    <s v="s20"/>
    <x v="1"/>
    <x v="0"/>
    <x v="1"/>
    <x v="1"/>
    <x v="1"/>
    <n v="1"/>
    <x v="1"/>
    <x v="1"/>
    <x v="1"/>
    <n v="0"/>
    <n v="1"/>
    <s v="En los últimos 12 meses, ¿tuvo alguna enfermedad o accidente? "/>
    <s v="NA"/>
    <s v="No Responde (no leer)|No Sabe (no leer)|Si, enfermedad provocada por el trabajo|Si, enfermedad no provocada por el trabajo|Si, accidente laboral|Si, accidente no laboral| No tuvo ninguna enfermedad o accidente"/>
    <s v="-999|-888|1|2|3|4|5"/>
    <s v="Daniel Hojman, Fabian Duarte"/>
    <s v="INTERCALADO"/>
    <s v="DOS MUESTRAS"/>
    <s v="Intercalado, Dos Muestras"/>
    <s v="Se postergó por 18/O en 2019"/>
  </r>
  <r>
    <n v="437"/>
    <x v="6"/>
    <x v="74"/>
    <s v="Dias de licencia o imposibilitado por enfermedad o accidente"/>
    <s v="s21"/>
    <x v="1"/>
    <x v="0"/>
    <x v="1"/>
    <x v="1"/>
    <x v="1"/>
    <n v="1"/>
    <x v="1"/>
    <x v="1"/>
    <x v="1"/>
    <n v="0"/>
    <n v="1"/>
    <s v="¿Durante cuánto tiempo estuvo usted con licencia o imposibilitado de realizar actividades por esta enfermedad o accidente? Indique el número de días"/>
    <s v="NA"/>
    <s v="No Responde (no leer)|No Sabe (no leer)"/>
    <s v="-999|-888"/>
    <s v="Daniel Hojman, Fabian Duarte"/>
    <s v="INTERCALADO"/>
    <s v="DOS MUESTRAS"/>
    <s v="Intercalado, Dos Muestras"/>
    <s v="Se postergó por 18/O en 2019"/>
  </r>
  <r>
    <n v="438"/>
    <x v="6"/>
    <x v="75"/>
    <s v="Grado de acuerdo: es reservado/a (personalidad)"/>
    <s v="s22_01"/>
    <x v="1"/>
    <x v="0"/>
    <x v="1"/>
    <x v="1"/>
    <x v="1"/>
    <n v="1"/>
    <x v="1"/>
    <x v="1"/>
    <x v="1"/>
    <n v="0"/>
    <n v="1"/>
    <s v="¿Qué tan bien describen su personalidad las siguientes afirmaciones? Me veo a mi mismo como una persona que…"/>
    <s v=" es reservada "/>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39"/>
    <x v="6"/>
    <x v="75"/>
    <s v="Grado de acuerdo: en general es confiable (personalidad)"/>
    <s v="s22_02"/>
    <x v="1"/>
    <x v="0"/>
    <x v="1"/>
    <x v="1"/>
    <x v="1"/>
    <n v="1"/>
    <x v="1"/>
    <x v="1"/>
    <x v="1"/>
    <n v="0"/>
    <n v="1"/>
    <s v="¿Qué tan bien describen su personalidad las siguientes afirmaciones? Me veo a mi mismo como una persona que…"/>
    <s v=" en general es confiable"/>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0"/>
    <x v="6"/>
    <x v="75"/>
    <s v="Grado de acuerdo: tiende a ser flojo/a (personalidad)"/>
    <s v="s22_03"/>
    <x v="1"/>
    <x v="0"/>
    <x v="1"/>
    <x v="1"/>
    <x v="1"/>
    <n v="1"/>
    <x v="1"/>
    <x v="1"/>
    <x v="1"/>
    <n v="0"/>
    <n v="1"/>
    <s v="¿Qué tan bien describen su personalidad las siguientes afirmaciones? Me veo a mi mismo como una persona que…"/>
    <s v=" tiende a ser floja "/>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1"/>
    <x v="6"/>
    <x v="75"/>
    <s v="Grado de acuerdo: es relajado/a, maneja bien el estres (personalidad)"/>
    <s v="s22_04"/>
    <x v="1"/>
    <x v="0"/>
    <x v="1"/>
    <x v="1"/>
    <x v="1"/>
    <n v="1"/>
    <x v="1"/>
    <x v="1"/>
    <x v="1"/>
    <n v="0"/>
    <n v="1"/>
    <s v="¿Qué tan bien describen su personalidad las siguientes afirmaciones? Me veo a mi mismo como una persona que…"/>
    <s v=" es relajada, maneja bien el estrés "/>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2"/>
    <x v="6"/>
    <x v="75"/>
    <s v="Grado de acuerdo: tiene pocos intereses artisticos (personalidad)"/>
    <s v="s22_05"/>
    <x v="1"/>
    <x v="0"/>
    <x v="1"/>
    <x v="1"/>
    <x v="1"/>
    <n v="1"/>
    <x v="1"/>
    <x v="1"/>
    <x v="1"/>
    <n v="0"/>
    <n v="1"/>
    <s v="¿Qué tan bien describen su personalidad las siguientes afirmaciones? Me veo a mi mismo como una persona que…"/>
    <s v=" tiene pocos intereres artísticos "/>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3"/>
    <x v="6"/>
    <x v="75"/>
    <s v="Grado de acuerdo: es sociable (personalidad)"/>
    <s v="s22_06"/>
    <x v="1"/>
    <x v="0"/>
    <x v="1"/>
    <x v="1"/>
    <x v="1"/>
    <n v="1"/>
    <x v="1"/>
    <x v="1"/>
    <x v="1"/>
    <n v="0"/>
    <n v="1"/>
    <s v="¿Qué tan bien describen su personalidad las siguientes afirmaciones? Me veo a mi mismo como una persona que…"/>
    <s v=" es sociable"/>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4"/>
    <x v="6"/>
    <x v="75"/>
    <s v="Grado de acuerdo: encuentra aspectos negativos en otros (personalidad)"/>
    <s v="s22_07"/>
    <x v="1"/>
    <x v="0"/>
    <x v="1"/>
    <x v="1"/>
    <x v="1"/>
    <n v="1"/>
    <x v="1"/>
    <x v="1"/>
    <x v="1"/>
    <n v="0"/>
    <n v="1"/>
    <s v="¿Qué tan bien describen su personalidad las siguientes afirmaciones? Me veo a mi mismo como una persona que…"/>
    <s v=" tiende a encontrar los aspectos negativos en otros "/>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5"/>
    <x v="6"/>
    <x v="75"/>
    <s v="Grado de acuerdo: es perfeccionista con su trabajo (personalidad)"/>
    <s v="s22_08"/>
    <x v="1"/>
    <x v="0"/>
    <x v="1"/>
    <x v="1"/>
    <x v="1"/>
    <n v="1"/>
    <x v="1"/>
    <x v="1"/>
    <x v="1"/>
    <n v="0"/>
    <n v="1"/>
    <s v="¿Qué tan bien describen su personalidad las siguientes afirmaciones? Me veo a mi mismo como una persona que…"/>
    <s v=" es perfeccionista con su trabajo"/>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6"/>
    <x v="6"/>
    <x v="75"/>
    <s v="Grado de acuerdo: se pone nervioso/a facilmente (personalidad)"/>
    <s v="s22_09"/>
    <x v="1"/>
    <x v="0"/>
    <x v="1"/>
    <x v="1"/>
    <x v="1"/>
    <n v="1"/>
    <x v="1"/>
    <x v="1"/>
    <x v="1"/>
    <n v="0"/>
    <n v="1"/>
    <s v="¿Qué tan bien describen su personalidad las siguientes afirmaciones? Me veo a mi mismo como una persona que…"/>
    <s v=" se pone nervioso(a) facilmente"/>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7"/>
    <x v="6"/>
    <x v="75"/>
    <s v="Grado de acuerdo: es muy imaginativo/a (personalidad)"/>
    <s v="s22_10"/>
    <x v="1"/>
    <x v="0"/>
    <x v="1"/>
    <x v="1"/>
    <x v="1"/>
    <n v="1"/>
    <x v="1"/>
    <x v="1"/>
    <x v="1"/>
    <n v="0"/>
    <n v="1"/>
    <s v="¿Qué tan bien describen su personalidad las siguientes afirmaciones? Me veo a mi mismo como una persona que…"/>
    <s v=" es muy imaginativo"/>
    <s v="No Responde (no leer)|No Sabe (no leer)|Totalmente en desacuerdo|En desacuerdo|Ni de acuerdo ni en desacuerdo|De acuerdo|Totalmente de acuerdo"/>
    <s v="-999|-888|1|2|3|4|5"/>
    <s v="Daniel Hojman, Fabian Duarte"/>
    <s v="INTERCALADO"/>
    <s v="DOS MUESTRAS"/>
    <s v="Intercalado, Dos Muestras"/>
    <s v="Se postergó por 18/O en 2019"/>
  </r>
  <r>
    <n v="448"/>
    <x v="6"/>
    <x v="76"/>
    <s v="Frecuencia: Asistencia al teatro"/>
    <s v="s23_01"/>
    <x v="1"/>
    <x v="0"/>
    <x v="1"/>
    <x v="1"/>
    <x v="1"/>
    <n v="1"/>
    <x v="1"/>
    <x v="1"/>
    <x v="1"/>
    <n v="0"/>
    <n v="1"/>
    <s v="En una escala de 1 a 5, siendo 1 &quot; Casi nunca o nunca &quot;, 2 &quot; Una vez al año &quot;, 3 &quot;Cada seis meses&quot; , 4 &quot; Al menos una vez cada tres meses &quot; y 5 &quot; Al menos una vez al mes &quot;, ¿con qué frecuencia realiza Ud. cada una de estas actividades? "/>
    <s v="Asistencia a obras de teatro"/>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49"/>
    <x v="6"/>
    <x v="76"/>
    <s v="Frecuencia: Asistencia a conciertos musica docta"/>
    <s v="s23_02"/>
    <x v="1"/>
    <x v="0"/>
    <x v="1"/>
    <x v="1"/>
    <x v="1"/>
    <n v="1"/>
    <x v="1"/>
    <x v="1"/>
    <x v="1"/>
    <n v="0"/>
    <n v="1"/>
    <s v="En una escala de 1 a 5, siendo 1 &quot; Casi nunca o nunca &quot;, 2 &quot; Una vez al año &quot;, 3 &quot;Cada seis meses&quot; , 4 &quot; Al menos una vez cada tres meses &quot; y 5 &quot; Al menos una vez al mes &quot;, ¿con qué frecuencia realiza Ud. cada una de estas actividades? "/>
    <s v="Asistencia a conciertos música clásica u ópera"/>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0"/>
    <x v="6"/>
    <x v="76"/>
    <s v="Frecuencia: Asistencia al cine"/>
    <s v="s23_03"/>
    <x v="1"/>
    <x v="0"/>
    <x v="1"/>
    <x v="1"/>
    <x v="1"/>
    <n v="1"/>
    <x v="1"/>
    <x v="1"/>
    <x v="1"/>
    <n v="0"/>
    <n v="1"/>
    <s v="En una escala de 1 a 5, siendo 1 &quot; Casi nunca o nunca &quot;, 2 &quot; Una vez al año &quot;, 3 &quot;Cada seis meses&quot; , 4 &quot; Al menos una vez cada tres meses &quot; y 5 &quot; Al menos una vez al mes &quot;, ¿con qué frecuencia realiza Ud. cada una de estas actividades? "/>
    <s v="Asistencia al cine"/>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1"/>
    <x v="6"/>
    <x v="76"/>
    <s v="Frecuencia: Asistencia a museos"/>
    <s v="s23_04"/>
    <x v="1"/>
    <x v="0"/>
    <x v="1"/>
    <x v="1"/>
    <x v="1"/>
    <n v="1"/>
    <x v="1"/>
    <x v="1"/>
    <x v="1"/>
    <n v="0"/>
    <n v="1"/>
    <s v="En una escala de 1 a 5, siendo 1 &quot; Casi nunca o nunca &quot;, 2 &quot; Una vez al año &quot;, 3 &quot;Cada seis meses&quot; , 4 &quot; Al menos una vez cada tres meses &quot; y 5 &quot; Al menos una vez al mes &quot;, ¿con qué frecuencia realiza Ud. cada una de estas actividades? "/>
    <s v="Asistencia a museos ( de pintura y/o escultura)"/>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2"/>
    <x v="6"/>
    <x v="76"/>
    <s v="Frecuencia: Asistencia a conciertos rock o pop"/>
    <s v="s23_05"/>
    <x v="1"/>
    <x v="0"/>
    <x v="1"/>
    <x v="1"/>
    <x v="1"/>
    <n v="1"/>
    <x v="1"/>
    <x v="1"/>
    <x v="1"/>
    <n v="0"/>
    <n v="1"/>
    <s v="En una escala de 1 a 5, siendo 1 &quot; Casi nunca o nunca &quot;, 2 &quot; Una vez al año &quot;, 3 &quot;Cada seis meses&quot; , 4 &quot; Al menos una vez cada tres meses &quot; y 5 &quot; Al menos una vez al mes &quot;, ¿con qué frecuencia realiza Ud. cada una de estas actividades? "/>
    <s v="Asistencia a conciertos de música rock/pop"/>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3"/>
    <x v="6"/>
    <x v="76"/>
    <s v="Frecuencia: ve peliculas en internet"/>
    <s v="s24_01"/>
    <x v="1"/>
    <x v="0"/>
    <x v="1"/>
    <x v="1"/>
    <x v="1"/>
    <n v="1"/>
    <x v="1"/>
    <x v="1"/>
    <x v="1"/>
    <n v="0"/>
    <n v="1"/>
    <s v="¿Con qué frecuencia Ud. utiliza internet para…? 1 &quot; Casi nunca o nunca &quot;, 2 &quot; Una vez al año &quot;, 3 &quot;Cada seis meses&quot; , 4 &quot; Al menos una vez cada tres meses &quot; y 5 &quot; Al menos una vez al mes &quot;"/>
    <s v="Ver películas (streaming como Netflix…)"/>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4"/>
    <x v="6"/>
    <x v="76"/>
    <s v="Frecuencia: redes sociales compartir informacion de su vida"/>
    <s v="s24_02"/>
    <x v="1"/>
    <x v="0"/>
    <x v="1"/>
    <x v="1"/>
    <x v="1"/>
    <n v="1"/>
    <x v="1"/>
    <x v="1"/>
    <x v="1"/>
    <n v="0"/>
    <n v="1"/>
    <s v="¿Con qué frecuencia Ud. utiliza internet para…? 1 &quot; Casi nunca o nunca &quot;, 2 &quot; Una vez al año &quot;, 3 &quot;Cada seis meses&quot; , 4 &quot; Al menos una vez cada tres meses &quot; y 5 &quot; Al menos una vez al mes &quot;"/>
    <s v="Pasar tiempo en páginas como Facebook, o Instagram, para compartir con otros información sobre mi vida"/>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5"/>
    <x v="6"/>
    <x v="76"/>
    <s v="Frecuencia: sube documentos de video"/>
    <s v="s24_03"/>
    <x v="1"/>
    <x v="0"/>
    <x v="1"/>
    <x v="1"/>
    <x v="1"/>
    <n v="1"/>
    <x v="1"/>
    <x v="1"/>
    <x v="1"/>
    <n v="0"/>
    <n v="1"/>
    <s v="¿Con qué frecuencia Ud. utiliza internet para…? 1 &quot; Casi nunca o nunca &quot;, 2 &quot; Una vez al año &quot;, 3 &quot;Cada seis meses&quot; , 4 &quot; Al menos una vez cada tres meses &quot; y 5 &quot; Al menos una vez al mes &quot;"/>
    <s v="Subir documentos de video a YouTube o plataformas similares"/>
    <s v="No Responde (no leer)|No Sabe (no leer)|Casi nunca o nunca|Una vez al annio|Cada seis meses|Al menos una vez cada tres meses|Al menos una vez al mes"/>
    <s v="-999|-888|1|2|3|4|5"/>
    <s v="María Luisa Méndez y Modesto Gayo"/>
    <s v="INTERCALADO"/>
    <s v="MUESTRA ORIGINAL"/>
    <s v="Intercalado, Muestra Original"/>
    <s v="Se postergó por 18/O en 2019"/>
  </r>
  <r>
    <n v="456"/>
    <x v="6"/>
    <x v="76"/>
    <s v="Frecuencia en juventud: Asistencia al teatro"/>
    <s v="s25_01"/>
    <x v="1"/>
    <x v="0"/>
    <x v="1"/>
    <x v="1"/>
    <x v="1"/>
    <n v="1"/>
    <x v="1"/>
    <x v="1"/>
    <x v="1"/>
    <n v="0"/>
    <n v="1"/>
    <s v="Cuando Ud. tenía 14 años, en una escala de 1 a 5, siendo 1 &quot; Casi nunca o nunca &quot;, 2 &quot; Una vez al año &quot;, 3 &quot;Cada seis meses&quot; , 4 &quot; Al menos una vez cada tres meses &quot; y 5 &quot; Al menos una vez al mes &quot;, ¿con qué frecuencia realizaba Ud. cada una de estas actividades con sus padres? "/>
    <s v="Asistencia a obras de teatro"/>
    <s v="No Responde (no leer)|No Sabe (no leer)|Casi nunca o nunca|Una vez al annio|Cada seis meses|Al menos una vez cada tres meses|Al menos una vez al mes"/>
    <s v="-999|-888|1|2|3|4|5"/>
    <s v="María Luisa Méndez y Modesto Gayo"/>
    <s v="ATRIBUTO FIJO"/>
    <s v="MUESTRA ORIGINAL"/>
    <s v="Atributo Fijo, Muestra Original"/>
    <s v="Se postergó por 18/O en 2019"/>
  </r>
  <r>
    <n v="457"/>
    <x v="6"/>
    <x v="76"/>
    <s v="Frecuencia en juventud: Asistencia a conciertos musica docta"/>
    <s v="s25_02"/>
    <x v="1"/>
    <x v="0"/>
    <x v="1"/>
    <x v="1"/>
    <x v="1"/>
    <n v="1"/>
    <x v="1"/>
    <x v="1"/>
    <x v="1"/>
    <n v="0"/>
    <n v="1"/>
    <s v="Cuando Ud. tenía 14 años, en una escala de 1 a 5, siendo 1 &quot; Casi nunca o nunca &quot;, 2 &quot; Una vez al año &quot;, 3 &quot;Cada seis meses&quot; , 4 &quot; Al menos una vez cada tres meses &quot; y 5 &quot; Al menos una vez al mes &quot;, ¿con qué frecuencia realizaba Ud. cada una de estas actividades con sus padres? "/>
    <s v="Asistencia a conciertos música clásica u ópera"/>
    <s v="No Responde (no leer)|No Sabe (no leer)|Casi nunca o nunca|Una vez al annio|Cada seis meses|Al menos una vez cada tres meses|Al menos una vez al mes"/>
    <s v="-999|-888|1|2|3|4|5"/>
    <s v="María Luisa Méndez y Modesto Gayo"/>
    <s v="ATRIBUTO FIJO"/>
    <s v="MUESTRA ORIGINAL"/>
    <s v="Atributo Fijo, Muestra Original"/>
    <s v="Se postergó por 18/O en 2019"/>
  </r>
  <r>
    <n v="458"/>
    <x v="6"/>
    <x v="76"/>
    <s v="Frecuencia en juventud: Asistencia al cine"/>
    <s v="s25_03"/>
    <x v="1"/>
    <x v="0"/>
    <x v="1"/>
    <x v="1"/>
    <x v="1"/>
    <n v="1"/>
    <x v="1"/>
    <x v="1"/>
    <x v="1"/>
    <n v="0"/>
    <n v="1"/>
    <s v="Cuando Ud. tenía 14 años, en una escala de 1 a 5, siendo 1 &quot; Casi nunca o nunca &quot;, 2 &quot; Una vez al año &quot;, 3 &quot;Cada seis meses&quot; , 4 &quot; Al menos una vez cada tres meses &quot; y 5 &quot; Al menos una vez al mes &quot;, ¿con qué frecuencia realizaba Ud. cada una de estas actividades con sus padres? "/>
    <s v="Asistencia al cine"/>
    <s v="No Responde (no leer)|No Sabe (no leer)|Casi nunca o nunca|Una vez al annio|Cada seis meses|Al menos una vez cada tres meses|Al menos una vez al mes"/>
    <s v="-999|-888|1|2|3|4|5"/>
    <s v="María Luisa Méndez y Modesto Gayo"/>
    <s v="ATRIBUTO FIJO"/>
    <s v="MUESTRA ORIGINAL"/>
    <s v="Atributo Fijo, Muestra Original"/>
    <s v="Se postergó por 18/O en 2019"/>
  </r>
  <r>
    <n v="459"/>
    <x v="6"/>
    <x v="76"/>
    <s v="Frecuencia en juventud: Asistencia a museos"/>
    <s v="s25_04"/>
    <x v="1"/>
    <x v="0"/>
    <x v="1"/>
    <x v="1"/>
    <x v="1"/>
    <n v="1"/>
    <x v="1"/>
    <x v="1"/>
    <x v="1"/>
    <n v="0"/>
    <n v="1"/>
    <s v="Cuando Ud. tenía 14 años, en una escala de 1 a 5, siendo 1 &quot; Casi nunca o nunca &quot;, 2 &quot; Una vez al año &quot;, 3 &quot;Cada seis meses&quot; , 4 &quot; Al menos una vez cada tres meses &quot; y 5 &quot; Al menos una vez al mes &quot;, ¿con qué frecuencia realizaba Ud. cada una de estas actividades con sus padres? "/>
    <s v="Asistencia a museos ( de pintura y/o escultura)"/>
    <s v="No Responde (no leer)|No Sabe (no leer)|Casi nunca o nunca|Una vez al annio|Cada seis meses|Al menos una vez cada tres meses|Al menos una vez al mes"/>
    <s v="-999|-888|1|2|3|4|5"/>
    <s v="María Luisa Méndez y Modesto Gayo"/>
    <s v="ATRIBUTO FIJO"/>
    <s v="MUESTRA ORIGINAL"/>
    <s v="Atributo Fijo, Muestra Original"/>
    <s v="Se postergó por 18/O en 2019"/>
  </r>
  <r>
    <n v="460"/>
    <x v="6"/>
    <x v="76"/>
    <s v="Nivel de agrado: Reggaeton"/>
    <s v="s26_01"/>
    <x v="1"/>
    <x v="0"/>
    <x v="1"/>
    <x v="1"/>
    <x v="1"/>
    <n v="1"/>
    <x v="1"/>
    <x v="1"/>
    <x v="1"/>
    <n v="0"/>
    <n v="1"/>
    <s v="En una escala de 1 a 5, siendo 1 &quot;No me gusta nada&quot; y 5 &quot;Me gusta mucho&quot;, ¿cuánto diría Ud. que le gusta cada uno de estos estilos musicales?"/>
    <s v="Reggaetón"/>
    <s v="No Responde (no leer)|No Sabe (no leer)|1 No me gusta nada|2|3|4|5 Me gusta mucho"/>
    <s v="-999|-888|1|2|3|4|5"/>
    <s v="María Luisa Méndez y Modesto Gayo"/>
    <s v="INTERCALADO"/>
    <s v="MUESTRA ORIGINAL"/>
    <s v="Intercalado, Muestra Original"/>
    <s v="Se postergó por 18/O en 2019"/>
  </r>
  <r>
    <n v="461"/>
    <x v="6"/>
    <x v="76"/>
    <s v="Nivel de agrado: Musica folklorica, canto nuevo"/>
    <s v="s26_02"/>
    <x v="1"/>
    <x v="0"/>
    <x v="1"/>
    <x v="1"/>
    <x v="1"/>
    <n v="1"/>
    <x v="1"/>
    <x v="1"/>
    <x v="1"/>
    <n v="0"/>
    <n v="1"/>
    <s v="En una escala de 1 a 5, siendo 1 &quot;No me gusta nada&quot; y 5 &quot;Me gusta mucho&quot;, ¿cuánto diría Ud. que le gusta cada uno de estos estilos musicales?"/>
    <s v="Música folclórica, canto nuevo"/>
    <s v="No Responde (no leer)|No Sabe (no leer)|1 No me gusta nada|2|3|4|5 Me gusta mucho"/>
    <s v="-999|-888|1|2|3|4|5"/>
    <s v="María Luisa Méndez y Modesto Gayo"/>
    <s v="INTERCALADO"/>
    <s v="MUESTRA ORIGINAL"/>
    <s v="Intercalado, Muestra Original"/>
    <s v="Se postergó por 18/O en 2019"/>
  </r>
  <r>
    <n v="462"/>
    <x v="6"/>
    <x v="76"/>
    <s v="Nivel de agrado: Musica rock/pop"/>
    <s v="s26_03"/>
    <x v="1"/>
    <x v="0"/>
    <x v="1"/>
    <x v="1"/>
    <x v="1"/>
    <n v="1"/>
    <x v="1"/>
    <x v="1"/>
    <x v="1"/>
    <n v="0"/>
    <n v="1"/>
    <s v="En una escala de 1 a 5, siendo 1 &quot;No me gusta nada&quot; y 5 &quot;Me gusta mucho&quot;, ¿cuánto diría Ud. que le gusta cada uno de estos estilos musicales?"/>
    <s v="Música rock/pop"/>
    <s v="No Responde (no leer)|No Sabe (no leer)|1 No me gusta nada|2|3|4|5 Me gusta mucho"/>
    <s v="-999|-888|1|2|3|4|5"/>
    <s v="María Luisa Méndez y Modesto Gayo"/>
    <s v="INTERCALADO"/>
    <s v="MUESTRA ORIGINAL"/>
    <s v="Intercalado, Muestra Original"/>
    <s v="Se postergó por 18/O en 2019"/>
  </r>
  <r>
    <n v="463"/>
    <x v="6"/>
    <x v="76"/>
    <s v="Nivel de agrado: Musica clasica u opera"/>
    <s v="s26_04"/>
    <x v="1"/>
    <x v="0"/>
    <x v="1"/>
    <x v="1"/>
    <x v="1"/>
    <n v="1"/>
    <x v="1"/>
    <x v="1"/>
    <x v="1"/>
    <n v="0"/>
    <n v="1"/>
    <s v="En una escala de 1 a 5, siendo 1 &quot;No me gusta nada&quot; y 5 &quot;Me gusta mucho&quot;, ¿cuánto diría Ud. que le gusta cada uno de estos estilos musicales?"/>
    <s v="Música clásica u ópera"/>
    <s v="No Responde (no leer)|No Sabe (no leer)|1 No me gusta nada|2|3|4|5 Me gusta mucho"/>
    <s v="-999|-888|1|2|3|4|5"/>
    <s v="María Luisa Méndez y Modesto Gayo"/>
    <s v="INTERCALADO"/>
    <s v="MUESTRA ORIGINAL"/>
    <s v="Intercalado, Muestra Original"/>
    <s v="Se postergó por 18/O en 2019"/>
  </r>
  <r>
    <n v="464"/>
    <x v="6"/>
    <x v="76"/>
    <s v="Nivel de agrado: Jazz"/>
    <s v="s26_05"/>
    <x v="1"/>
    <x v="0"/>
    <x v="1"/>
    <x v="1"/>
    <x v="1"/>
    <n v="1"/>
    <x v="1"/>
    <x v="1"/>
    <x v="1"/>
    <n v="0"/>
    <n v="1"/>
    <s v="En una escala de 1 a 5, siendo 1 &quot;No me gusta nada&quot; y 5 &quot;Me gusta mucho&quot;, ¿cuánto diría Ud. que le gusta cada uno de estos estilos musicales?"/>
    <s v="Jazz"/>
    <s v="No Responde (no leer)|No Sabe (no leer)|1 No me gusta nada|2|3|4|5 Me gusta mucho"/>
    <s v="-999|-888|1|2|3|4|5"/>
    <s v="María Luisa Méndez y Modesto Gayo"/>
    <s v="INTERCALADO"/>
    <s v="MUESTRA ORIGINAL"/>
    <s v="Intercalado, Muestra Original"/>
    <s v="Se postergó por 18/O en 2019"/>
  </r>
  <r>
    <n v="465"/>
    <x v="6"/>
    <x v="76"/>
    <s v="Nivel de agrado: Hip hop o Rap"/>
    <s v="s26_06"/>
    <x v="1"/>
    <x v="0"/>
    <x v="1"/>
    <x v="1"/>
    <x v="1"/>
    <n v="1"/>
    <x v="1"/>
    <x v="1"/>
    <x v="1"/>
    <n v="0"/>
    <n v="1"/>
    <s v="En una escala de 1 a 5, siendo 1 &quot;No me gusta nada&quot; y 5 &quot;Me gusta mucho&quot;, ¿cuánto diría Ud. que le gusta cada uno de estos estilos musicales?"/>
    <s v="Hip hop o rap"/>
    <s v="No Responde (no leer)|No Sabe (no leer)|1 No me gusta nada|2|3|4|5 Me gusta mucho"/>
    <s v="-999|-888|1|2|3|4|5"/>
    <s v="María Luisa Méndez y Modesto Gayo"/>
    <s v="INTERCALADO"/>
    <s v="MUESTRA ORIGINAL"/>
    <s v="Intercalado, Muestra Original"/>
    <s v="Se postergó por 18/O en 2019"/>
  </r>
  <r>
    <n v="466"/>
    <x v="6"/>
    <x v="76"/>
    <s v="Cantidad aproximada de libros impresos leidos ultimo annio"/>
    <s v="s27"/>
    <x v="1"/>
    <x v="0"/>
    <x v="1"/>
    <x v="1"/>
    <x v="1"/>
    <n v="1"/>
    <x v="1"/>
    <x v="1"/>
    <x v="1"/>
    <n v="0"/>
    <n v="1"/>
    <s v="Podría indicarme, aproximadamente, la cantidad de libros impresos leídos en el último año"/>
    <s v="NA"/>
    <s v="No Responde (no leer)|No Sabe (no leer)"/>
    <s v="-999|-888"/>
    <s v="María Luisa Méndez y Modesto Gayo"/>
    <s v="INTERCALADO"/>
    <s v="MUESTRA ORIGINAL"/>
    <s v="Intercalado, Muestra Original"/>
    <s v="Se postergó por 18/O en 2019"/>
  </r>
  <r>
    <n v="467"/>
    <x v="6"/>
    <x v="76"/>
    <s v="Cantidad aproximada de libros electronicos leidos ultimo annio"/>
    <s v="s28"/>
    <x v="1"/>
    <x v="0"/>
    <x v="1"/>
    <x v="1"/>
    <x v="1"/>
    <n v="1"/>
    <x v="1"/>
    <x v="1"/>
    <x v="1"/>
    <n v="0"/>
    <n v="1"/>
    <s v="Podría indicarme, aproximadamente, la cantidad de e-books o libros electrónicos leídos el último año"/>
    <s v="NA"/>
    <s v="No Responde (no leer)|No Sabe (no leer)"/>
    <s v="-999|-888"/>
    <s v="María Luisa Méndez y Modesto Gayo"/>
    <s v="INTERCALADO"/>
    <s v="MUESTRA ORIGINAL"/>
    <s v="Intercalado, Muestra Original"/>
    <s v="Se postergó por 18/O en 2019"/>
  </r>
  <r>
    <n v="468"/>
    <x v="6"/>
    <x v="76"/>
    <s v="Frecuencia en juventud: padres regalan libros"/>
    <s v="s29"/>
    <x v="1"/>
    <x v="0"/>
    <x v="1"/>
    <x v="1"/>
    <x v="1"/>
    <n v="1"/>
    <x v="1"/>
    <x v="1"/>
    <x v="1"/>
    <n v="0"/>
    <n v="1"/>
    <s v="Cuando Ud. tenía 14 años, en una escala de 1 a 5, siendo 1 &quot;Al menos una vez al mes&quot;, 2 &quot;Al menos una vez cada tres meses&quot;, 3 &quot;Cada seis meses&quot; , 4 &quot;Una vez al año&quot; y 5 &quot;Casi nunca o nunca&quot;, ¿con qué frecuencia le regalaban libros sus padres? "/>
    <s v="NA"/>
    <s v="No Responde (no leer)|No Sabe (no leer)|Casi nunca o nunca|Una vez al annio|Cada seis meses|Al menos una vez cada tres meses|Al menos una vez al mes"/>
    <s v="-999|-888|1|2|3|4|5"/>
    <s v="María Luisa Méndez y Modesto Gayo"/>
    <s v="ATRIBUTO FIJO"/>
    <s v="MUESTRA ORIGINAL"/>
    <s v="Atributo Fijo, Muestra Original"/>
    <s v="Se postergó por 18/O en 2019"/>
  </r>
  <r>
    <n v="469"/>
    <x v="6"/>
    <x v="77"/>
    <s v="Grado de acuerdo: decidido direccion de mi vida"/>
    <s v="s30_01"/>
    <x v="1"/>
    <x v="1"/>
    <x v="0"/>
    <x v="1"/>
    <x v="0"/>
    <n v="1"/>
    <x v="1"/>
    <x v="1"/>
    <x v="3"/>
    <n v="0"/>
    <n v="1"/>
    <s v="A continuación se presentan algunas aseveraciones acerca de las metas y el futuro. Por favor evalúa cuánto se aplican a usted"/>
    <s v="He decidido la dirección que le quiero dar a mi vida"/>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0"/>
    <x v="6"/>
    <x v="77"/>
    <s v="Grado de acuerdo: pienso en caminos futuros de vida"/>
    <s v="s30_02"/>
    <x v="1"/>
    <x v="1"/>
    <x v="0"/>
    <x v="1"/>
    <x v="0"/>
    <n v="1"/>
    <x v="1"/>
    <x v="1"/>
    <x v="3"/>
    <n v="0"/>
    <n v="1"/>
    <s v="A continuación se presentan algunas aseveraciones acerca de las metas y el futuro. Por favor evalúa cuánto se aplican a usted"/>
    <s v="Pienso activamente acerca de los diferentes caminos que puedo tomar en la vida"/>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1"/>
    <x v="6"/>
    <x v="77"/>
    <s v="Grado de acuerdo: confianza por planes futuros"/>
    <s v="s30_03"/>
    <x v="1"/>
    <x v="1"/>
    <x v="0"/>
    <x v="1"/>
    <x v="0"/>
    <n v="1"/>
    <x v="1"/>
    <x v="1"/>
    <x v="3"/>
    <n v="0"/>
    <n v="1"/>
    <s v="A continuación se presentan algunas aseveraciones acerca de las metas y el futuro. Por favor evalúa cuánto se aplican a usted"/>
    <s v="Mis planes futuros me dan confianza en mí mismo"/>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2"/>
    <x v="6"/>
    <x v="77"/>
    <s v="Grado de acuerdo: pienso en planes futuros"/>
    <s v="s30_04"/>
    <x v="1"/>
    <x v="1"/>
    <x v="0"/>
    <x v="1"/>
    <x v="0"/>
    <n v="1"/>
    <x v="1"/>
    <x v="1"/>
    <x v="3"/>
    <n v="0"/>
    <n v="1"/>
    <s v="A continuación se presentan algunas aseveraciones acerca de las metas y el futuro. Por favor evalúa cuánto se aplican a usted"/>
    <s v="Pienso acerca de los planes que he hecho para el futuro"/>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3"/>
    <x v="6"/>
    <x v="77"/>
    <s v="Grado de acuerdo: planes futuros dependen de mi"/>
    <s v="s30_05"/>
    <x v="1"/>
    <x v="1"/>
    <x v="0"/>
    <x v="1"/>
    <x v="0"/>
    <n v="1"/>
    <x v="1"/>
    <x v="1"/>
    <x v="3"/>
    <n v="0"/>
    <n v="1"/>
    <s v="A continuación se presentan algunas aseveraciones acerca de las metas y el futuro. Por favor evalúa cuánto se aplican a usted"/>
    <s v="Pienso que el cumplimiento de mis planes futuros depende fundamentalmente de mí"/>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4"/>
    <x v="6"/>
    <x v="77"/>
    <s v="Grado de acuerdo: planes futuros dependen de circunstancias "/>
    <s v="s30_06"/>
    <x v="1"/>
    <x v="1"/>
    <x v="0"/>
    <x v="1"/>
    <x v="0"/>
    <n v="1"/>
    <x v="1"/>
    <x v="1"/>
    <x v="3"/>
    <n v="0"/>
    <n v="1"/>
    <s v="A continuación se presentan algunas aseveraciones acerca de las metas y el futuro. Por favor evalúa cuánto se aplican a usted"/>
    <s v="Mis planes futuros están determinados por las oportunidades que se me presenten"/>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5"/>
    <x v="6"/>
    <x v="77"/>
    <s v="Grado de acuerdo: idea clara de mi futuro"/>
    <s v="s30_07"/>
    <x v="1"/>
    <x v="1"/>
    <x v="0"/>
    <x v="1"/>
    <x v="0"/>
    <n v="1"/>
    <x v="1"/>
    <x v="1"/>
    <x v="3"/>
    <n v="0"/>
    <n v="1"/>
    <s v="A continuación se presentan algunas aseveraciones acerca de las metas y el futuro. Por favor evalúa cuánto se aplican a usted"/>
    <s v="Tengo una idea clara de lo que me espera en el futuro"/>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6"/>
    <x v="6"/>
    <x v="77"/>
    <s v="Grado de acuerdo: planifico y trabajo para cumplirlas"/>
    <s v="s30_08"/>
    <x v="1"/>
    <x v="1"/>
    <x v="0"/>
    <x v="1"/>
    <x v="0"/>
    <n v="1"/>
    <x v="1"/>
    <x v="1"/>
    <x v="3"/>
    <n v="0"/>
    <n v="1"/>
    <s v="A continuación se presentan algunas aseveraciones acerca de las metas y el futuro. Por favor evalúa cuánto se aplican a usted"/>
    <s v="Tiendo a ponerme metas y luego trabajo para cumplirlas"/>
    <s v="No Responde (no leer)|No Sabe (no leer)|Totalmente en desacuerdo|En desacuerdo|Ni de acuerdo ni en desacuerdo|De acuerdo|Totalmente de acuerdo"/>
    <s v="-999|-888|1|2|3|4|5"/>
    <s v="Patricio Cumsille"/>
    <s v="INTERCALADO"/>
    <s v="MUESTRA ORIGINAL"/>
    <s v="Intercalado, Muestra Original"/>
    <s v="Confirmar estatus del item (volver Permanente en Muestra1)"/>
  </r>
  <r>
    <n v="477"/>
    <x v="7"/>
    <x v="78"/>
    <s v="Sexo del entrevistado"/>
    <s v="m0_sexo"/>
    <x v="0"/>
    <x v="0"/>
    <x v="0"/>
    <x v="0"/>
    <x v="0"/>
    <n v="4"/>
    <x v="0"/>
    <x v="0"/>
    <x v="0"/>
    <n v="2"/>
    <n v="6"/>
    <s v="Indicar el sexo del entrevistado"/>
    <s v="NA"/>
    <s v="Hombre|Mujer"/>
    <s v="1|2"/>
    <s v="Demográficos (Líneas)"/>
    <s v="ATRIBUTO FIJO"/>
    <s v="DOS MUESTRAS"/>
    <s v="Atributo Fijo, Dos Muestras"/>
    <s v="En ELSOC 2016 se extrajó de Tabla Kish"/>
  </r>
  <r>
    <n v="478"/>
    <x v="7"/>
    <x v="78"/>
    <s v="Edad del entrevistado"/>
    <s v="m0_edad"/>
    <x v="0"/>
    <x v="0"/>
    <x v="0"/>
    <x v="0"/>
    <x v="0"/>
    <n v="4"/>
    <x v="0"/>
    <x v="0"/>
    <x v="0"/>
    <n v="2"/>
    <n v="6"/>
    <s v="¿Cuáles su edad? (años cumplidos)"/>
    <s v="NA"/>
    <s v="No Responde (no leer)|No Sabe (no leer)"/>
    <s v="-999|-888"/>
    <s v="Demográficos (Líneas)"/>
    <s v="ATRIBUTO FIJO"/>
    <s v="DOS MUESTRAS"/>
    <s v="Atributo Fijo, Dos Muestras"/>
    <s v="En ELSOC 2016 se extrajó de Tabla Kish. Desde 2018 se construye en base a mes de nacimiento, año de nacimiento y fecha de trabajo de campo (visita) Me puede indicar mes y año de nacimiento [Ingrese en formato numérico]"/>
  </r>
  <r>
    <n v="479"/>
    <x v="7"/>
    <x v="79"/>
    <s v="Nivel educacional"/>
    <s v="m01"/>
    <x v="0"/>
    <x v="0"/>
    <x v="0"/>
    <x v="0"/>
    <x v="0"/>
    <n v="4"/>
    <x v="0"/>
    <x v="0"/>
    <x v="0"/>
    <n v="2"/>
    <n v="6"/>
    <s v="¿Cuál es su nivel educacional? Indique el tipo de estudio actual (si estudia actualmente) o el último tipo aprobado (si no estudia actualmente)."/>
    <s v="NA"/>
    <s v="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
    <s v="-999|-888|1|2|3|4|5|6|7|8|9|10"/>
    <s v="Demográficos (Líneas)"/>
    <s v="PERMANENTE"/>
    <s v="DOS MUESTRAS"/>
    <s v="Permanente, Dos Muestras"/>
    <m/>
  </r>
  <r>
    <n v="480"/>
    <x v="7"/>
    <x v="80"/>
    <s v="Actividad principal "/>
    <s v="m02"/>
    <x v="0"/>
    <x v="0"/>
    <x v="0"/>
    <x v="0"/>
    <x v="0"/>
    <n v="4"/>
    <x v="0"/>
    <x v="0"/>
    <x v="0"/>
    <n v="2"/>
    <n v="6"/>
    <s v="¿Cuál de estas situaciones describe mejor su actividad principal durante el último mes?"/>
    <s v="NA"/>
    <s v="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
    <s v="-999|-888|1|2|3|4|5|6|7|8|9"/>
    <s v="Demográficos (Líneas)"/>
    <s v="PERMANENTE"/>
    <s v="DOS MUESTRAS"/>
    <s v="Permanente, Dos Muestras"/>
    <m/>
  </r>
  <r>
    <n v="481"/>
    <x v="7"/>
    <x v="80"/>
    <s v="Ocupacion"/>
    <s v="m03"/>
    <x v="0"/>
    <x v="1"/>
    <x v="0"/>
    <x v="1"/>
    <x v="0"/>
    <n v="2"/>
    <x v="0"/>
    <x v="1"/>
    <x v="0"/>
    <n v="1"/>
    <n v="3"/>
    <s v="¿Cuál es su ocupación u oficio actual? Describa sus principales tareas y funciones en el puesto de trabajo actual"/>
    <s v="NA"/>
    <s v="Descripcion"/>
    <m/>
    <s v="Demográficos (Líneas)"/>
    <s v="INTERCALADO"/>
    <s v="DOS MUESTRAS"/>
    <s v="Intercalado, Dos Muestras"/>
    <m/>
  </r>
  <r>
    <n v="482"/>
    <x v="7"/>
    <x v="80"/>
    <s v="Giro de la empresa"/>
    <s v="m04"/>
    <x v="0"/>
    <x v="1"/>
    <x v="0"/>
    <x v="1"/>
    <x v="0"/>
    <n v="2"/>
    <x v="0"/>
    <x v="1"/>
    <x v="0"/>
    <n v="1"/>
    <n v="3"/>
    <s v="¿A qué rubro o giro de actividad se dedica principalmente la empresa, institución o negocio para la cual usted trabaja?"/>
    <s v="NA"/>
    <s v="Descripcion"/>
    <m/>
    <s v="Demográficos (Líneas)"/>
    <s v="INTERCALADO"/>
    <s v="DOS MUESTRAS"/>
    <s v="Intercalado, Dos Muestras"/>
    <m/>
  </r>
  <r>
    <n v="483"/>
    <x v="7"/>
    <x v="80"/>
    <s v="Cantidad de trabajadores en empresa"/>
    <s v="m05"/>
    <x v="0"/>
    <x v="1"/>
    <x v="0"/>
    <x v="1"/>
    <x v="0"/>
    <n v="2"/>
    <x v="0"/>
    <x v="1"/>
    <x v="0"/>
    <n v="1"/>
    <n v="3"/>
    <s v="¿Cuántas personas trabajan en esa empresa, institución o negocio?"/>
    <s v="NA"/>
    <s v="No Responde (no leer)|No Sabe (no leer)|Una persona|De 2 a 4 personas|De 5 a 9 personas|De 10 a 49 personas|De 50 a 199 personas|200 o más personas"/>
    <s v="-999|-888|1|2|3|4|5|6"/>
    <s v="Demográficos (Líneas)"/>
    <s v="INTERCALADO"/>
    <s v="DOS MUESTRAS"/>
    <s v="Intercalado, Dos Muestras"/>
    <m/>
  </r>
  <r>
    <n v="484"/>
    <x v="7"/>
    <x v="80"/>
    <s v="Cantidad de personas supervisadas"/>
    <s v="m06"/>
    <x v="0"/>
    <x v="1"/>
    <x v="0"/>
    <x v="1"/>
    <x v="0"/>
    <n v="2"/>
    <x v="0"/>
    <x v="1"/>
    <x v="0"/>
    <n v="1"/>
    <n v="3"/>
    <s v="En su trabajo, ¿a cuántas personas supervisa usted?"/>
    <s v="NA"/>
    <s v="No Responde (no leer)|No Sabe (no leer)"/>
    <s v="-999|-888"/>
    <s v="Demográficos (Líneas)"/>
    <s v="INTERCALADO"/>
    <s v="DOS MUESTRAS"/>
    <s v="Intercalado, Dos Muestras"/>
    <m/>
  </r>
  <r>
    <n v="485"/>
    <x v="7"/>
    <x v="80"/>
    <s v="Relacion de empleo"/>
    <s v="m07"/>
    <x v="0"/>
    <x v="1"/>
    <x v="0"/>
    <x v="1"/>
    <x v="0"/>
    <n v="2"/>
    <x v="0"/>
    <x v="1"/>
    <x v="0"/>
    <n v="1"/>
    <n v="3"/>
    <s v="En su actual ocupación, usted trabaja como:"/>
    <s v="NA"/>
    <s v="No Responde (no leer)|No Sabe (no leer)|Empleado u obrero en empresa privada|Empleado u obrero del sector público (incluso empresa pública o municipalidad)|Miembro de las Fuerzas Armadas y de Orden|Patrón/a o empleador/a (contrata o paga a honorarios a uno/o o más trabajadores/as)|Trabaja solo| no tiene empleados/as|Familiar no remunerado|Servicio doméstico"/>
    <s v="-999|-888|1|2|3|4|5|6|7"/>
    <s v="Demográficos (Líneas)"/>
    <s v="INTERCALADO"/>
    <s v="DOS MUESTRAS"/>
    <s v="Intercalado, Dos Muestras"/>
    <m/>
  </r>
  <r>
    <n v="486"/>
    <x v="7"/>
    <x v="81"/>
    <s v="Tipo de trabajo"/>
    <s v="m08"/>
    <x v="0"/>
    <x v="1"/>
    <x v="0"/>
    <x v="1"/>
    <x v="0"/>
    <n v="2"/>
    <x v="0"/>
    <x v="1"/>
    <x v="0"/>
    <n v="1"/>
    <n v="3"/>
    <s v="Su trabajo o negocio principal es de tipo:"/>
    <s v="NA"/>
    <s v="No Responde (no leer)|No Sabe (no leer)|Permanente|De temporada o estacional|Ocasional o eventual|A prueba|Por plazo o tiempo determinado"/>
    <s v="-999|-888|1|2|3|4|5"/>
    <s v="Kirsten Senhbruch"/>
    <s v="INTERCALADO"/>
    <s v="DOS MUESTRAS"/>
    <s v="Intercalado, Dos Muestras"/>
    <m/>
  </r>
  <r>
    <n v="487"/>
    <x v="7"/>
    <x v="81"/>
    <s v="Antiguedad en el trabajo"/>
    <s v="m09"/>
    <x v="0"/>
    <x v="1"/>
    <x v="0"/>
    <x v="1"/>
    <x v="0"/>
    <n v="2"/>
    <x v="0"/>
    <x v="1"/>
    <x v="0"/>
    <n v="1"/>
    <n v="3"/>
    <s v="¿Desde qué año tiene su trabajo o negocio principal?"/>
    <s v="NA"/>
    <s v="No Responde (no leer)|No Sabe (no leer)"/>
    <s v="-999|-888"/>
    <s v="Kirsten Senhbruch"/>
    <s v="INTERCALADO"/>
    <s v="DOS MUESTRAS"/>
    <s v="Intercalado, Dos Muestras"/>
    <m/>
  </r>
  <r>
    <n v="488"/>
    <x v="7"/>
    <x v="81"/>
    <s v="Contrato de trabajo"/>
    <s v="m10"/>
    <x v="0"/>
    <x v="1"/>
    <x v="0"/>
    <x v="1"/>
    <x v="0"/>
    <n v="2"/>
    <x v="0"/>
    <x v="1"/>
    <x v="0"/>
    <n v="1"/>
    <n v="3"/>
    <s v="En su trabajo principal, ¿tiene contrato de trabajo escrito?"/>
    <s v="NA"/>
    <s v="No Responde (no leer)|No Sabe (no leer)|Sí, lo firmé|Sí, pero no lo he firmado|No tengo"/>
    <s v="-999|-888|1|2|3"/>
    <s v="Kirsten Senhbruch"/>
    <s v="INTERCALADO"/>
    <s v="DOS MUESTRAS"/>
    <s v="Intercalado, Dos Muestras"/>
    <m/>
  </r>
  <r>
    <n v="489"/>
    <x v="7"/>
    <x v="81"/>
    <s v="Boleta de trabajo"/>
    <s v="m11"/>
    <x v="0"/>
    <x v="1"/>
    <x v="0"/>
    <x v="1"/>
    <x v="0"/>
    <n v="2"/>
    <x v="0"/>
    <x v="1"/>
    <x v="0"/>
    <n v="1"/>
    <n v="3"/>
    <s v="En su trabajo o negocio principal, ¿usted da boleta?"/>
    <s v="NA"/>
    <s v="No Responde (no leer)|No Sabe (no leer)|Sí, da boleta de servicios (honorarios)|Sí, da boleta de compra y venta (factura)|No"/>
    <s v="-999|-888|1|2|3"/>
    <s v="Demográficos (Líneas)"/>
    <s v="INTERCALADO"/>
    <s v="DOS MUESTRAS"/>
    <s v="Intercalado, Dos Muestras"/>
    <m/>
  </r>
  <r>
    <n v="490"/>
    <x v="7"/>
    <x v="81"/>
    <s v="Horas semanales de trabajo"/>
    <s v="m12"/>
    <x v="0"/>
    <x v="1"/>
    <x v="0"/>
    <x v="1"/>
    <x v="0"/>
    <n v="2"/>
    <x v="0"/>
    <x v="1"/>
    <x v="0"/>
    <n v="1"/>
    <n v="3"/>
    <s v="En una semana normal, ¿cuántas horas trabaja usted?"/>
    <s v="NA"/>
    <s v="No Responde (no leer)|No Sabe (no leer)"/>
    <s v="-999|-888"/>
    <s v="Demográficos (Líneas)"/>
    <s v="INTERCALADO"/>
    <s v="DOS MUESTRAS"/>
    <s v="Intercalado, Dos Muestras"/>
    <m/>
  </r>
  <r>
    <n v="491"/>
    <x v="7"/>
    <x v="82"/>
    <s v="Ingreso mensual entrevistado (monto)"/>
    <s v="m13"/>
    <x v="0"/>
    <x v="0"/>
    <x v="0"/>
    <x v="0"/>
    <x v="0"/>
    <n v="4"/>
    <x v="0"/>
    <x v="0"/>
    <x v="0"/>
    <n v="2"/>
    <n v="6"/>
    <s v="¿Cuál es el ingreso mensual que usted recibe por su actividad laboral, ocupación u oficio? (Ingreso líquido, es decir, después de descuentos de impuestos, salud, previsión u otros)"/>
    <s v="NA"/>
    <s v="No Responde (no leer)|No Sabe (no leer)"/>
    <s v="-999|-888"/>
    <s v="Demográficos (Líneas)"/>
    <s v="PERMANENTE"/>
    <s v="DOS MUESTRAS"/>
    <s v="Permanente, Dos Muestras"/>
    <m/>
  </r>
  <r>
    <n v="492"/>
    <x v="7"/>
    <x v="82"/>
    <s v="Ingreso mensual del entrevistado (en tramos)"/>
    <s v="m14"/>
    <x v="0"/>
    <x v="0"/>
    <x v="0"/>
    <x v="0"/>
    <x v="0"/>
    <n v="4"/>
    <x v="0"/>
    <x v="0"/>
    <x v="0"/>
    <n v="2"/>
    <n v="6"/>
    <s v="A continuación le presentamos un listado de rangos de ingreso. ¿Podría usted indicarme en cuál de ellos se encuentra considerando su ingreso líquido, es decir, su ingreso después de descuentos de impuestos, salud, previsión u otros?"/>
    <s v="NA"/>
    <s v="No Responde (no leer)|No Sabe (no leer)|Menos de $40.000 mensuales líquidos|De $40.001 a $85.000 mensuales líquidos|De $85.001 a $125.000 mensuales líquidos|De $125.001 a $170.000 mensuales líquidos|De $170.001 a $210.000 mensuales líquidos|De $210.001 a $230.000 mensuales líquidos|De $230.001 a $280.000 mensuales líquidos|De $280.001 a $320.000 mensuales líquidos|De $320.001 a $360.000 mensuales líquidos|De $360.001 a $400.000 mensuales líquidos|De $400.001 a $465.000 mensuales líquidos|De $465.001 a $540.000 mensuales líquidos|De $540.001 a $665.000 mensuales líquidos|De $665.001 a $850.000 mensuales líquidos|De $850.001 a $1.300.000 mensuales líquidos|Más de $1.300.001 a mensuales líquidos"/>
    <s v="-999|-888|1|2|3|4|5|6|7|8|9|10|11|12|13|14|15|16"/>
    <s v="Demográficos (Líneas)"/>
    <s v="PERMANENTE"/>
    <s v="DOS MUESTRAS"/>
    <s v="Permanente, Dos Muestras"/>
    <m/>
  </r>
  <r>
    <n v="493"/>
    <x v="7"/>
    <x v="28"/>
    <s v="Remuneracion justa entrevistado"/>
    <s v="m15"/>
    <x v="0"/>
    <x v="0"/>
    <x v="0"/>
    <x v="0"/>
    <x v="0"/>
    <n v="4"/>
    <x v="0"/>
    <x v="0"/>
    <x v="0"/>
    <n v="2"/>
    <n v="6"/>
    <s v="¿Cuánto cree que sería una remuneración justa para usted? (Considere el ingreso líquido, es decir, después de descuentos de impuestos, salud, previsión u otros)"/>
    <s v="NA"/>
    <s v="No Responde (no leer)|No Sabe (no leer)"/>
    <s v="-999|-888"/>
    <s v="Kirsten Senhbruch"/>
    <s v="PERMANENTE"/>
    <s v="DOS MUESTRAS"/>
    <s v="Permanente, Dos Muestras"/>
    <m/>
  </r>
  <r>
    <n v="494"/>
    <x v="7"/>
    <x v="28"/>
    <s v="Satisfaccion con ingreso"/>
    <s v="m16"/>
    <x v="0"/>
    <x v="0"/>
    <x v="0"/>
    <x v="0"/>
    <x v="0"/>
    <n v="4"/>
    <x v="0"/>
    <x v="0"/>
    <x v="0"/>
    <n v="2"/>
    <n v="6"/>
    <s v="¿Qué tan insatisfecho o satisfecho está usted con su ingreso hoy en día?"/>
    <s v="NA"/>
    <s v="No Responde (no leer)|No Sabe (no leer)|Totalmente insatisfecho|Insatisfecho|Ni satisfecho ni insatisfecho|Satisfecho|Totalmente satisfecho"/>
    <s v="-999|-888|1|2|3|4|5"/>
    <s v="Demográficos (Líneas)"/>
    <s v="PERMANENTE"/>
    <s v="DOS MUESTRAS"/>
    <s v="Permanente, Dos Muestras"/>
    <m/>
  </r>
  <r>
    <n v="495"/>
    <x v="7"/>
    <x v="81"/>
    <s v="Horas semanales a cuidados familiares"/>
    <s v="m17"/>
    <x v="0"/>
    <x v="1"/>
    <x v="0"/>
    <x v="1"/>
    <x v="0"/>
    <n v="2"/>
    <x v="0"/>
    <x v="1"/>
    <x v="0"/>
    <n v="1"/>
    <n v="3"/>
    <s v="En una semana normal, ¿cuántas horas dedica usted al cuidado de miembros de su familia que sean ancianos o que tengan alguna enfermedad o discapacidad? "/>
    <s v="NA"/>
    <s v="No Responde (no leer)|No Sabe (no leer)"/>
    <s v="-999|-888"/>
    <s v="Demográficos (Líneas)"/>
    <s v="INTERCALADO"/>
    <s v="DOS MUESTRAS"/>
    <s v="Intercalado, Dos Muestras"/>
    <m/>
  </r>
  <r>
    <n v="496"/>
    <x v="7"/>
    <x v="83"/>
    <s v="Sistema previsional"/>
    <s v="m18"/>
    <x v="0"/>
    <x v="1"/>
    <x v="0"/>
    <x v="1"/>
    <x v="0"/>
    <n v="2"/>
    <x v="0"/>
    <x v="1"/>
    <x v="0"/>
    <n v="1"/>
    <n v="3"/>
    <s v="¿Cotizó durante el mes pasado en algún sistema previsional (sistema de pensiones)?"/>
    <s v="NA"/>
    <s v="No Responde (no leer)|No Sabe (no leer)|Sí, AFP (Administradora de Fondos de Pensiones). Cotización obligatoria del trabajador dependiente|Sí, AFP (Administradora de Fondos de Pensiones). Cotización voluntaria del trabajador independiente|Sí, otra. Especifique|No está cotizando"/>
    <s v="-999|-888|1|2|3|4"/>
    <s v="Demográficos (Líneas)"/>
    <s v="INTERCALADO"/>
    <s v="DOS MUESTRAS"/>
    <s v="Intercalado, Dos Muestras"/>
    <s v="Se debe considerar seriamente modificar escala de respuesta."/>
  </r>
  <r>
    <n v="497"/>
    <x v="7"/>
    <x v="83"/>
    <s v="Sistema previsional. Otro: especifique"/>
    <s v="m18_otro"/>
    <x v="2"/>
    <x v="1"/>
    <x v="2"/>
    <x v="1"/>
    <x v="2"/>
    <n v="0"/>
    <x v="2"/>
    <x v="1"/>
    <x v="2"/>
    <n v="0"/>
    <n v="0"/>
    <s v="¿Cotizó durante el mes pasado en algún sistema previsional (sistema de pensiones)?"/>
    <s v="Especifique"/>
    <s v=""/>
    <m/>
    <s v="Demográficos (Líneas)"/>
    <s v="CONSTRUIDA EX-POST"/>
    <s v="DOS MUESTRAS"/>
    <s v="Variable Construida Equipo Elsoc"/>
    <m/>
  </r>
  <r>
    <n v="498"/>
    <x v="7"/>
    <x v="84"/>
    <s v="Principal sostenedor del hogar"/>
    <s v="m19"/>
    <x v="0"/>
    <x v="1"/>
    <x v="0"/>
    <x v="1"/>
    <x v="0"/>
    <n v="2"/>
    <x v="0"/>
    <x v="1"/>
    <x v="0"/>
    <n v="1"/>
    <n v="3"/>
    <s v="¿Es usted el/la principal sostenedor del hogar?"/>
    <s v="NA"/>
    <s v="No Responde (no leer)|No Sabe (no leer)|Sí|No"/>
    <s v="-999|-888|1|2"/>
    <s v="Demográficos (Líneas)"/>
    <s v="INTERCALADO"/>
    <s v="DOS MUESTRAS"/>
    <s v="Intercalado, Dos Muestras"/>
    <m/>
  </r>
  <r>
    <n v="499"/>
    <x v="7"/>
    <x v="85"/>
    <s v="Nivel educacional del sostenedor del hogar"/>
    <s v="m20"/>
    <x v="0"/>
    <x v="1"/>
    <x v="0"/>
    <x v="1"/>
    <x v="0"/>
    <n v="2"/>
    <x v="0"/>
    <x v="1"/>
    <x v="0"/>
    <n v="1"/>
    <n v="3"/>
    <s v="¿Cuál es el nivel educacional del principal sostenedor del hogar?"/>
    <s v="NA"/>
    <s v="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
    <s v="-999|-888|1|2|3|4|5|6|7|8|9|10"/>
    <s v="Demográficos (Líneas)"/>
    <s v="INTERCALADO"/>
    <s v="DOS MUESTRAS"/>
    <s v="Intercalado, Dos Muestras"/>
    <m/>
  </r>
  <r>
    <n v="500"/>
    <x v="7"/>
    <x v="86"/>
    <s v="Actividad principal del sostenedor del hogar"/>
    <s v="m21"/>
    <x v="0"/>
    <x v="1"/>
    <x v="0"/>
    <x v="1"/>
    <x v="0"/>
    <n v="2"/>
    <x v="0"/>
    <x v="1"/>
    <x v="0"/>
    <n v="1"/>
    <n v="3"/>
    <s v="¿Cuál de estas situaciones describe mejor la actividad principal del principal sostenedor del hogar durante el último mes?"/>
    <s v="NA"/>
    <s v="No Responde (no leer)|No Sabe (no leer)|Trabaja de manera remunerada con jornada completa|Trabaja de manera remunerada a tiempo parcial o hace trabajos ocasionales|Estudia y trabaja|Sólo estudia|Jubilado o pensionado|Desempleado, buscando trabajo|Realiza tareas no remuneradas (quehaceres del hogar, cuidando niños u otras personas)|Está enfermo o tiene una discapacidad|No estudia, no trabaja y no busca trabajo"/>
    <s v="-999|-888|1|2|3|4|5|6|7|8|9"/>
    <s v="Demográficos (Líneas)"/>
    <s v="INTERCALADO"/>
    <s v="DOS MUESTRAS"/>
    <s v="Intercalado, Dos Muestras"/>
    <m/>
  </r>
  <r>
    <n v="501"/>
    <x v="7"/>
    <x v="86"/>
    <s v="Ocupacion del sostenedor del hogar"/>
    <s v="m22"/>
    <x v="0"/>
    <x v="1"/>
    <x v="0"/>
    <x v="1"/>
    <x v="0"/>
    <n v="2"/>
    <x v="0"/>
    <x v="1"/>
    <x v="0"/>
    <n v="1"/>
    <n v="3"/>
    <s v="¿Cuál es la ocupación u oficio actual del principal sostenedor del hogar? Describa sus principales tareas y funciones en el puesto de trabajo actual"/>
    <s v="NA"/>
    <s v="Descripcion"/>
    <m/>
    <s v="Demográficos (Líneas)"/>
    <s v="INTERCALADO"/>
    <s v="DOS MUESTRAS"/>
    <s v="Intercalado, Dos Muestras"/>
    <m/>
  </r>
  <r>
    <n v="502"/>
    <x v="7"/>
    <x v="86"/>
    <s v="Giro de la empresa del sostenedor del hogar"/>
    <s v="m23"/>
    <x v="0"/>
    <x v="1"/>
    <x v="0"/>
    <x v="1"/>
    <x v="0"/>
    <n v="2"/>
    <x v="0"/>
    <x v="1"/>
    <x v="0"/>
    <n v="1"/>
    <n v="3"/>
    <s v="¿A qué rubro o giro de actividad se dedica principalmente la empresa, institución o negocio para la cual trabaja el principal sostenedor del hogar?"/>
    <s v="NA"/>
    <s v="Descripcion"/>
    <m/>
    <s v="Demográficos (Líneas)"/>
    <s v="INTERCALADO"/>
    <s v="DOS MUESTRAS"/>
    <s v="Intercalado, Dos Muestras"/>
    <m/>
  </r>
  <r>
    <n v="503"/>
    <x v="7"/>
    <x v="86"/>
    <s v="Cantidad de trabajadores en el trabajo del sostenedor"/>
    <s v="m24"/>
    <x v="0"/>
    <x v="1"/>
    <x v="0"/>
    <x v="1"/>
    <x v="0"/>
    <n v="2"/>
    <x v="0"/>
    <x v="1"/>
    <x v="0"/>
    <n v="1"/>
    <n v="3"/>
    <s v="¿Cuántas personas trabajan en la empresa, institución o negocio donde trabaja el principal sostenedor del hogar?"/>
    <s v="NA"/>
    <s v="No Responde (no leer)|No Sabe (no leer)|Una persona|De 2 a 4 personas|De 5 a 9 personas|De 10 a 49 personas|De 50 a 199 personas|200 personas o más"/>
    <s v="-999|-888|1|2|3|4|5|6"/>
    <s v="Demográficos (Líneas)"/>
    <s v="INTERCALADO"/>
    <s v="DOS MUESTRAS"/>
    <s v="Intercalado, Dos Muestras"/>
    <m/>
  </r>
  <r>
    <n v="504"/>
    <x v="7"/>
    <x v="86"/>
    <s v="Cantidad de personas supervisadas por el sostenedor"/>
    <s v="m25"/>
    <x v="0"/>
    <x v="1"/>
    <x v="0"/>
    <x v="1"/>
    <x v="0"/>
    <n v="2"/>
    <x v="0"/>
    <x v="1"/>
    <x v="0"/>
    <n v="1"/>
    <n v="3"/>
    <s v="En el trabajo del principal sostenedor del hogar, ¿a cuántas personas supervisa?"/>
    <s v="NA"/>
    <s v="No Responde (no leer)|No Sabe (no leer)"/>
    <s v="-999|-888"/>
    <s v="Demográficos (Líneas)"/>
    <s v="INTERCALADO"/>
    <s v="DOS MUESTRAS"/>
    <s v="Intercalado, Dos Muestras"/>
    <m/>
  </r>
  <r>
    <n v="505"/>
    <x v="7"/>
    <x v="86"/>
    <s v="Relacion de empleo del sostenedor del hogar"/>
    <s v="m26"/>
    <x v="0"/>
    <x v="1"/>
    <x v="0"/>
    <x v="1"/>
    <x v="0"/>
    <n v="2"/>
    <x v="0"/>
    <x v="1"/>
    <x v="0"/>
    <n v="1"/>
    <n v="3"/>
    <s v="En su actual ocupación, el principal sostenedor del hogar trabaja como:"/>
    <s v="NA"/>
    <s v="No Responde (no leer)|No Sabe (no leer)|Empleado u obrero en empresa privada|Empleado u obrero del sector público (incluso empresa pública o municipalidad)|Miembro de las Fuerzas Armadas y de Orden|Patrón/a o empleador/a (contrata o paga a honorarios a uno/a o más trabajadores/as)|Trabaja solo| no tiene empleados/as|Familiar no remunerado|Servicio doméstico"/>
    <s v="-999|-888|1|2|3|4|5|6|7"/>
    <s v="Demográficos (Líneas)"/>
    <s v="INTERCALADO"/>
    <s v="DOS MUESTRAS"/>
    <s v="Intercalado, Dos Muestras"/>
    <m/>
  </r>
  <r>
    <n v="506"/>
    <x v="7"/>
    <x v="87"/>
    <s v="Nivel educacional del padre"/>
    <s v="m27"/>
    <x v="0"/>
    <x v="1"/>
    <x v="1"/>
    <x v="1"/>
    <x v="1"/>
    <n v="1"/>
    <x v="1"/>
    <x v="1"/>
    <x v="1"/>
    <n v="0"/>
    <n v="1"/>
    <s v="¿Cuál es/fue el nivel educacional de su padre?"/>
    <s v="NA"/>
    <s v="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
    <s v="-999|-888|1|2|3|4|5|6|7|8|9|10"/>
    <s v="Demográficos (Líneas)"/>
    <s v="ATRIBUTO FIJO"/>
    <s v="DOS MUESTRAS"/>
    <s v="Atributo Fijo, Dos Muestras"/>
    <s v="Error en aplicación Refresco. Por subsanar"/>
  </r>
  <r>
    <n v="507"/>
    <x v="7"/>
    <x v="88"/>
    <s v="Nivel educacional de la madre"/>
    <s v="m28"/>
    <x v="0"/>
    <x v="1"/>
    <x v="1"/>
    <x v="1"/>
    <x v="1"/>
    <n v="1"/>
    <x v="1"/>
    <x v="1"/>
    <x v="1"/>
    <n v="0"/>
    <n v="1"/>
    <s v="¿Cuál es/fue el nivel educacional de su madre?"/>
    <s v="NA"/>
    <s v="No Responde (no leer)|No Sabe (no leer)|Sin estudios|Educación Básica o Preparatoria incompleta|Educación Básica o Preparatoria completa|Educación Media o Humanidades incompleta|Educación Media o Humanidades completa|Técnica Superior incompleta|Técnica Superior completa|Universitaria incompleta|Universitaria completa|Estudios de posgrado (magíster o doctorado)"/>
    <s v="-999|-888|1|2|3|4|5|6|7|8|9|10"/>
    <s v="Demográficos (Líneas)"/>
    <s v="ATRIBUTO FIJO"/>
    <s v="DOS MUESTRAS"/>
    <s v="Atributo Fijo, Dos Muestras"/>
    <s v="Error en aplicación Refresco. Por subsanar"/>
  </r>
  <r>
    <n v="508"/>
    <x v="7"/>
    <x v="89"/>
    <s v="Ingreso total del hogar (monto)"/>
    <s v="m29"/>
    <x v="0"/>
    <x v="0"/>
    <x v="0"/>
    <x v="0"/>
    <x v="0"/>
    <n v="4"/>
    <x v="0"/>
    <x v="0"/>
    <x v="0"/>
    <n v="2"/>
    <n v="6"/>
    <s v="En el mes pasado, ¿cuál fue el ingreso total de su hogar? (Considere los ingresos líquidos de los miembros del hogar, es decir, después de descuentos de impuestos, salud, previsión u otros)"/>
    <s v="NA"/>
    <s v="No Responde (no leer)|No Sabe (no leer)"/>
    <s v="-999|-888"/>
    <s v="Demográficos (Líneas)"/>
    <s v="PERMANENTE"/>
    <s v="DOS MUESTRAS"/>
    <s v="Permanente, Dos Muestras"/>
    <m/>
  </r>
  <r>
    <n v="509"/>
    <x v="7"/>
    <x v="89"/>
    <s v="Ingreso total del hogar (en tramos)"/>
    <s v="m30"/>
    <x v="0"/>
    <x v="0"/>
    <x v="0"/>
    <x v="0"/>
    <x v="0"/>
    <n v="4"/>
    <x v="0"/>
    <x v="0"/>
    <x v="0"/>
    <n v="2"/>
    <n v="6"/>
    <s v="A continuación le presentamos un listado de rangos de ingreso. ¿Podría usted indicarme en cuál de ellos se encuentra el ingreso total de su hogar en el último mes?"/>
    <s v="NA"/>
    <s v="No Responde (no leer)|No Sabe (no leer)|Menos de $220.000 mensuales líquidos|De $220.001 a $280.000 mensuales líquidos|De $280.001 a $330.000 mensuales líquidos|De $330.001 a $380.000 mensuales líquidos|De $380.001 a $420.000 mensuales líquidos|De $420.001 a $470.000 mensuales líquidos|De $470.001 a $510.000 mensuales líquidos|De $510.001 a $560.000 mensuales líquidos|De $560.001 a $610.000 mensuales líquidos|De $610.001 a $670.000 mensuales líquidos|De $670.001 a $730.000 mensuales líquidos|De $730.001 a $800.000 mensuales líquidos|De $800.001 a $890.000 mensuales líquidos|De $890.001 a $980.000 mensuales líquidos|De $980.001 a $1.100.000 mensuales líquidos|De $1.100.001 a $1.260.000 mensuales líquidos|De $1.260.001 a $1.490.000 mensuales líquidos|De $1.490.001 a $1.850.000 mensuales líquidos|De $1.850.001 a $2.700.000 mensuales líquidos|Más de $2.700.000 a mensuales líquidos"/>
    <s v="-999|-888|1|2|3|4|5|6|7|8|9|10|11|12|13|14|15|16|17|18|19|20"/>
    <s v="Demográficos (Líneas)"/>
    <s v="PERMANENTE"/>
    <s v="DOS MUESTRAS"/>
    <s v="Permanente, Dos Muestras"/>
    <m/>
  </r>
  <r>
    <n v="510"/>
    <x v="7"/>
    <x v="90"/>
    <s v="Bienes: Conexion a TV cable"/>
    <s v="m31_01"/>
    <x v="0"/>
    <x v="1"/>
    <x v="1"/>
    <x v="1"/>
    <x v="1"/>
    <n v="1"/>
    <x v="1"/>
    <x v="1"/>
    <x v="1"/>
    <n v="0"/>
    <n v="1"/>
    <s v="¿Podría decirme si su casa tiene alguno de los siguientes bienes y servicios actualmente?"/>
    <s v=" Conexión a TV cable o satelital"/>
    <s v="No Responde (no leer)|No Sabe (no leer)|Sí|No"/>
    <s v="-999|-888|1|2"/>
    <s v="Demográficos (Líneas)"/>
    <s v="INTERCALADO"/>
    <s v="DOS MUESTRAS"/>
    <s v="Intercalado, Dos Muestras"/>
    <s v="Eliminada revisión 2018, Matías Bargsted"/>
  </r>
  <r>
    <n v="511"/>
    <x v="7"/>
    <x v="90"/>
    <s v="Bienes: Computador"/>
    <s v="m31_02"/>
    <x v="0"/>
    <x v="1"/>
    <x v="1"/>
    <x v="1"/>
    <x v="1"/>
    <n v="1"/>
    <x v="1"/>
    <x v="1"/>
    <x v="1"/>
    <n v="0"/>
    <n v="1"/>
    <s v="¿Podría decirme si su casa tiene alguno de los siguientes bienes y servicios actualmente?"/>
    <s v=" Computador (ya sea notebook o de escritorio)"/>
    <s v="No Responde (no leer)|No Sabe (no leer)|Sí|No"/>
    <s v="-999|-888|1|2"/>
    <s v="Demográficos (Líneas)"/>
    <s v="INTERCALADO"/>
    <s v="DOS MUESTRAS"/>
    <s v="Intercalado, Dos Muestras"/>
    <s v="Eliminada revisión 2018, Matías Bargsted"/>
  </r>
  <r>
    <n v="512"/>
    <x v="7"/>
    <x v="90"/>
    <s v="Bienes: Conexion a internet"/>
    <s v="m31_03"/>
    <x v="0"/>
    <x v="1"/>
    <x v="1"/>
    <x v="1"/>
    <x v="1"/>
    <n v="1"/>
    <x v="1"/>
    <x v="1"/>
    <x v="1"/>
    <n v="0"/>
    <n v="1"/>
    <s v="¿Podría decirme si su casa tiene alguno de los siguientes bienes y servicios actualmente?"/>
    <s v=" Conexión a internet hogar pagada (no mediante celulares)"/>
    <s v="No Responde (no leer)|No Sabe (no leer)|Sí|No"/>
    <s v="-999|-888|1|2"/>
    <s v="Demográficos (Líneas)"/>
    <s v="INTERCALADO"/>
    <s v="DOS MUESTRAS"/>
    <s v="Intercalado, Dos Muestras"/>
    <s v="Eliminada revisión 2018, Matías Bargsted"/>
  </r>
  <r>
    <n v="513"/>
    <x v="7"/>
    <x v="90"/>
    <s v="Bienes: Secadora de ropa"/>
    <s v="m31_04"/>
    <x v="0"/>
    <x v="1"/>
    <x v="1"/>
    <x v="1"/>
    <x v="1"/>
    <n v="1"/>
    <x v="1"/>
    <x v="1"/>
    <x v="1"/>
    <n v="0"/>
    <n v="1"/>
    <s v="¿Podría decirme si su casa tiene alguno de los siguientes bienes y servicios actualmente?"/>
    <s v=" Secadora de ropa"/>
    <s v="No Responde (no leer)|No Sabe (no leer)|Sí|No"/>
    <s v="-999|-888|1|2"/>
    <s v="Demográficos (Líneas)"/>
    <s v="INTERCALADO"/>
    <s v="DOS MUESTRAS"/>
    <s v="Intercalado, Dos Muestras"/>
    <s v="Eliminada revisión 2018, Matías Bargsted"/>
  </r>
  <r>
    <n v="514"/>
    <x v="7"/>
    <x v="90"/>
    <s v="Cantidad de vehiculos motorizados en hogar"/>
    <s v="m32"/>
    <x v="0"/>
    <x v="1"/>
    <x v="1"/>
    <x v="1"/>
    <x v="0"/>
    <n v="1"/>
    <x v="0"/>
    <x v="0"/>
    <x v="1"/>
    <n v="2"/>
    <n v="3"/>
    <s v="¿Cuántos vehículos motorizados poseen en total los miembros de su hogar?"/>
    <s v="NA"/>
    <s v="No Responde (no leer)|No Sabe (no leer)|Ninguno|Uno|Dos|Tres|Cuatro o más"/>
    <s v="-999|-888|1|2|3|4|5"/>
    <s v="Línea Territorial"/>
    <s v="INTERCALADO"/>
    <s v="DOS MUESTRAS"/>
    <s v="Intercalado, Dos Muestras"/>
    <s v="Postergado a 2019, revisión 2018 Matías Garretón. En 2020 debe medirse al menos en Muestra1"/>
  </r>
  <r>
    <n v="515"/>
    <x v="7"/>
    <x v="91"/>
    <s v="Propiedad de vivienda donde reside"/>
    <s v="m33"/>
    <x v="0"/>
    <x v="1"/>
    <x v="0"/>
    <x v="1"/>
    <x v="0"/>
    <n v="2"/>
    <x v="0"/>
    <x v="1"/>
    <x v="0"/>
    <n v="1"/>
    <n v="3"/>
    <s v="La casa/departamento donde vive actualmente es..."/>
    <s v="NA"/>
    <s v="No Responde (no leer)|No Sabe (no leer)|Una vivienda propia y totalmente pagada|Una vivienda propia y pagando a plazo|Una vivienda arrendada|Una vivienda cedida por trabajo o servicio|Una vivienda propia compartida con una o más familias|Una vivienda cedida por un familiar o amigo|Otro, ¿cuál?"/>
    <s v="-999|-888|1|2|3|4|5|6|7"/>
    <s v="Línea Territorial"/>
    <s v="INTERCALADO"/>
    <s v="DOS MUESTRAS"/>
    <s v="Intercalado, Dos Muestras"/>
    <m/>
  </r>
  <r>
    <n v="516"/>
    <x v="7"/>
    <x v="91"/>
    <s v="Propiedad de vivienda donde reside. Otro: especifique"/>
    <s v="m33_otro"/>
    <x v="2"/>
    <x v="1"/>
    <x v="2"/>
    <x v="1"/>
    <x v="2"/>
    <n v="0"/>
    <x v="2"/>
    <x v="1"/>
    <x v="2"/>
    <n v="0"/>
    <n v="0"/>
    <s v="La casa/departamento donde vive actualmente es..."/>
    <s v="Especifique"/>
    <s v=""/>
    <m/>
    <s v="Línea Territorial"/>
    <s v="CONSTRUIDA EX-POST"/>
    <s v="DOS MUESTRAS"/>
    <s v="Variable Construida Equipo Elsoc"/>
    <m/>
  </r>
  <r>
    <n v="517"/>
    <x v="7"/>
    <x v="91"/>
    <s v="Tiempo residiendo en ciudad"/>
    <s v="m34_01"/>
    <x v="0"/>
    <x v="1"/>
    <x v="0"/>
    <x v="1"/>
    <x v="0"/>
    <n v="2"/>
    <x v="0"/>
    <x v="1"/>
    <x v="0"/>
    <n v="1"/>
    <n v="3"/>
    <s v="Hace cuántos años vive usted en :"/>
    <s v=" Su ciudad"/>
    <s v="No Responde (no leer)|No Sabe (no leer)"/>
    <s v="-999|-888"/>
    <s v="Línea Territorial"/>
    <s v="INTERCALADO"/>
    <s v="DOS MUESTRAS"/>
    <s v="Intercalado, Dos Muestras"/>
    <m/>
  </r>
  <r>
    <n v="518"/>
    <x v="7"/>
    <x v="91"/>
    <s v="Tiempo residiendo en comuna"/>
    <s v="m34_02"/>
    <x v="0"/>
    <x v="1"/>
    <x v="0"/>
    <x v="1"/>
    <x v="0"/>
    <n v="2"/>
    <x v="0"/>
    <x v="1"/>
    <x v="0"/>
    <n v="1"/>
    <n v="3"/>
    <s v="Hace cuántos años vive usted en :"/>
    <s v=" Su comuna"/>
    <s v="No Responde (no leer)|No Sabe (no leer)"/>
    <s v="-999|-888"/>
    <s v="Línea Territorial"/>
    <s v="INTERCALADO"/>
    <s v="DOS MUESTRAS"/>
    <s v="Intercalado, Dos Muestras"/>
    <m/>
  </r>
  <r>
    <n v="519"/>
    <x v="7"/>
    <x v="91"/>
    <s v="Tiempo residiendo en barrio"/>
    <s v="m34_03"/>
    <x v="0"/>
    <x v="1"/>
    <x v="0"/>
    <x v="1"/>
    <x v="0"/>
    <n v="2"/>
    <x v="0"/>
    <x v="1"/>
    <x v="0"/>
    <n v="1"/>
    <n v="3"/>
    <s v="Hace cuántos años vive usted en :"/>
    <s v=" Su barrio"/>
    <s v="No Responde (no leer)|No Sabe (no leer)"/>
    <s v="-999|-888"/>
    <s v="Línea Territorial"/>
    <s v="INTERCALADO"/>
    <s v="DOS MUESTRAS"/>
    <s v="Intercalado, Dos Muestras"/>
    <m/>
  </r>
  <r>
    <n v="520"/>
    <x v="7"/>
    <x v="92"/>
    <s v="Numero de libros en el hogar"/>
    <s v="m35"/>
    <x v="0"/>
    <x v="1"/>
    <x v="0"/>
    <x v="1"/>
    <x v="0"/>
    <n v="2"/>
    <x v="0"/>
    <x v="1"/>
    <x v="0"/>
    <n v="1"/>
    <n v="3"/>
    <s v="Aproximadamente ¿cuántos libros hay en su hogar?"/>
    <s v="NA"/>
    <s v="No Responde (no leer)|No Sabe (no leer)|Entre 0 y 10 libros|Entre 11 y 25 libros|Entre 26 y 100 libros|Entre 100 y 200 libros|Entre 201 y 500 libros|Más de 500 libros|"/>
    <s v="-999|-888|1|2|3|4|5|6"/>
    <s v="Demográficos (Líneas)"/>
    <s v="INTERCALADO"/>
    <s v="DOS MUESTRAS"/>
    <s v="Intercalado, Dos Muestras"/>
    <m/>
  </r>
  <r>
    <n v="521"/>
    <x v="7"/>
    <x v="93"/>
    <s v="Estado civil del entrevistado"/>
    <s v="m36"/>
    <x v="0"/>
    <x v="1"/>
    <x v="0"/>
    <x v="0"/>
    <x v="0"/>
    <n v="3"/>
    <x v="0"/>
    <x v="0"/>
    <x v="0"/>
    <n v="2"/>
    <n v="5"/>
    <s v="¿Cuál es su estado civil?"/>
    <s v="NA"/>
    <s v="No Responde (no leer)|No Sabe (no leer)|Casado legalmente.|Conviviente sin Acuerdo de Unión Civil|Conviviente con Acuerdo de Unión Civil|Soltero|Viudo|Anulado|Divorciado|Separado (casado legalmente, pero no vive con su esposo/a)|Otro. Especifique"/>
    <s v="-999|-888|1|2|3|4|5|6|7|8|9"/>
    <s v="Demográficos (Líneas)"/>
    <s v="PERMANENTE"/>
    <s v="DOS MUESTRAS"/>
    <s v="Permanente, Dos Muestras"/>
    <s v="De intercalada a permanente, decisión de equipo ELSOC 2018"/>
  </r>
  <r>
    <n v="522"/>
    <x v="7"/>
    <x v="93"/>
    <s v="Estado civil del entrevistado. Otro: especifique"/>
    <s v="m36_otro"/>
    <x v="1"/>
    <x v="1"/>
    <x v="2"/>
    <x v="2"/>
    <x v="2"/>
    <n v="0"/>
    <x v="2"/>
    <x v="2"/>
    <x v="2"/>
    <n v="0"/>
    <n v="0"/>
    <s v="¿Cuál es su estado civil?"/>
    <s v="Especifique"/>
    <s v=""/>
    <m/>
    <s v="Demográficos (Líneas)"/>
    <s v="CONSTRUIDA EX-POST"/>
    <s v="DOS MUESTRAS"/>
    <s v="Variable Construida Equipo Elsoc"/>
    <m/>
  </r>
  <r>
    <n v="523"/>
    <x v="7"/>
    <x v="93"/>
    <s v="Numero de hijos hombres"/>
    <s v="m37_01"/>
    <x v="0"/>
    <x v="1"/>
    <x v="1"/>
    <x v="1"/>
    <x v="1"/>
    <n v="1"/>
    <x v="0"/>
    <x v="1"/>
    <x v="1"/>
    <n v="1"/>
    <n v="2"/>
    <s v="¿Cuántos hijos hombres e hijas mujeres ha tenido usted en su vida?"/>
    <s v="Número de hijos hombres"/>
    <s v="No Responde (no leer)|No Sabe (no leer)"/>
    <s v="-999|-888"/>
    <s v="Demográficos (Líneas)"/>
    <s v="INTERCALADO"/>
    <s v="DOS MUESTRAS"/>
    <s v="Intercalado, Dos Muestras"/>
    <s v="No hay claridad de inclusión en muestra original. Evaluar en 2020 para ambas muestras"/>
  </r>
  <r>
    <n v="524"/>
    <x v="7"/>
    <x v="93"/>
    <s v="Numero de hijas mujeres"/>
    <s v="m37_02"/>
    <x v="0"/>
    <x v="1"/>
    <x v="1"/>
    <x v="1"/>
    <x v="1"/>
    <n v="1"/>
    <x v="0"/>
    <x v="1"/>
    <x v="1"/>
    <n v="1"/>
    <n v="2"/>
    <s v="¿Cuántos hijos hombres e hijas mujeres ha tenido usted en su vida?"/>
    <s v="Número de hijas mujeres"/>
    <s v="No Responde (no leer)|No Sabe (no leer)"/>
    <s v="-999|-888"/>
    <s v="Demográficos (Líneas)"/>
    <s v="INTERCALADO"/>
    <s v="DOS MUESTRAS"/>
    <s v="Intercalado, Dos Muestras"/>
    <s v="No hay claridad de inclusión en muestra original. Evaluar en 2020 para ambas muestras"/>
  </r>
  <r>
    <n v="525"/>
    <x v="7"/>
    <x v="94"/>
    <s v="Religion del entrevistado"/>
    <s v="m38"/>
    <x v="0"/>
    <x v="0"/>
    <x v="0"/>
    <x v="0"/>
    <x v="0"/>
    <n v="4"/>
    <x v="0"/>
    <x v="0"/>
    <x v="0"/>
    <n v="2"/>
    <n v="6"/>
    <s v="¿Cómo se declara usted en términos religiosos?"/>
    <s v="NA"/>
    <s v="No Responde (no leer)|No Sabe (no leer)|Católico|Evangélico|Protestante de iglesias históricas o tradicionales (luterana, anglicana, presbiteriana)|Judío|Creyente no adherente|Otra|Ateo|Agnóstico_x000a_Ninguna"/>
    <s v="-999|-888|1|2|3|4|5|6|7|8|9"/>
    <s v="Demográficos (Líneas)"/>
    <s v="PERMANENTE"/>
    <s v="DOS MUESTRAS"/>
    <s v="Permanente, Dos Muestras"/>
    <m/>
  </r>
  <r>
    <n v="526"/>
    <x v="7"/>
    <x v="94"/>
    <s v="Religion del entrevistado. Otra: especifique"/>
    <s v="m38_otro"/>
    <x v="2"/>
    <x v="2"/>
    <x v="2"/>
    <x v="2"/>
    <x v="2"/>
    <n v="0"/>
    <x v="2"/>
    <x v="2"/>
    <x v="2"/>
    <n v="0"/>
    <n v="0"/>
    <s v="¿Cómo se declara usted en términos religiosos? (Mostrar tarjeta)"/>
    <s v="Especifique"/>
    <s v=""/>
    <m/>
    <s v="Demográficos (Líneas)"/>
    <s v="CONSTRUIDA EX-POST"/>
    <s v="DOS MUESTRAS"/>
    <s v="Variable Construida Equipo Elsoc"/>
    <m/>
  </r>
  <r>
    <n v="527"/>
    <x v="7"/>
    <x v="94"/>
    <s v="Frecuencia de asistencia a servicios religiosos"/>
    <s v="m39"/>
    <x v="0"/>
    <x v="0"/>
    <x v="0"/>
    <x v="0"/>
    <x v="0"/>
    <n v="4"/>
    <x v="0"/>
    <x v="0"/>
    <x v="0"/>
    <n v="2"/>
    <n v="6"/>
    <s v="¿Con qué frecuencia asiste usted a servicios religiosos o practica su culto?"/>
    <s v="NA"/>
    <s v="No Responde (no leer)|No Sabe (no leer)|Varias veces a la semana|Una vez a la semana|Dos a tres veces al mes|Una vez al mes|Varias veces al año|Una vez al año|Nunca o casi nunca"/>
    <s v="-999|-888|1|2|3|4|5|6|7"/>
    <s v="Demográficos (Líneas)"/>
    <s v="PERMANENTE"/>
    <s v="DOS MUESTRAS"/>
    <s v="Permanente, Dos Muestras"/>
    <m/>
  </r>
  <r>
    <n v="528"/>
    <x v="7"/>
    <x v="79"/>
    <s v="Nombre de establecimiento educacional del entrevistado (Ed. Basica)"/>
    <s v="m40_01"/>
    <x v="0"/>
    <x v="1"/>
    <x v="1"/>
    <x v="1"/>
    <x v="3"/>
    <n v="1"/>
    <x v="0"/>
    <x v="1"/>
    <x v="3"/>
    <n v="1"/>
    <n v="2"/>
    <s v="Pensando en su educación básica (primaria o preparatoria en el sistema antiguo)…"/>
    <s v=" ¿Cuál es el nombre de la última escuela, liceo o colegio al que asistió?"/>
    <s v="Nombre colegio"/>
    <m/>
    <s v="Demográficos (Líneas)"/>
    <s v="ATRIBUTO FIJO"/>
    <s v="DOS MUESTRAS"/>
    <s v="Atributo Fijo, Dos Muestras"/>
    <m/>
  </r>
  <r>
    <n v="529"/>
    <x v="7"/>
    <x v="79"/>
    <s v="Comuna de establecimiento educacional del entrevistado (Ed. Basica)"/>
    <s v="m40_02"/>
    <x v="0"/>
    <x v="1"/>
    <x v="1"/>
    <x v="1"/>
    <x v="3"/>
    <n v="1"/>
    <x v="0"/>
    <x v="1"/>
    <x v="3"/>
    <n v="1"/>
    <n v="2"/>
    <s v="Pensando en su educación básica (primaria o preparatoria en el sistema antiguo)…"/>
    <s v=" ¿En qué comuna estaba?"/>
    <s v="Comuna"/>
    <m/>
    <s v="Daniel Hojman"/>
    <s v="ATRIBUTO FIJO"/>
    <s v="DOS MUESTRAS"/>
    <s v="Atributo Fijo, Dos Muestras"/>
    <m/>
  </r>
  <r>
    <n v="530"/>
    <x v="7"/>
    <x v="79"/>
    <s v="Nombre de establecimiento educacional del entrevistado (Ed. Basica)"/>
    <s v="m40_comuna"/>
    <x v="2"/>
    <x v="1"/>
    <x v="1"/>
    <x v="1"/>
    <x v="3"/>
    <n v="0"/>
    <x v="2"/>
    <x v="1"/>
    <x v="3"/>
    <n v="0"/>
    <n v="0"/>
    <s v="Pensando en su educación básica (primaria o preparatoria en el sistema antiguo)…"/>
    <s v=" ¿En qué comuna estaba?"/>
    <s v="Codificación de Comuna"/>
    <m/>
    <s v="Daniel Hojman"/>
    <s v="CONSTRUIDA EX-POST"/>
    <s v="DOS MUESTRAS"/>
    <s v="Variable Construida Equipo Elsoc"/>
    <m/>
  </r>
  <r>
    <n v="531"/>
    <x v="7"/>
    <x v="79"/>
    <s v="Comuna de establecimiento educacional del entrevistado (Ed. Basica)"/>
    <s v="m40_pais"/>
    <x v="2"/>
    <x v="1"/>
    <x v="1"/>
    <x v="1"/>
    <x v="3"/>
    <n v="0"/>
    <x v="2"/>
    <x v="1"/>
    <x v="3"/>
    <n v="0"/>
    <n v="0"/>
    <s v="Pensando en su educación básica (primaria o preparatoria en el sistema antiguo)…"/>
    <s v=" ¿En qué comuna estaba? [Registrar país]"/>
    <s v="Codificación de País"/>
    <m/>
    <s v="Daniel Hojman"/>
    <s v="CONSTRUIDA EX-POST"/>
    <s v="DOS MUESTRAS"/>
    <s v="Variable Construida Equipo Elsoc"/>
    <m/>
  </r>
  <r>
    <n v="532"/>
    <x v="7"/>
    <x v="95"/>
    <s v="Medio de transporte que utiliza habitualmente"/>
    <s v="m41"/>
    <x v="0"/>
    <x v="0"/>
    <x v="0"/>
    <x v="0"/>
    <x v="0"/>
    <n v="4"/>
    <x v="0"/>
    <x v="0"/>
    <x v="0"/>
    <n v="2"/>
    <n v="6"/>
    <s v="¿Qué medio de transporte utiliza habitualmente para realizar el viaje entre su vivienda y su lugar de trabajo o estudio?"/>
    <s v="NA"/>
    <s v="No Responde (no leer)|No Sabe (no leer)|Transporte público (bus, microbus, metro, taxi colectivo, etc.)|Vehículo motorizado particular (auto, camioneta, motocicleta, otro)|A pie|En bicicleta u otro vehículo no motorizado"/>
    <s v="-999|-888|1|2|3|4"/>
    <s v="Matías Garretón"/>
    <s v="PERMANENTE"/>
    <s v="DOS MUESTRAS"/>
    <s v="Permanente, Dos Muestras"/>
    <m/>
  </r>
  <r>
    <n v="533"/>
    <x v="7"/>
    <x v="96"/>
    <s v="Deuda: Casas comerciales"/>
    <s v="m42_01"/>
    <x v="0"/>
    <x v="1"/>
    <x v="0"/>
    <x v="1"/>
    <x v="0"/>
    <n v="2"/>
    <x v="0"/>
    <x v="1"/>
    <x v="0"/>
    <n v="1"/>
    <n v="3"/>
    <s v="¿Tiene usted o algún otro miembro del hogar algún crédito o deuda de los tipos que se mencionan a continuación?"/>
    <s v=" Casas comerciales (incluyendo tarjetas de casas comerciales, crédito de consumo y avances en efectivo)"/>
    <s v="No Responde (no leer)|No Sabe (no leer)|Sí|No"/>
    <s v="-999|-888|1|2"/>
    <s v="Daniel Hojman"/>
    <s v="INTERCALADO"/>
    <s v="DOS MUESTRAS"/>
    <s v="Intercalado, Dos Muestras"/>
    <m/>
  </r>
  <r>
    <n v="534"/>
    <x v="7"/>
    <x v="96"/>
    <s v="Deuda: Bancos"/>
    <s v="m42_02"/>
    <x v="0"/>
    <x v="1"/>
    <x v="0"/>
    <x v="1"/>
    <x v="0"/>
    <n v="2"/>
    <x v="0"/>
    <x v="1"/>
    <x v="0"/>
    <n v="1"/>
    <n v="3"/>
    <s v="¿Tiene usted o algún otro miembro del hogar algún crédito o deuda de los tipos que se mencionan a continuación?"/>
    <s v=" Bancos (incluyendo línea de crédito, tarjetas de crédito bancaria o crédito de consumo)"/>
    <s v="No Responde (no leer)|No Sabe (no leer)|Sí|No"/>
    <s v="-999|-888|1|2"/>
    <s v="Daniel Hojman"/>
    <s v="INTERCALADO"/>
    <s v="DOS MUESTRAS"/>
    <s v="Intercalado, Dos Muestras"/>
    <m/>
  </r>
  <r>
    <n v="535"/>
    <x v="7"/>
    <x v="96"/>
    <s v="Deuda: Parientes"/>
    <s v="m42_03"/>
    <x v="0"/>
    <x v="1"/>
    <x v="0"/>
    <x v="1"/>
    <x v="0"/>
    <n v="2"/>
    <x v="0"/>
    <x v="1"/>
    <x v="0"/>
    <n v="1"/>
    <n v="3"/>
    <s v="¿Tiene usted o algún otro miembro del hogar algún crédito o deuda de los tipos que se mencionan a continuación?"/>
    <s v=" Parientes, amigos o conocidos u otras fuentes (créditos del empleador, sindicatos, prestamistas y/o fiados)"/>
    <s v="No Responde (no leer)|No Sabe (no leer)|Sí|No"/>
    <s v="-999|-888|1|2"/>
    <s v="Daniel Hojman"/>
    <s v="INTERCALADO"/>
    <s v="DOS MUESTRAS"/>
    <s v="Intercalado, Dos Muestras"/>
    <m/>
  </r>
  <r>
    <n v="536"/>
    <x v="7"/>
    <x v="96"/>
    <s v="Deuda: Otra"/>
    <s v="m42_04"/>
    <x v="0"/>
    <x v="1"/>
    <x v="0"/>
    <x v="1"/>
    <x v="0"/>
    <n v="2"/>
    <x v="0"/>
    <x v="1"/>
    <x v="0"/>
    <n v="1"/>
    <n v="3"/>
    <s v="¿Tiene usted o algún otro miembro del hogar algún crédito o deuda de los tipos que se mencionan a continuación?"/>
    <s v="Otra. Especifique cual"/>
    <s v="No Responde (no leer)|No Sabe (no leer)|Sí|No"/>
    <s v="-999|-888|1|2"/>
    <s v="Daniel Hojman"/>
    <s v="INTERCALADO"/>
    <s v="DOS MUESTRAS"/>
    <s v="Intercalado, Dos Muestras"/>
    <m/>
  </r>
  <r>
    <n v="537"/>
    <x v="7"/>
    <x v="96"/>
    <s v="Deudas: Otra. Especifique "/>
    <s v="m42_04_otro"/>
    <x v="2"/>
    <x v="1"/>
    <x v="2"/>
    <x v="1"/>
    <x v="2"/>
    <n v="0"/>
    <x v="2"/>
    <x v="1"/>
    <x v="2"/>
    <n v="0"/>
    <n v="0"/>
    <s v="¿Tiene usted o algún otro miembro del hogar algún crédito o deuda de los tipos que se mencionan a continuación?"/>
    <s v="Especifique"/>
    <s v=""/>
    <m/>
    <s v="Daniel Hojman"/>
    <s v="CONSTRUIDA EX-POST"/>
    <s v="DOS MUESTRAS"/>
    <s v="Variable Construida Equipo Elsoc"/>
    <m/>
  </r>
  <r>
    <n v="538"/>
    <x v="7"/>
    <x v="96"/>
    <s v="Percepcion de sobrecarga por endeudamiento"/>
    <s v="m43"/>
    <x v="0"/>
    <x v="1"/>
    <x v="0"/>
    <x v="1"/>
    <x v="0"/>
    <n v="2"/>
    <x v="0"/>
    <x v="1"/>
    <x v="0"/>
    <n v="1"/>
    <n v="3"/>
    <s v="¿Hasta qué punto se siente sobrecargado por sus deudas?"/>
    <s v="NA"/>
    <s v="No Responde (no leer)|No Sabe (no leer)|Nada|No muy sobrecargado|Algo sobrecargado|Bastante sobrecargado|Muy sobrecargado"/>
    <s v="-999|-888|1|2|3|4"/>
    <s v="Demográficos (Líneas)"/>
    <s v="INTERCALADO"/>
    <s v="DOS MUESTRAS"/>
    <s v="Intercalado, Dos Muestras"/>
    <m/>
  </r>
  <r>
    <n v="539"/>
    <x v="7"/>
    <x v="96"/>
    <s v="Nivel de ahorros del entrevistado"/>
    <s v="m44"/>
    <x v="0"/>
    <x v="1"/>
    <x v="0"/>
    <x v="1"/>
    <x v="0"/>
    <n v="2"/>
    <x v="0"/>
    <x v="1"/>
    <x v="0"/>
    <n v="1"/>
    <n v="3"/>
    <s v="Si alguno de los miembros de su hogar perdiera su trabajo, ¿tendría su hogar ahorros suficientes para arreglárselas durante los próximos tres meses sin que alguno de los miembros del hogar consiguiera un trabajo?"/>
    <s v="NA"/>
    <s v="No Responde (no leer)|No Sabe (no leer)|No tendría ahorros|Tendría pocos ahorros|Tendría ahorros suficientes|Tendría muchos ahorros"/>
    <s v="-999|-888|1|2|3|4"/>
    <s v="Demográficos (Líneas)"/>
    <s v="INTERCALADO"/>
    <s v="DOS MUESTRAS"/>
    <s v="Intercalado, Dos Muestras"/>
    <s v="En 2018 se agrega opción de respuesta (5) No aplica (no hay trabajadores activos en el hogar)"/>
  </r>
  <r>
    <n v="540"/>
    <x v="7"/>
    <x v="97"/>
    <s v="Nacionalidad del entrevistado"/>
    <s v="m45"/>
    <x v="0"/>
    <x v="1"/>
    <x v="0"/>
    <x v="1"/>
    <x v="0"/>
    <n v="2"/>
    <x v="0"/>
    <x v="1"/>
    <x v="0"/>
    <n v="1"/>
    <n v="3"/>
    <s v="¿Cuál es su nacionalidad? Si tienemás de una, indique aquella con la cual más se identifica."/>
    <s v="NA"/>
    <s v="No Responde (no leer)|No Sabe (no leer)|Chilena|Peruana|Argentina|Colombiana|Boliviana|Haitiana|Española|Otra"/>
    <s v="-999|-888|1|2|3|4|5|6|7|8"/>
    <s v="Demográficos (Líneas)"/>
    <s v="PERMANENTE"/>
    <s v="DOS MUESTRAS"/>
    <s v="Permanente, Dos Muestras"/>
    <s v="De intercalada a permanente, decisión de equipo ELSOC 2018 ¿Incluir en 2019?"/>
  </r>
  <r>
    <n v="541"/>
    <x v="7"/>
    <x v="97"/>
    <s v="Nacionalidad del entrevistado. Otra: especifique"/>
    <s v="m45_otro"/>
    <x v="2"/>
    <x v="1"/>
    <x v="1"/>
    <x v="1"/>
    <x v="2"/>
    <n v="0"/>
    <x v="2"/>
    <x v="1"/>
    <x v="2"/>
    <n v="0"/>
    <n v="0"/>
    <s v="¿Cuál es su nacionalidad? Especifique"/>
    <s v="Especifique"/>
    <m/>
    <m/>
    <s v="Demográficos (Líneas)"/>
    <s v="CONSTRUIDA EX-POST"/>
    <s v="DOS MUESTRAS"/>
    <s v="Variable Construida Equipo Elsoc"/>
    <s v="De intercalada a permanente, decisión de equipo ELSOC 2018 ¿Incluir en 2019?"/>
  </r>
  <r>
    <n v="542"/>
    <x v="7"/>
    <x v="91"/>
    <s v="Hogar formado por una o varias personas"/>
    <s v="m46"/>
    <x v="1"/>
    <x v="0"/>
    <x v="1"/>
    <x v="1"/>
    <x v="1"/>
    <n v="1"/>
    <x v="1"/>
    <x v="1"/>
    <x v="1"/>
    <n v="0"/>
    <n v="1"/>
    <s v="Por favor, responda las siguientes preguntas para cada uno de los miembros de su hogar (nombre de pila, nivel educacional y actividad principal)"/>
    <s v="¿Su hogar lo componen más personas además de usted"/>
    <s v="Si|No"/>
    <s v="1|2"/>
    <s v="Línea Territorial"/>
    <s v="ATRIBUTO FIJO"/>
    <s v="MUESTRA ORIGINAL"/>
    <s v="Atributo Fijo, Muestra Original"/>
    <s v="Definido como atributo fijo y sólo en muestra original (BATERÍA M46) en reunión equipo ELSOC 2019 10 Mayo"/>
  </r>
  <r>
    <n v="543"/>
    <x v="7"/>
    <x v="91"/>
    <s v="Numero de personas en el hogar"/>
    <s v="m46_nhogar"/>
    <x v="1"/>
    <x v="2"/>
    <x v="1"/>
    <x v="1"/>
    <x v="1"/>
    <n v="0"/>
    <x v="1"/>
    <x v="1"/>
    <x v="1"/>
    <n v="0"/>
    <n v="0"/>
    <s v="Numero de personas en el hogar"/>
    <m/>
    <m/>
    <m/>
    <s v="Demográficos (Líneas)"/>
    <s v="CONSTRUIDA EX-POST"/>
    <s v="-"/>
    <s v="Variable Construida Equipo Elsoc"/>
    <m/>
  </r>
  <r>
    <n v="544"/>
    <x v="7"/>
    <x v="91"/>
    <s v="Miembro del hogar 1: Ocupacion"/>
    <s v="m46_ocup_01"/>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45"/>
    <x v="7"/>
    <x v="91"/>
    <s v="Miembro del hogar 1: Educacion"/>
    <s v="m46_educ_01"/>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46"/>
    <x v="7"/>
    <x v="91"/>
    <s v="Miembro del hogar 2: Ocupacion"/>
    <s v="m46_ocup_02"/>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47"/>
    <x v="7"/>
    <x v="91"/>
    <s v="Miembro del hogar 2: Educacion"/>
    <s v="m46_educ_02"/>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48"/>
    <x v="7"/>
    <x v="91"/>
    <s v="Miembro del hogar 3: Ocupacion"/>
    <s v="m46_ocup_03"/>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49"/>
    <x v="7"/>
    <x v="91"/>
    <s v="Miembro del hogar 3: Educacion"/>
    <s v="m46_educ_03"/>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50"/>
    <x v="7"/>
    <x v="91"/>
    <s v="Miembro del hogar 4: Ocupacion"/>
    <s v="m46_ocup_04"/>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51"/>
    <x v="7"/>
    <x v="91"/>
    <s v="Miembro del hogar 4: Educacion"/>
    <s v="m46_educ_04"/>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52"/>
    <x v="7"/>
    <x v="91"/>
    <s v="Miembro del hogar 5: Ocupacion"/>
    <s v="m46_ocup_05"/>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53"/>
    <x v="7"/>
    <x v="91"/>
    <s v="Miembro del hogar 5: Educacion"/>
    <s v="m46_educ_05"/>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54"/>
    <x v="7"/>
    <x v="91"/>
    <s v="Miembro del hogar 6: Ocupacion"/>
    <s v="m46_ocup_06"/>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55"/>
    <x v="7"/>
    <x v="91"/>
    <s v="Miembro del hogar 6: Educacion"/>
    <s v="m46_educ_06"/>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56"/>
    <x v="7"/>
    <x v="91"/>
    <s v="Miembro del hogar 7: Ocupacion"/>
    <s v="m46_ocup_07"/>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57"/>
    <x v="7"/>
    <x v="91"/>
    <s v="Miembro del hogar 7: Educacion"/>
    <s v="m46_educ_07"/>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58"/>
    <x v="7"/>
    <x v="91"/>
    <s v="Miembro del hogar 8: Ocupacion"/>
    <s v="m46_ocup_08"/>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59"/>
    <x v="7"/>
    <x v="91"/>
    <s v="Miembro del hogar 8: Educacion"/>
    <s v="m46_educ_08"/>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60"/>
    <x v="7"/>
    <x v="91"/>
    <s v="Miembro del hogar 9: Ocupacion"/>
    <s v="m46_ocup_09"/>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61"/>
    <x v="7"/>
    <x v="91"/>
    <s v="Miembro del hogar 9: Educacion"/>
    <s v="m46_educ_09"/>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62"/>
    <x v="7"/>
    <x v="91"/>
    <s v="Miembro del hogar 10: Ocupacion"/>
    <s v="m46_ocup_10"/>
    <x v="1"/>
    <x v="0"/>
    <x v="1"/>
    <x v="1"/>
    <x v="1"/>
    <n v="1"/>
    <x v="1"/>
    <x v="1"/>
    <x v="1"/>
    <n v="0"/>
    <n v="1"/>
    <s v="Por favor, indique el nombre de pila, la actividad principal y el nivel educacional para cada uno de los miembros de su hogar"/>
    <s v="¿Cuál de estas situaciones describe mejor su actividad principal durante el último mes?"/>
    <s v="Trabaja de manera remunerada con jornada completa|Trabaja de manera remunerada a tiempo parcial o hace trabajos ocasionales|Estudia y trabaja|Sólo estudia|Jubilado o pensionado|Desempleado, buscando trabajo|Realiza tareas no remuneradas (quehaceres del hogar, cuidando niños y otras personas|Está enfermo o tiene una discapacidad|No estudia, no trabaja y no busca trabajo"/>
    <s v="1|2|3|4|5|6|7|8|9"/>
    <s v="Demográficos (Líneas)"/>
    <s v="ATRIBUTO FIJO"/>
    <s v="MUESTRA ORIGINAL"/>
    <s v="Atributo Fijo, Muestra Original"/>
    <s v="Definido como atributo fijo y sólo en muestra original (BATERÍA M46) en reunión equipo ELSOC 2019 10 Mayo"/>
  </r>
  <r>
    <n v="563"/>
    <x v="7"/>
    <x v="91"/>
    <s v="Miembro del hogar 10: Educacion"/>
    <s v="m46_educ_10"/>
    <x v="1"/>
    <x v="0"/>
    <x v="1"/>
    <x v="1"/>
    <x v="1"/>
    <n v="1"/>
    <x v="1"/>
    <x v="1"/>
    <x v="1"/>
    <n v="0"/>
    <n v="1"/>
    <s v="Por favor, indique el nombre de pila, la actividad principal y el nivel educacional para cada uno de los miembros de su hogar"/>
    <s v="Por favor, indique el nivel educacional para cada uno de los miembros del hogar"/>
    <s v="Sin estudios|Educación Básica o Preparatoria incompleta|Educación Básica o Preparatoria completa|Educación Media o Humanidades incompleta|Educación Media o Humanidades completa|Técnico Superior incompleta|Técnico Superior completa|Universitaria incompleta|Universitaria completa|Estudios de posgrado (magíster o doctorado)"/>
    <s v="1|2|3|4|5|6|7|8|9|10"/>
    <s v="Demográficos (Líneas)"/>
    <s v="ATRIBUTO FIJO"/>
    <s v="MUESTRA ORIGINAL"/>
    <s v="Atributo Fijo, Muestra Original"/>
    <s v="Definido como atributo fijo y sólo en muestra original (BATERÍA M46) en reunión equipo ELSOC 2019 10 Mayo"/>
  </r>
  <r>
    <n v="564"/>
    <x v="7"/>
    <x v="98"/>
    <s v="Comuna de nacimiento "/>
    <s v="m47_comuna"/>
    <x v="1"/>
    <x v="0"/>
    <x v="1"/>
    <x v="1"/>
    <x v="3"/>
    <n v="1"/>
    <x v="1"/>
    <x v="0"/>
    <x v="3"/>
    <n v="1"/>
    <n v="2"/>
    <s v="¿En qué comuna nació usted?"/>
    <s v="NA"/>
    <s v="Codificación de Comuna"/>
    <m/>
    <s v="Línea Territorial"/>
    <s v="ATRIBUTO FIJO"/>
    <s v="DOS MUESTRAS"/>
    <s v="Atributo Fijo, Dos Muestras"/>
    <m/>
  </r>
  <r>
    <n v="565"/>
    <x v="7"/>
    <x v="98"/>
    <s v="Pais de nacimiento"/>
    <s v="m47_pais"/>
    <x v="1"/>
    <x v="2"/>
    <x v="1"/>
    <x v="1"/>
    <x v="3"/>
    <n v="0"/>
    <x v="1"/>
    <x v="2"/>
    <x v="3"/>
    <n v="0"/>
    <n v="0"/>
    <s v="¿En qué comuna nació usted? [Registrar país]"/>
    <s v="NA"/>
    <s v="Codificación de País"/>
    <m/>
    <s v="Línea Territorial"/>
    <s v="ATRIBUTO FIJO"/>
    <s v="DOS MUESTRAS"/>
    <s v="Atributo Fijo, Dos Muestras"/>
    <m/>
  </r>
  <r>
    <n v="566"/>
    <x v="7"/>
    <x v="91"/>
    <s v="Tiene hijos"/>
    <s v="m48"/>
    <x v="1"/>
    <x v="2"/>
    <x v="1"/>
    <x v="1"/>
    <x v="1"/>
    <n v="0"/>
    <x v="1"/>
    <x v="2"/>
    <x v="1"/>
    <n v="0"/>
    <n v="0"/>
    <s v="¿Tiene o ha tenido hijos?"/>
    <s v="NA"/>
    <s v="Sí|No"/>
    <s v="1|2"/>
    <s v="Demográficos (Líneas)"/>
    <s v="INTERCALADO"/>
    <s v="DOS MUESTRAS"/>
    <s v="Intercalado, Dos Muestras"/>
    <s v="No hay claridad de inclusión en muestra original"/>
  </r>
  <r>
    <n v="567"/>
    <x v="7"/>
    <x v="91"/>
    <s v="Edad en la que tuvo primer hijo"/>
    <s v="m48_edad"/>
    <x v="1"/>
    <x v="0"/>
    <x v="1"/>
    <x v="1"/>
    <x v="1"/>
    <n v="1"/>
    <x v="1"/>
    <x v="0"/>
    <x v="1"/>
    <n v="1"/>
    <n v="2"/>
    <s v="¿A qué edad tuvo a su primer hijo?"/>
    <s v="NA"/>
    <s v="No Responde (no leer)|No Sabe (no leer)"/>
    <s v="-999|-888"/>
    <s v="Nicolás Grau, Valentina Paredes"/>
    <s v="INTERCALADO"/>
    <s v="DOS MUESTRAS"/>
    <s v="Intercalado, Dos Muestras"/>
    <m/>
  </r>
  <r>
    <n v="568"/>
    <x v="7"/>
    <x v="99"/>
    <s v="Primeros 15 anios vivio con alguno de sus padres"/>
    <s v="m49"/>
    <x v="1"/>
    <x v="0"/>
    <x v="1"/>
    <x v="1"/>
    <x v="3"/>
    <n v="1"/>
    <x v="1"/>
    <x v="0"/>
    <x v="3"/>
    <n v="1"/>
    <n v="2"/>
    <s v="Durante sus primeros 15 años de vida, ¿vivió la mayor parte del tiempo con alguno de sus padres?"/>
    <s v="NA"/>
    <s v="No Responde (no leer)|No Sabe (no leer)|Solo su padre|Solo su madre|Ambos padres|Su padre con pareja|Su madre con pareja|Ninguno de sus padres"/>
    <s v="-999|-888|1|2|3|4|5|6"/>
    <s v="Nicolás Grau, Valentina Paredes"/>
    <s v="ATRIBUTO FIJO"/>
    <s v="DOS MUESTRAS"/>
    <s v="Atributo Fijo, Dos Muestras"/>
    <m/>
  </r>
  <r>
    <n v="569"/>
    <x v="7"/>
    <x v="79"/>
    <s v="Nombre de establecimiento educacional del entrevistado (Ed. Media)"/>
    <s v="m50"/>
    <x v="1"/>
    <x v="0"/>
    <x v="1"/>
    <x v="1"/>
    <x v="3"/>
    <n v="1"/>
    <x v="1"/>
    <x v="0"/>
    <x v="3"/>
    <n v="1"/>
    <n v="2"/>
    <s v="Pensando en su educación media, ¿cuál es el nombre de la última escuala, liceo o colegio al que asistió?"/>
    <s v="NA"/>
    <s v="Nombre colegio"/>
    <m/>
    <s v="Nicolás Grau, Valentina Paredes"/>
    <s v="ATRIBUTO FIJO"/>
    <s v="DOS MUESTRAS"/>
    <s v="Atributo Fijo, Dos Muestras"/>
    <m/>
  </r>
  <r>
    <n v="570"/>
    <x v="7"/>
    <x v="79"/>
    <s v="Comuna de establecimiento educacional del entrevistado (Ed. Media)"/>
    <s v="m51_comuna"/>
    <x v="1"/>
    <x v="0"/>
    <x v="1"/>
    <x v="1"/>
    <x v="3"/>
    <n v="1"/>
    <x v="1"/>
    <x v="0"/>
    <x v="3"/>
    <n v="1"/>
    <n v="2"/>
    <s v="¿En qué comuna estaba?"/>
    <s v="NA"/>
    <s v="Codificación de Comuna"/>
    <m/>
    <s v="Demográficos (Líneas)"/>
    <s v="ATRIBUTO FIJO"/>
    <s v="DOS MUESTRAS"/>
    <s v="Atributo Fijo, Dos Muestras"/>
    <m/>
  </r>
  <r>
    <n v="571"/>
    <x v="7"/>
    <x v="79"/>
    <s v="Pais del establecimiento educacional"/>
    <s v="m51_pais"/>
    <x v="1"/>
    <x v="2"/>
    <x v="1"/>
    <x v="1"/>
    <x v="3"/>
    <n v="0"/>
    <x v="1"/>
    <x v="2"/>
    <x v="3"/>
    <n v="0"/>
    <n v="0"/>
    <s v="¿En qué comuna estaba?[Pais]"/>
    <m/>
    <s v="Codificación de País"/>
    <m/>
    <s v="Demográficos (Líneas)"/>
    <s v="ATRIBUTO FIJO"/>
    <s v="DOS MUESTRAS"/>
    <s v="Atributo Fijo, Dos Muestras"/>
    <m/>
  </r>
  <r>
    <n v="572"/>
    <x v="7"/>
    <x v="99"/>
    <s v="Primerios 15 anios la madre trabajo fuera del hogar"/>
    <s v="m52"/>
    <x v="1"/>
    <x v="0"/>
    <x v="1"/>
    <x v="1"/>
    <x v="3"/>
    <n v="1"/>
    <x v="1"/>
    <x v="1"/>
    <x v="0"/>
    <n v="0"/>
    <n v="1"/>
    <s v="Durante sus primeros 15 años de vida, ¿su madre trabajó la mayor parte del tiempo fuera del hogar?"/>
    <s v="NA"/>
    <s v="No Responde (no leer)|No Sabe (no leer)|Si|No"/>
    <s v="-999|-888|1|2"/>
    <s v="Demográficos (Líneas)"/>
    <s v="ATRIBUTO FIJO"/>
    <s v="DOS MUESTRAS"/>
    <s v="Atributo Fijo, Dos Muestras"/>
    <m/>
  </r>
  <r>
    <n v="573"/>
    <x v="7"/>
    <x v="100"/>
    <s v="Pertenencia a pueblo indigena"/>
    <s v="m53"/>
    <x v="1"/>
    <x v="0"/>
    <x v="0"/>
    <x v="0"/>
    <x v="0"/>
    <n v="3"/>
    <x v="0"/>
    <x v="0"/>
    <x v="0"/>
    <n v="2"/>
    <n v="5"/>
    <s v="En Chile, la ley reconoce nueve pueblos indígenas, ¿pertenece usted o es descendiente de alguno de ellos?"/>
    <s v="NA"/>
    <s v="No Responde (no leer)|No Sabe (no leer)|Mapuche|Aimara|Rapa Nui|Likan Antai|Quechua|Colla|Diaguita|Kawesqar|Yagán o Yámana|Ninguno|Otro"/>
    <s v="-999|-888|1|2|3|4|5|6|7|8|9|10|11"/>
    <s v="Demográficos (Líneas)"/>
    <s v="PERMANENTE"/>
    <s v="DOS MUESTRAS"/>
    <s v="Permanente, Dos Muestras"/>
    <s v="De intercalada a permanente, decisión de equipo ELSOC 2018"/>
  </r>
  <r>
    <n v="574"/>
    <x v="7"/>
    <x v="100"/>
    <s v="Pertenencia a pueblo indigena. Otra: especifique"/>
    <s v="m53_otro"/>
    <x v="1"/>
    <x v="2"/>
    <x v="2"/>
    <x v="2"/>
    <x v="2"/>
    <n v="0"/>
    <x v="2"/>
    <x v="2"/>
    <x v="2"/>
    <n v="0"/>
    <n v="0"/>
    <s v="En Chile, la ley reconoce nueve pueblos indígenas, ¿pertenece usted o es descendiente de alguno de ellos?"/>
    <s v="NA"/>
    <s v="Otro"/>
    <m/>
    <s v="Demográficos (Líneas)"/>
    <s v="CONSTRUIDA EX-POST"/>
    <s v="-"/>
    <s v="Variable Construida Equipo Elsoc"/>
    <s v="De intercalada a permanente, decisión de equipo ELSOC 2018"/>
  </r>
  <r>
    <n v="575"/>
    <x v="7"/>
    <x v="101"/>
    <s v="Tamannio del Hogar"/>
    <s v="m54"/>
    <x v="1"/>
    <x v="1"/>
    <x v="0"/>
    <x v="0"/>
    <x v="0"/>
    <n v="2"/>
    <x v="0"/>
    <x v="0"/>
    <x v="0"/>
    <n v="2"/>
    <n v="4"/>
    <s v="Incluyéndose a usted, dígame el número de personas que habitan en su hogar"/>
    <s v="NA"/>
    <s v="No Responde (no leer)|No Sabe (no leer)"/>
    <s v="-999|-888"/>
    <s v="Equipo ELSOC"/>
    <s v="PERMANENTE"/>
    <s v="DOS MUESTRAS"/>
    <s v="Permanente, Dos Muestras"/>
    <m/>
  </r>
  <r>
    <n v="576"/>
    <x v="7"/>
    <x v="102"/>
    <s v="Redes: Apoyo al encontrar trabajo"/>
    <s v="m55"/>
    <x v="1"/>
    <x v="1"/>
    <x v="0"/>
    <x v="1"/>
    <x v="1"/>
    <n v="1"/>
    <x v="1"/>
    <x v="1"/>
    <x v="1"/>
    <n v="0"/>
    <n v="1"/>
    <s v="Pensando en su trabajo actual, ¿recibió usted algún tipo de información o ayuda por parte de familiares, amigos o conocidos u otras instituciones para conseguirlo?"/>
    <s v="NA"/>
    <s v="No Responde (no leer)|No Sabe (no leer)|Sí, |No"/>
    <s v="-999|-888|1|2"/>
    <s v="Dante Contreras"/>
    <s v="INTERCALADO"/>
    <s v="MUESTRA ORIGINAL"/>
    <s v="Intercalado, Muestra Original"/>
    <m/>
  </r>
  <r>
    <n v="577"/>
    <x v="7"/>
    <x v="103"/>
    <s v="Redes: Principal apoyo para encontrar trabajo"/>
    <s v="m56"/>
    <x v="1"/>
    <x v="1"/>
    <x v="0"/>
    <x v="1"/>
    <x v="1"/>
    <n v="1"/>
    <x v="1"/>
    <x v="1"/>
    <x v="1"/>
    <n v="0"/>
    <n v="1"/>
    <s v="La persona o institución que MÁS lo ayudó o apoyó para conseguir este trabajo fue un…"/>
    <s v="NA"/>
    <s v="No Responde (no leer)|No Sabe (no leer)|Familiar|Amigo/a|Vecino del barrio|Colega o conocido de algún trabajo anterior|Una agencia de empleo (pública o privada)|Una organización social o fundación|Otro/a conocido/a"/>
    <s v="-999|-888|1|2|3|4|5|6"/>
    <s v="Dante Contreras"/>
    <s v="INTERCALADO"/>
    <s v="MUESTRA ORIGINAL"/>
    <s v="Intercalado, Muestra Original"/>
    <m/>
  </r>
  <r>
    <n v="578"/>
    <x v="7"/>
    <x v="104"/>
    <s v="Ocupacion Padre/Sostenedor del Entrevistado"/>
    <s v="m57"/>
    <x v="1"/>
    <x v="1"/>
    <x v="1"/>
    <x v="1"/>
    <x v="0"/>
    <n v="0"/>
    <x v="1"/>
    <x v="1"/>
    <x v="0"/>
    <n v="0"/>
    <n v="0"/>
    <s v="¿Cuál era la ocupación principal de su padre o la persona que estaba a cargo de su hogar cuando usted tenía 14 años?"/>
    <s v="NA"/>
    <s v="Descripcion"/>
    <m/>
    <s v="Alejandro Plaza"/>
    <s v="ATRIBUTO FIJO"/>
    <s v="DOS MUESTRAS"/>
    <s v="Atributo Fijo, Dos Muestras"/>
    <m/>
  </r>
  <r>
    <n v="579"/>
    <x v="7"/>
    <x v="104"/>
    <s v="Relacion de empleo Padre/Sostenedor del Entrevistado"/>
    <s v="m58"/>
    <x v="1"/>
    <x v="1"/>
    <x v="1"/>
    <x v="1"/>
    <x v="0"/>
    <n v="0"/>
    <x v="1"/>
    <x v="1"/>
    <x v="0"/>
    <n v="0"/>
    <n v="0"/>
    <s v="En esta ocupación, su padre o la persona que estaba a cargo de su hogar trabajaba como:"/>
    <s v="NA"/>
    <s v="No Responde (no leer)|No Sabe (no leer)|Empleado u obrero en empresa privada|Empleado u obrero del sector público (incluso empresa pública o municipalidad)|Miembro de las Fuerzas Armadas y de Orden|Patrón/a o empleador/a (contrata o paga a honorarios a uno/o o mas trabajadores/as)|Trabaja solo, no tiene empleados/as|Familiar no remunerado;Servicio doméstico"/>
    <s v="-999|-888|1|2|3|4|5|6|7"/>
    <s v="Alejandro Plaza"/>
    <s v="ATRIBUTO FIJO"/>
    <s v="DOS MUESTRAS"/>
    <s v="Atributo Fijo, Dos Muestras"/>
    <m/>
  </r>
  <r>
    <n v="580"/>
    <x v="7"/>
    <x v="104"/>
    <s v="Supervision Padre/Sostenedor del Entrevistado"/>
    <s v="m59"/>
    <x v="1"/>
    <x v="1"/>
    <x v="1"/>
    <x v="1"/>
    <x v="0"/>
    <n v="0"/>
    <x v="1"/>
    <x v="1"/>
    <x v="0"/>
    <n v="0"/>
    <n v="0"/>
    <s v="Su padre o la persona que estaba a cargo de su hogar, ¿supervisaba, era jefe o estaba a cargo de otras personas?"/>
    <s v="NA"/>
    <s v="No Responde (no leer)|No Sabe (no leer)|Sí|No"/>
    <s v="-999|-888|1|2"/>
    <s v="Alejandro Plaza"/>
    <s v="ATRIBUTO FIJO"/>
    <s v="DOS MUESTRAS"/>
    <s v="Atributo Fijo, Dos Muestras"/>
    <m/>
  </r>
  <r>
    <n v="581"/>
    <x v="8"/>
    <x v="105"/>
    <s v="Folio identificador de participante"/>
    <s v="idencuesta"/>
    <x v="2"/>
    <x v="2"/>
    <x v="2"/>
    <x v="2"/>
    <x v="1"/>
    <n v="0"/>
    <x v="2"/>
    <x v="2"/>
    <x v="1"/>
    <n v="0"/>
    <n v="0"/>
    <m/>
    <m/>
    <m/>
    <m/>
    <m/>
    <m/>
    <m/>
    <m/>
    <m/>
  </r>
  <r>
    <n v="582"/>
    <x v="8"/>
    <x v="105"/>
    <s v="Identificador de ola de encuesta"/>
    <s v="ola"/>
    <x v="2"/>
    <x v="2"/>
    <x v="2"/>
    <x v="2"/>
    <x v="1"/>
    <n v="0"/>
    <x v="2"/>
    <x v="2"/>
    <x v="1"/>
    <n v="0"/>
    <n v="0"/>
    <m/>
    <m/>
    <m/>
    <m/>
    <m/>
    <m/>
    <m/>
    <m/>
    <m/>
  </r>
  <r>
    <n v="583"/>
    <x v="8"/>
    <x v="105"/>
    <s v="Código identificador de número de versión de base de datos"/>
    <s v="version"/>
    <x v="2"/>
    <x v="2"/>
    <x v="2"/>
    <x v="2"/>
    <x v="1"/>
    <n v="0"/>
    <x v="2"/>
    <x v="2"/>
    <x v="1"/>
    <n v="0"/>
    <n v="0"/>
    <m/>
    <m/>
    <m/>
    <m/>
    <m/>
    <m/>
    <m/>
    <m/>
    <m/>
  </r>
  <r>
    <n v="584"/>
    <x v="8"/>
    <x v="105"/>
    <s v="Identificador de muestra de encuesta"/>
    <s v="muestra"/>
    <x v="2"/>
    <x v="2"/>
    <x v="2"/>
    <x v="2"/>
    <x v="1"/>
    <n v="0"/>
    <x v="2"/>
    <x v="2"/>
    <x v="1"/>
    <n v="0"/>
    <n v="0"/>
    <m/>
    <m/>
    <m/>
    <m/>
    <m/>
    <m/>
    <m/>
    <m/>
    <m/>
  </r>
  <r>
    <n v="585"/>
    <x v="8"/>
    <x v="105"/>
    <s v="Identificador de grupo migrante consultado"/>
    <s v="cuestion_mig"/>
    <x v="2"/>
    <x v="2"/>
    <x v="2"/>
    <x v="2"/>
    <x v="1"/>
    <n v="0"/>
    <x v="2"/>
    <x v="2"/>
    <x v="1"/>
    <n v="0"/>
    <n v="0"/>
    <m/>
    <m/>
    <m/>
    <m/>
    <m/>
    <m/>
    <m/>
    <m/>
    <m/>
  </r>
  <r>
    <n v="586"/>
    <x v="8"/>
    <x v="106"/>
    <m/>
    <s v="cod_m03"/>
    <x v="2"/>
    <x v="1"/>
    <x v="2"/>
    <x v="1"/>
    <x v="1"/>
    <n v="0"/>
    <x v="2"/>
    <x v="1"/>
    <x v="1"/>
    <n v="0"/>
    <n v="0"/>
    <m/>
    <m/>
    <m/>
    <m/>
    <m/>
    <m/>
    <m/>
    <m/>
    <m/>
  </r>
  <r>
    <n v="587"/>
    <x v="8"/>
    <x v="106"/>
    <m/>
    <s v="cod_m04"/>
    <x v="2"/>
    <x v="1"/>
    <x v="2"/>
    <x v="1"/>
    <x v="1"/>
    <n v="0"/>
    <x v="2"/>
    <x v="1"/>
    <x v="1"/>
    <n v="0"/>
    <n v="0"/>
    <m/>
    <m/>
    <m/>
    <m/>
    <m/>
    <m/>
    <m/>
    <m/>
    <m/>
  </r>
  <r>
    <n v="588"/>
    <x v="8"/>
    <x v="106"/>
    <m/>
    <s v="cod_m22"/>
    <x v="2"/>
    <x v="1"/>
    <x v="2"/>
    <x v="1"/>
    <x v="1"/>
    <n v="0"/>
    <x v="2"/>
    <x v="1"/>
    <x v="1"/>
    <n v="0"/>
    <n v="0"/>
    <m/>
    <m/>
    <m/>
    <m/>
    <m/>
    <m/>
    <m/>
    <m/>
    <m/>
  </r>
  <r>
    <n v="589"/>
    <x v="8"/>
    <x v="106"/>
    <m/>
    <s v="cod_m23"/>
    <x v="2"/>
    <x v="1"/>
    <x v="2"/>
    <x v="1"/>
    <x v="1"/>
    <n v="0"/>
    <x v="2"/>
    <x v="1"/>
    <x v="1"/>
    <n v="0"/>
    <n v="0"/>
    <m/>
    <m/>
    <m/>
    <m/>
    <m/>
    <m/>
    <m/>
    <m/>
    <m/>
  </r>
  <r>
    <n v="590"/>
    <x v="8"/>
    <x v="106"/>
    <m/>
    <s v="nhogar1"/>
    <x v="2"/>
    <x v="1"/>
    <x v="1"/>
    <x v="1"/>
    <x v="1"/>
    <n v="0"/>
    <x v="1"/>
    <x v="1"/>
    <x v="1"/>
    <n v="0"/>
    <n v="0"/>
    <m/>
    <m/>
    <m/>
    <m/>
    <m/>
    <m/>
    <m/>
    <m/>
    <m/>
  </r>
  <r>
    <n v="591"/>
    <x v="8"/>
    <x v="106"/>
    <m/>
    <s v="nhogar2"/>
    <x v="2"/>
    <x v="1"/>
    <x v="1"/>
    <x v="1"/>
    <x v="1"/>
    <n v="0"/>
    <x v="1"/>
    <x v="1"/>
    <x v="1"/>
    <n v="0"/>
    <n v="0"/>
    <m/>
    <m/>
    <m/>
    <m/>
    <m/>
    <m/>
    <m/>
    <m/>
    <m/>
  </r>
  <r>
    <n v="592"/>
    <x v="8"/>
    <x v="107"/>
    <m/>
    <s v="miembro01_sexo"/>
    <x v="2"/>
    <x v="1"/>
    <x v="1"/>
    <x v="1"/>
    <x v="1"/>
    <n v="0"/>
    <x v="1"/>
    <x v="1"/>
    <x v="1"/>
    <n v="0"/>
    <n v="0"/>
    <m/>
    <m/>
    <m/>
    <m/>
    <m/>
    <m/>
    <m/>
    <m/>
    <m/>
  </r>
  <r>
    <n v="593"/>
    <x v="8"/>
    <x v="107"/>
    <m/>
    <s v="miembro01_edad"/>
    <x v="2"/>
    <x v="1"/>
    <x v="1"/>
    <x v="1"/>
    <x v="1"/>
    <n v="0"/>
    <x v="1"/>
    <x v="1"/>
    <x v="1"/>
    <n v="0"/>
    <n v="0"/>
    <m/>
    <m/>
    <m/>
    <m/>
    <m/>
    <m/>
    <m/>
    <m/>
    <m/>
  </r>
  <r>
    <n v="594"/>
    <x v="8"/>
    <x v="107"/>
    <m/>
    <s v="miembro02_sexo"/>
    <x v="2"/>
    <x v="1"/>
    <x v="1"/>
    <x v="1"/>
    <x v="1"/>
    <n v="0"/>
    <x v="1"/>
    <x v="1"/>
    <x v="1"/>
    <n v="0"/>
    <n v="0"/>
    <m/>
    <m/>
    <m/>
    <m/>
    <m/>
    <m/>
    <m/>
    <m/>
    <m/>
  </r>
  <r>
    <n v="595"/>
    <x v="8"/>
    <x v="107"/>
    <m/>
    <s v="miembro02_edad"/>
    <x v="2"/>
    <x v="1"/>
    <x v="1"/>
    <x v="1"/>
    <x v="1"/>
    <n v="0"/>
    <x v="1"/>
    <x v="1"/>
    <x v="1"/>
    <n v="0"/>
    <n v="0"/>
    <m/>
    <m/>
    <m/>
    <m/>
    <m/>
    <m/>
    <m/>
    <m/>
    <m/>
  </r>
  <r>
    <n v="596"/>
    <x v="8"/>
    <x v="107"/>
    <m/>
    <s v="miembro03_sexo"/>
    <x v="2"/>
    <x v="1"/>
    <x v="1"/>
    <x v="1"/>
    <x v="1"/>
    <n v="0"/>
    <x v="1"/>
    <x v="1"/>
    <x v="1"/>
    <n v="0"/>
    <n v="0"/>
    <m/>
    <m/>
    <m/>
    <m/>
    <m/>
    <m/>
    <m/>
    <m/>
    <m/>
  </r>
  <r>
    <n v="597"/>
    <x v="8"/>
    <x v="107"/>
    <m/>
    <s v="miembro03_edad"/>
    <x v="2"/>
    <x v="1"/>
    <x v="1"/>
    <x v="1"/>
    <x v="1"/>
    <n v="0"/>
    <x v="1"/>
    <x v="1"/>
    <x v="1"/>
    <n v="0"/>
    <n v="0"/>
    <m/>
    <m/>
    <m/>
    <m/>
    <m/>
    <m/>
    <m/>
    <m/>
    <m/>
  </r>
  <r>
    <n v="598"/>
    <x v="8"/>
    <x v="107"/>
    <m/>
    <s v="miembro04_sexo"/>
    <x v="2"/>
    <x v="1"/>
    <x v="1"/>
    <x v="1"/>
    <x v="1"/>
    <n v="0"/>
    <x v="1"/>
    <x v="1"/>
    <x v="1"/>
    <n v="0"/>
    <n v="0"/>
    <m/>
    <m/>
    <m/>
    <m/>
    <m/>
    <m/>
    <m/>
    <m/>
    <m/>
  </r>
  <r>
    <n v="599"/>
    <x v="8"/>
    <x v="107"/>
    <m/>
    <s v="miembro04_edad"/>
    <x v="2"/>
    <x v="1"/>
    <x v="1"/>
    <x v="1"/>
    <x v="1"/>
    <n v="0"/>
    <x v="1"/>
    <x v="1"/>
    <x v="1"/>
    <n v="0"/>
    <n v="0"/>
    <m/>
    <m/>
    <m/>
    <m/>
    <m/>
    <m/>
    <m/>
    <m/>
    <m/>
  </r>
  <r>
    <n v="600"/>
    <x v="8"/>
    <x v="107"/>
    <m/>
    <s v="miembro05_sexo"/>
    <x v="2"/>
    <x v="1"/>
    <x v="1"/>
    <x v="1"/>
    <x v="1"/>
    <n v="0"/>
    <x v="1"/>
    <x v="1"/>
    <x v="1"/>
    <n v="0"/>
    <n v="0"/>
    <m/>
    <m/>
    <m/>
    <m/>
    <m/>
    <m/>
    <m/>
    <m/>
    <m/>
  </r>
  <r>
    <n v="601"/>
    <x v="8"/>
    <x v="107"/>
    <m/>
    <s v="miembro05_edad"/>
    <x v="2"/>
    <x v="1"/>
    <x v="1"/>
    <x v="1"/>
    <x v="1"/>
    <n v="0"/>
    <x v="1"/>
    <x v="1"/>
    <x v="1"/>
    <n v="0"/>
    <n v="0"/>
    <m/>
    <m/>
    <m/>
    <m/>
    <m/>
    <m/>
    <m/>
    <m/>
    <m/>
  </r>
  <r>
    <n v="602"/>
    <x v="8"/>
    <x v="107"/>
    <m/>
    <s v="miembro06_sexo"/>
    <x v="2"/>
    <x v="1"/>
    <x v="1"/>
    <x v="1"/>
    <x v="1"/>
    <n v="0"/>
    <x v="1"/>
    <x v="1"/>
    <x v="1"/>
    <n v="0"/>
    <n v="0"/>
    <m/>
    <m/>
    <m/>
    <m/>
    <m/>
    <m/>
    <m/>
    <m/>
    <m/>
  </r>
  <r>
    <n v="603"/>
    <x v="8"/>
    <x v="107"/>
    <m/>
    <s v="miembro06_edad"/>
    <x v="2"/>
    <x v="1"/>
    <x v="1"/>
    <x v="1"/>
    <x v="1"/>
    <n v="0"/>
    <x v="1"/>
    <x v="1"/>
    <x v="1"/>
    <n v="0"/>
    <n v="0"/>
    <m/>
    <m/>
    <m/>
    <m/>
    <m/>
    <m/>
    <m/>
    <m/>
    <m/>
  </r>
  <r>
    <n v="604"/>
    <x v="8"/>
    <x v="107"/>
    <m/>
    <s v="miembro07_sexo"/>
    <x v="2"/>
    <x v="1"/>
    <x v="1"/>
    <x v="1"/>
    <x v="1"/>
    <n v="0"/>
    <x v="1"/>
    <x v="1"/>
    <x v="1"/>
    <n v="0"/>
    <n v="0"/>
    <m/>
    <m/>
    <m/>
    <m/>
    <m/>
    <m/>
    <m/>
    <m/>
    <m/>
  </r>
  <r>
    <n v="605"/>
    <x v="8"/>
    <x v="107"/>
    <m/>
    <s v="miembro07_edad"/>
    <x v="2"/>
    <x v="1"/>
    <x v="1"/>
    <x v="1"/>
    <x v="1"/>
    <n v="0"/>
    <x v="1"/>
    <x v="1"/>
    <x v="1"/>
    <n v="0"/>
    <n v="0"/>
    <m/>
    <m/>
    <m/>
    <m/>
    <m/>
    <m/>
    <m/>
    <m/>
    <m/>
  </r>
  <r>
    <n v="606"/>
    <x v="8"/>
    <x v="107"/>
    <m/>
    <s v="miembro08_sexo"/>
    <x v="2"/>
    <x v="1"/>
    <x v="1"/>
    <x v="1"/>
    <x v="1"/>
    <n v="0"/>
    <x v="1"/>
    <x v="1"/>
    <x v="1"/>
    <n v="0"/>
    <n v="0"/>
    <m/>
    <m/>
    <m/>
    <m/>
    <m/>
    <m/>
    <m/>
    <m/>
    <m/>
  </r>
  <r>
    <n v="607"/>
    <x v="8"/>
    <x v="107"/>
    <m/>
    <s v="miembro08_edad"/>
    <x v="2"/>
    <x v="1"/>
    <x v="1"/>
    <x v="1"/>
    <x v="1"/>
    <n v="0"/>
    <x v="1"/>
    <x v="1"/>
    <x v="1"/>
    <n v="0"/>
    <n v="0"/>
    <m/>
    <m/>
    <m/>
    <m/>
    <m/>
    <m/>
    <m/>
    <m/>
    <m/>
  </r>
  <r>
    <n v="608"/>
    <x v="8"/>
    <x v="107"/>
    <m/>
    <s v="miembro09_sexo"/>
    <x v="2"/>
    <x v="1"/>
    <x v="1"/>
    <x v="1"/>
    <x v="1"/>
    <n v="0"/>
    <x v="1"/>
    <x v="1"/>
    <x v="1"/>
    <n v="0"/>
    <n v="0"/>
    <m/>
    <m/>
    <m/>
    <m/>
    <m/>
    <m/>
    <m/>
    <m/>
    <m/>
  </r>
  <r>
    <n v="609"/>
    <x v="8"/>
    <x v="107"/>
    <m/>
    <s v="miembro09_edad"/>
    <x v="2"/>
    <x v="1"/>
    <x v="1"/>
    <x v="1"/>
    <x v="1"/>
    <n v="0"/>
    <x v="1"/>
    <x v="1"/>
    <x v="1"/>
    <n v="0"/>
    <n v="0"/>
    <m/>
    <m/>
    <m/>
    <m/>
    <m/>
    <m/>
    <m/>
    <m/>
    <m/>
  </r>
  <r>
    <n v="610"/>
    <x v="8"/>
    <x v="107"/>
    <m/>
    <s v="miembro10_sexo"/>
    <x v="2"/>
    <x v="1"/>
    <x v="1"/>
    <x v="1"/>
    <x v="1"/>
    <n v="0"/>
    <x v="1"/>
    <x v="1"/>
    <x v="1"/>
    <n v="0"/>
    <n v="0"/>
    <m/>
    <m/>
    <m/>
    <m/>
    <m/>
    <m/>
    <m/>
    <m/>
    <m/>
  </r>
  <r>
    <n v="611"/>
    <x v="8"/>
    <x v="107"/>
    <m/>
    <s v="miembro10_edad"/>
    <x v="2"/>
    <x v="1"/>
    <x v="1"/>
    <x v="1"/>
    <x v="1"/>
    <n v="0"/>
    <x v="1"/>
    <x v="1"/>
    <x v="1"/>
    <n v="0"/>
    <n v="0"/>
    <m/>
    <m/>
    <m/>
    <m/>
    <m/>
    <m/>
    <m/>
    <m/>
    <m/>
  </r>
  <r>
    <n v="612"/>
    <x v="8"/>
    <x v="107"/>
    <m/>
    <s v="miembro11_sexo"/>
    <x v="2"/>
    <x v="1"/>
    <x v="1"/>
    <x v="1"/>
    <x v="1"/>
    <n v="0"/>
    <x v="1"/>
    <x v="1"/>
    <x v="1"/>
    <n v="0"/>
    <n v="0"/>
    <m/>
    <m/>
    <m/>
    <m/>
    <m/>
    <m/>
    <m/>
    <m/>
    <m/>
  </r>
  <r>
    <n v="613"/>
    <x v="8"/>
    <x v="107"/>
    <m/>
    <s v="miembro11_edad"/>
    <x v="2"/>
    <x v="1"/>
    <x v="1"/>
    <x v="1"/>
    <x v="1"/>
    <n v="0"/>
    <x v="1"/>
    <x v="1"/>
    <x v="1"/>
    <n v="0"/>
    <n v="0"/>
    <m/>
    <m/>
    <m/>
    <m/>
    <m/>
    <m/>
    <m/>
    <m/>
    <m/>
  </r>
  <r>
    <n v="614"/>
    <x v="8"/>
    <x v="107"/>
    <m/>
    <s v="miembro12_sexo"/>
    <x v="2"/>
    <x v="1"/>
    <x v="1"/>
    <x v="1"/>
    <x v="1"/>
    <n v="0"/>
    <x v="1"/>
    <x v="1"/>
    <x v="1"/>
    <n v="0"/>
    <n v="0"/>
    <m/>
    <m/>
    <m/>
    <m/>
    <m/>
    <m/>
    <m/>
    <m/>
    <m/>
  </r>
  <r>
    <n v="615"/>
    <x v="8"/>
    <x v="107"/>
    <m/>
    <s v="miembro12_edad"/>
    <x v="2"/>
    <x v="1"/>
    <x v="1"/>
    <x v="1"/>
    <x v="1"/>
    <n v="0"/>
    <x v="1"/>
    <x v="1"/>
    <x v="1"/>
    <n v="0"/>
    <n v="0"/>
    <m/>
    <m/>
    <m/>
    <m/>
    <m/>
    <m/>
    <m/>
    <m/>
    <m/>
  </r>
  <r>
    <n v="616"/>
    <x v="8"/>
    <x v="107"/>
    <m/>
    <s v="miembro13_sexo"/>
    <x v="2"/>
    <x v="1"/>
    <x v="1"/>
    <x v="1"/>
    <x v="1"/>
    <n v="0"/>
    <x v="1"/>
    <x v="1"/>
    <x v="1"/>
    <n v="0"/>
    <n v="0"/>
    <m/>
    <m/>
    <m/>
    <m/>
    <m/>
    <m/>
    <m/>
    <m/>
    <m/>
  </r>
  <r>
    <n v="617"/>
    <x v="8"/>
    <x v="107"/>
    <m/>
    <s v="miembro13_edad"/>
    <x v="2"/>
    <x v="1"/>
    <x v="1"/>
    <x v="1"/>
    <x v="1"/>
    <n v="0"/>
    <x v="1"/>
    <x v="1"/>
    <x v="1"/>
    <n v="0"/>
    <n v="0"/>
    <m/>
    <m/>
    <m/>
    <m/>
    <m/>
    <m/>
    <m/>
    <m/>
    <m/>
  </r>
  <r>
    <n v="618"/>
    <x v="8"/>
    <x v="108"/>
    <m/>
    <s v="region"/>
    <x v="2"/>
    <x v="2"/>
    <x v="2"/>
    <x v="2"/>
    <x v="1"/>
    <n v="0"/>
    <x v="2"/>
    <x v="2"/>
    <x v="1"/>
    <n v="0"/>
    <n v="0"/>
    <m/>
    <m/>
    <m/>
    <m/>
    <m/>
    <m/>
    <m/>
    <m/>
    <m/>
  </r>
  <r>
    <n v="619"/>
    <x v="8"/>
    <x v="108"/>
    <m/>
    <s v="comuna"/>
    <x v="2"/>
    <x v="2"/>
    <x v="2"/>
    <x v="2"/>
    <x v="1"/>
    <n v="0"/>
    <x v="2"/>
    <x v="2"/>
    <x v="1"/>
    <n v="0"/>
    <n v="0"/>
    <m/>
    <m/>
    <m/>
    <m/>
    <m/>
    <m/>
    <m/>
    <m/>
    <m/>
  </r>
  <r>
    <n v="620"/>
    <x v="8"/>
    <x v="108"/>
    <m/>
    <s v="ponderador01"/>
    <x v="2"/>
    <x v="2"/>
    <x v="2"/>
    <x v="2"/>
    <x v="1"/>
    <n v="0"/>
    <x v="2"/>
    <x v="2"/>
    <x v="1"/>
    <n v="0"/>
    <n v="0"/>
    <m/>
    <m/>
    <m/>
    <m/>
    <m/>
    <m/>
    <m/>
    <m/>
    <m/>
  </r>
  <r>
    <n v="621"/>
    <x v="8"/>
    <x v="108"/>
    <m/>
    <s v="ponderador02"/>
    <x v="2"/>
    <x v="2"/>
    <x v="2"/>
    <x v="2"/>
    <x v="1"/>
    <n v="0"/>
    <x v="2"/>
    <x v="2"/>
    <x v="1"/>
    <n v="0"/>
    <n v="0"/>
    <m/>
    <m/>
    <m/>
    <m/>
    <m/>
    <m/>
    <m/>
    <m/>
    <m/>
  </r>
  <r>
    <n v="622"/>
    <x v="8"/>
    <x v="108"/>
    <m/>
    <s v="fact_exp01"/>
    <x v="2"/>
    <x v="2"/>
    <x v="2"/>
    <x v="2"/>
    <x v="1"/>
    <n v="0"/>
    <x v="2"/>
    <x v="2"/>
    <x v="1"/>
    <n v="0"/>
    <n v="0"/>
    <m/>
    <m/>
    <m/>
    <m/>
    <m/>
    <m/>
    <m/>
    <m/>
    <m/>
  </r>
  <r>
    <n v="623"/>
    <x v="8"/>
    <x v="108"/>
    <m/>
    <s v="fact_exp02"/>
    <x v="2"/>
    <x v="2"/>
    <x v="2"/>
    <x v="2"/>
    <x v="1"/>
    <n v="0"/>
    <x v="2"/>
    <x v="2"/>
    <x v="1"/>
    <n v="0"/>
    <n v="0"/>
    <m/>
    <m/>
    <m/>
    <m/>
    <m/>
    <m/>
    <m/>
    <m/>
    <m/>
  </r>
  <r>
    <n v="624"/>
    <x v="8"/>
    <x v="108"/>
    <m/>
    <s v="estrato"/>
    <x v="2"/>
    <x v="2"/>
    <x v="2"/>
    <x v="2"/>
    <x v="1"/>
    <n v="0"/>
    <x v="2"/>
    <x v="3"/>
    <x v="1"/>
    <n v="0"/>
    <n v="0"/>
    <m/>
    <m/>
    <m/>
    <m/>
    <m/>
    <m/>
    <m/>
    <m/>
    <m/>
  </r>
  <r>
    <n v="625"/>
    <x v="8"/>
    <x v="108"/>
    <m/>
    <s v="segmento"/>
    <x v="2"/>
    <x v="2"/>
    <x v="2"/>
    <x v="3"/>
    <x v="1"/>
    <n v="0"/>
    <x v="2"/>
    <x v="3"/>
    <x v="1"/>
    <n v="0"/>
    <n v="0"/>
    <m/>
    <m/>
    <m/>
    <m/>
    <m/>
    <m/>
    <m/>
    <m/>
    <m/>
  </r>
  <r>
    <n v="626"/>
    <x v="8"/>
    <x v="108"/>
    <m/>
    <s v="idencuestador"/>
    <x v="2"/>
    <x v="2"/>
    <x v="2"/>
    <x v="3"/>
    <x v="1"/>
    <n v="0"/>
    <x v="2"/>
    <x v="3"/>
    <x v="1"/>
    <n v="0"/>
    <s v="x"/>
    <m/>
    <m/>
    <m/>
    <m/>
    <m/>
    <m/>
    <m/>
    <m/>
    <m/>
  </r>
  <r>
    <m/>
    <x v="9"/>
    <x v="109"/>
    <m/>
    <m/>
    <x v="3"/>
    <x v="3"/>
    <x v="3"/>
    <x v="4"/>
    <x v="1"/>
    <m/>
    <x v="3"/>
    <x v="4"/>
    <x v="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C43E18-A0D3-A244-800B-0F9BCF1412C7}" name="TablaDinámica9"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7:E82" firstHeaderRow="1" firstDataRow="1" firstDataCol="1" rowPageCount="1" colPageCount="1"/>
  <pivotFields count="25">
    <pivotField showAll="0"/>
    <pivotField showAll="0"/>
    <pivotField axis="axisRow" showAll="0">
      <items count="111">
        <item x="16"/>
        <item x="63"/>
        <item x="50"/>
        <item x="40"/>
        <item x="23"/>
        <item x="27"/>
        <item x="61"/>
        <item x="90"/>
        <item x="81"/>
        <item x="92"/>
        <item x="91"/>
        <item x="93"/>
        <item x="80"/>
        <item x="86"/>
        <item x="1"/>
        <item x="20"/>
        <item x="69"/>
        <item x="0"/>
        <item x="19"/>
        <item x="18"/>
        <item x="17"/>
        <item x="7"/>
        <item x="49"/>
        <item x="76"/>
        <item x="11"/>
        <item x="54"/>
        <item x="57"/>
        <item x="29"/>
        <item x="96"/>
        <item x="108"/>
        <item x="26"/>
        <item x="79"/>
        <item x="88"/>
        <item x="87"/>
        <item x="85"/>
        <item x="10"/>
        <item x="42"/>
        <item x="41"/>
        <item x="71"/>
        <item x="70"/>
        <item x="68"/>
        <item x="43"/>
        <item x="72"/>
        <item x="100"/>
        <item x="6"/>
        <item x="59"/>
        <item x="60"/>
        <item x="34"/>
        <item x="58"/>
        <item x="33"/>
        <item x="105"/>
        <item x="25"/>
        <item x="89"/>
        <item x="82"/>
        <item x="36"/>
        <item x="22"/>
        <item x="24"/>
        <item x="28"/>
        <item x="44"/>
        <item x="46"/>
        <item x="12"/>
        <item x="77"/>
        <item x="98"/>
        <item x="104"/>
        <item x="4"/>
        <item x="31"/>
        <item x="97"/>
        <item x="65"/>
        <item x="21"/>
        <item x="38"/>
        <item x="45"/>
        <item x="52"/>
        <item x="35"/>
        <item x="62"/>
        <item x="75"/>
        <item x="66"/>
        <item x="51"/>
        <item x="83"/>
        <item x="9"/>
        <item x="64"/>
        <item x="15"/>
        <item x="13"/>
        <item x="102"/>
        <item x="103"/>
        <item x="14"/>
        <item x="94"/>
        <item x="30"/>
        <item x="5"/>
        <item x="67"/>
        <item x="8"/>
        <item x="55"/>
        <item x="56"/>
        <item x="74"/>
        <item x="2"/>
        <item x="99"/>
        <item x="78"/>
        <item x="84"/>
        <item x="47"/>
        <item x="107"/>
        <item x="101"/>
        <item x="32"/>
        <item x="37"/>
        <item x="53"/>
        <item x="3"/>
        <item x="95"/>
        <item x="73"/>
        <item x="48"/>
        <item x="106"/>
        <item x="39"/>
        <item x="109"/>
        <item t="default"/>
      </items>
    </pivotField>
    <pivotField showAll="0"/>
    <pivotField showAll="0"/>
    <pivotField showAll="0"/>
    <pivotField showAll="0"/>
    <pivotField showAll="0"/>
    <pivotField showAll="0"/>
    <pivotField axis="axisPage" dataField="1" multipleItemSelectionAllowed="1"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5">
    <i>
      <x/>
    </i>
    <i>
      <x v="4"/>
    </i>
    <i>
      <x v="5"/>
    </i>
    <i>
      <x v="7"/>
    </i>
    <i>
      <x v="8"/>
    </i>
    <i>
      <x v="9"/>
    </i>
    <i>
      <x v="10"/>
    </i>
    <i>
      <x v="11"/>
    </i>
    <i>
      <x v="12"/>
    </i>
    <i>
      <x v="13"/>
    </i>
    <i>
      <x v="14"/>
    </i>
    <i>
      <x v="15"/>
    </i>
    <i>
      <x v="16"/>
    </i>
    <i>
      <x v="17"/>
    </i>
    <i>
      <x v="18"/>
    </i>
    <i>
      <x v="19"/>
    </i>
    <i>
      <x v="20"/>
    </i>
    <i>
      <x v="21"/>
    </i>
    <i>
      <x v="26"/>
    </i>
    <i>
      <x v="27"/>
    </i>
    <i>
      <x v="28"/>
    </i>
    <i>
      <x v="30"/>
    </i>
    <i>
      <x v="31"/>
    </i>
    <i>
      <x v="34"/>
    </i>
    <i>
      <x v="38"/>
    </i>
    <i>
      <x v="39"/>
    </i>
    <i>
      <x v="40"/>
    </i>
    <i>
      <x v="41"/>
    </i>
    <i>
      <x v="42"/>
    </i>
    <i>
      <x v="43"/>
    </i>
    <i>
      <x v="44"/>
    </i>
    <i>
      <x v="45"/>
    </i>
    <i>
      <x v="46"/>
    </i>
    <i>
      <x v="48"/>
    </i>
    <i>
      <x v="49"/>
    </i>
    <i>
      <x v="51"/>
    </i>
    <i>
      <x v="52"/>
    </i>
    <i>
      <x v="53"/>
    </i>
    <i>
      <x v="55"/>
    </i>
    <i>
      <x v="56"/>
    </i>
    <i>
      <x v="57"/>
    </i>
    <i>
      <x v="58"/>
    </i>
    <i>
      <x v="59"/>
    </i>
    <i>
      <x v="60"/>
    </i>
    <i>
      <x v="61"/>
    </i>
    <i>
      <x v="63"/>
    </i>
    <i>
      <x v="64"/>
    </i>
    <i>
      <x v="65"/>
    </i>
    <i>
      <x v="66"/>
    </i>
    <i>
      <x v="68"/>
    </i>
    <i>
      <x v="69"/>
    </i>
    <i>
      <x v="70"/>
    </i>
    <i>
      <x v="77"/>
    </i>
    <i>
      <x v="78"/>
    </i>
    <i>
      <x v="79"/>
    </i>
    <i>
      <x v="81"/>
    </i>
    <i>
      <x v="84"/>
    </i>
    <i>
      <x v="85"/>
    </i>
    <i>
      <x v="86"/>
    </i>
    <i>
      <x v="87"/>
    </i>
    <i>
      <x v="88"/>
    </i>
    <i>
      <x v="89"/>
    </i>
    <i>
      <x v="90"/>
    </i>
    <i>
      <x v="91"/>
    </i>
    <i>
      <x v="93"/>
    </i>
    <i>
      <x v="95"/>
    </i>
    <i>
      <x v="96"/>
    </i>
    <i>
      <x v="97"/>
    </i>
    <i>
      <x v="99"/>
    </i>
    <i>
      <x v="101"/>
    </i>
    <i>
      <x v="103"/>
    </i>
    <i>
      <x v="104"/>
    </i>
    <i>
      <x v="105"/>
    </i>
    <i>
      <x v="106"/>
    </i>
    <i t="grand">
      <x/>
    </i>
  </rowItems>
  <colItems count="1">
    <i/>
  </colItems>
  <pageFields count="1">
    <pageField fld="9" hier="-1"/>
  </pageFields>
  <dataFields count="1">
    <dataField name="Cuenta de ola_2020_m1"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CDCDC4-476E-114E-AE27-281939E68A0C}" name="TablaDinámica6"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M3:N11"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showAll="0"/>
    <pivotField showAll="0"/>
    <pivotField showAll="0"/>
    <pivotField showAll="0"/>
    <pivotField showAll="0"/>
    <pivotField axis="axisPage" dataField="1" multipleItemSelectionAllowed="1" showAll="0">
      <items count="5">
        <item h="1" x="2"/>
        <item h="1"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5"/>
    </i>
    <i>
      <x v="6"/>
    </i>
    <i>
      <x v="7"/>
    </i>
    <i>
      <x v="8"/>
    </i>
    <i t="grand">
      <x/>
    </i>
  </rowItems>
  <colItems count="1">
    <i/>
  </colItems>
  <pageFields count="1">
    <pageField fld="11" hier="-1"/>
  </pageFields>
  <dataFields count="1">
    <dataField name="Cuenta de ola_2018_m2"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493A990-A1AF-1A4E-95C3-6F02FFC00902}" name="TablaDinámica5" cacheId="3"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G6:H21" firstHeaderRow="1" firstDataRow="1" firstDataCol="1"/>
  <pivotFields count="3">
    <pivotField showAll="0"/>
    <pivotField showAll="0"/>
    <pivotField axis="axisRow" dataField="1" showAll="0">
      <items count="15">
        <item x="3"/>
        <item x="12"/>
        <item x="5"/>
        <item x="11"/>
        <item x="0"/>
        <item x="8"/>
        <item x="13"/>
        <item x="2"/>
        <item x="1"/>
        <item x="10"/>
        <item x="7"/>
        <item x="9"/>
        <item x="4"/>
        <item x="6"/>
        <item t="default"/>
      </items>
    </pivotField>
  </pivotFields>
  <rowFields count="1">
    <field x="2"/>
  </rowFields>
  <rowItems count="15">
    <i>
      <x/>
    </i>
    <i>
      <x v="1"/>
    </i>
    <i>
      <x v="2"/>
    </i>
    <i>
      <x v="3"/>
    </i>
    <i>
      <x v="4"/>
    </i>
    <i>
      <x v="5"/>
    </i>
    <i>
      <x v="6"/>
    </i>
    <i>
      <x v="7"/>
    </i>
    <i>
      <x v="8"/>
    </i>
    <i>
      <x v="9"/>
    </i>
    <i>
      <x v="10"/>
    </i>
    <i>
      <x v="11"/>
    </i>
    <i>
      <x v="12"/>
    </i>
    <i>
      <x v="13"/>
    </i>
    <i t="grand">
      <x/>
    </i>
  </rowItems>
  <colItems count="1">
    <i/>
  </colItems>
  <dataFields count="1">
    <dataField name="Cuenta de Temática"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3376BF-3624-DC44-9245-89F73321DFAC}" name="TablaDinámica8"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7:B16"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items count="111">
        <item x="16"/>
        <item x="63"/>
        <item x="50"/>
        <item x="40"/>
        <item x="23"/>
        <item x="27"/>
        <item x="61"/>
        <item x="90"/>
        <item x="81"/>
        <item x="92"/>
        <item x="91"/>
        <item x="93"/>
        <item x="80"/>
        <item x="86"/>
        <item x="1"/>
        <item x="20"/>
        <item x="69"/>
        <item x="0"/>
        <item x="19"/>
        <item x="18"/>
        <item x="17"/>
        <item x="7"/>
        <item x="49"/>
        <item x="76"/>
        <item x="11"/>
        <item x="54"/>
        <item x="57"/>
        <item x="29"/>
        <item x="96"/>
        <item x="108"/>
        <item x="26"/>
        <item x="79"/>
        <item x="88"/>
        <item x="87"/>
        <item x="85"/>
        <item x="10"/>
        <item x="42"/>
        <item x="41"/>
        <item x="71"/>
        <item x="70"/>
        <item x="68"/>
        <item x="43"/>
        <item x="72"/>
        <item x="100"/>
        <item x="6"/>
        <item x="59"/>
        <item x="60"/>
        <item x="34"/>
        <item x="58"/>
        <item x="33"/>
        <item x="105"/>
        <item x="25"/>
        <item x="89"/>
        <item x="82"/>
        <item x="36"/>
        <item x="22"/>
        <item x="24"/>
        <item x="28"/>
        <item x="44"/>
        <item x="46"/>
        <item x="12"/>
        <item x="77"/>
        <item x="98"/>
        <item x="104"/>
        <item x="4"/>
        <item x="31"/>
        <item x="97"/>
        <item x="65"/>
        <item x="21"/>
        <item x="38"/>
        <item x="45"/>
        <item x="52"/>
        <item x="35"/>
        <item x="62"/>
        <item x="75"/>
        <item x="66"/>
        <item x="51"/>
        <item x="83"/>
        <item x="9"/>
        <item x="64"/>
        <item x="15"/>
        <item x="13"/>
        <item x="102"/>
        <item x="103"/>
        <item x="14"/>
        <item x="94"/>
        <item x="30"/>
        <item x="5"/>
        <item x="67"/>
        <item x="8"/>
        <item x="55"/>
        <item x="56"/>
        <item x="74"/>
        <item x="2"/>
        <item x="99"/>
        <item x="78"/>
        <item x="84"/>
        <item x="47"/>
        <item x="107"/>
        <item x="101"/>
        <item x="32"/>
        <item x="37"/>
        <item x="53"/>
        <item x="3"/>
        <item x="95"/>
        <item x="73"/>
        <item x="48"/>
        <item x="106"/>
        <item x="39"/>
        <item x="109"/>
        <item t="default"/>
      </items>
    </pivotField>
    <pivotField showAll="0"/>
    <pivotField showAll="0"/>
    <pivotField showAll="0"/>
    <pivotField showAll="0"/>
    <pivotField showAll="0"/>
    <pivotField showAll="0"/>
    <pivotField axis="axisPage" dataField="1" multipleItemSelectionAllowed="1"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5"/>
    </i>
    <i>
      <x v="6"/>
    </i>
    <i>
      <x v="7"/>
    </i>
    <i>
      <x v="8"/>
    </i>
    <i t="grand">
      <x/>
    </i>
  </rowItems>
  <colItems count="1">
    <i/>
  </colItems>
  <pageFields count="1">
    <pageField fld="9" hier="-1"/>
  </pageFields>
  <dataFields count="1">
    <dataField name="Cuenta de ola_2020_m1"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DC80CB-A5CD-D54A-9B61-42565D0119BA}" name="TablaDinámica11"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J7:K83" firstHeaderRow="1" firstDataRow="1" firstDataCol="1" rowPageCount="1" colPageCount="1"/>
  <pivotFields count="25">
    <pivotField showAll="0"/>
    <pivotField showAll="0"/>
    <pivotField axis="axisRow" showAll="0">
      <items count="111">
        <item x="16"/>
        <item x="63"/>
        <item x="50"/>
        <item x="40"/>
        <item x="23"/>
        <item x="27"/>
        <item x="61"/>
        <item x="90"/>
        <item x="81"/>
        <item x="92"/>
        <item x="91"/>
        <item x="93"/>
        <item x="80"/>
        <item x="86"/>
        <item x="1"/>
        <item x="20"/>
        <item x="69"/>
        <item x="0"/>
        <item x="19"/>
        <item x="18"/>
        <item x="17"/>
        <item x="7"/>
        <item x="49"/>
        <item x="76"/>
        <item x="11"/>
        <item x="54"/>
        <item x="57"/>
        <item x="29"/>
        <item x="96"/>
        <item x="108"/>
        <item x="26"/>
        <item x="79"/>
        <item x="88"/>
        <item x="87"/>
        <item x="85"/>
        <item x="10"/>
        <item x="42"/>
        <item x="41"/>
        <item x="71"/>
        <item x="70"/>
        <item x="68"/>
        <item x="43"/>
        <item x="72"/>
        <item x="100"/>
        <item x="6"/>
        <item x="59"/>
        <item x="60"/>
        <item x="34"/>
        <item x="58"/>
        <item x="33"/>
        <item x="105"/>
        <item x="25"/>
        <item x="89"/>
        <item x="82"/>
        <item x="36"/>
        <item x="22"/>
        <item x="24"/>
        <item x="28"/>
        <item x="44"/>
        <item x="46"/>
        <item x="12"/>
        <item x="77"/>
        <item x="98"/>
        <item x="104"/>
        <item x="4"/>
        <item x="31"/>
        <item x="97"/>
        <item x="65"/>
        <item x="21"/>
        <item x="38"/>
        <item x="45"/>
        <item x="52"/>
        <item x="35"/>
        <item x="62"/>
        <item x="75"/>
        <item x="66"/>
        <item x="51"/>
        <item x="83"/>
        <item x="9"/>
        <item x="64"/>
        <item x="15"/>
        <item x="13"/>
        <item x="102"/>
        <item x="103"/>
        <item x="14"/>
        <item x="94"/>
        <item x="30"/>
        <item x="5"/>
        <item x="67"/>
        <item x="8"/>
        <item x="55"/>
        <item x="56"/>
        <item x="74"/>
        <item x="2"/>
        <item x="99"/>
        <item x="78"/>
        <item x="84"/>
        <item x="47"/>
        <item x="107"/>
        <item x="101"/>
        <item x="32"/>
        <item x="37"/>
        <item x="53"/>
        <item x="3"/>
        <item x="95"/>
        <item x="73"/>
        <item x="48"/>
        <item x="106"/>
        <item x="39"/>
        <item x="109"/>
        <item t="default"/>
      </items>
    </pivotField>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6">
    <i>
      <x/>
    </i>
    <i>
      <x v="4"/>
    </i>
    <i>
      <x v="5"/>
    </i>
    <i>
      <x v="8"/>
    </i>
    <i>
      <x v="9"/>
    </i>
    <i>
      <x v="10"/>
    </i>
    <i>
      <x v="11"/>
    </i>
    <i>
      <x v="12"/>
    </i>
    <i>
      <x v="13"/>
    </i>
    <i>
      <x v="14"/>
    </i>
    <i>
      <x v="15"/>
    </i>
    <i>
      <x v="16"/>
    </i>
    <i>
      <x v="17"/>
    </i>
    <i>
      <x v="18"/>
    </i>
    <i>
      <x v="19"/>
    </i>
    <i>
      <x v="20"/>
    </i>
    <i>
      <x v="21"/>
    </i>
    <i>
      <x v="22"/>
    </i>
    <i>
      <x v="26"/>
    </i>
    <i>
      <x v="27"/>
    </i>
    <i>
      <x v="28"/>
    </i>
    <i>
      <x v="30"/>
    </i>
    <i>
      <x v="31"/>
    </i>
    <i>
      <x v="34"/>
    </i>
    <i>
      <x v="38"/>
    </i>
    <i>
      <x v="39"/>
    </i>
    <i>
      <x v="40"/>
    </i>
    <i>
      <x v="41"/>
    </i>
    <i>
      <x v="42"/>
    </i>
    <i>
      <x v="43"/>
    </i>
    <i>
      <x v="44"/>
    </i>
    <i>
      <x v="45"/>
    </i>
    <i>
      <x v="46"/>
    </i>
    <i>
      <x v="47"/>
    </i>
    <i>
      <x v="48"/>
    </i>
    <i>
      <x v="49"/>
    </i>
    <i>
      <x v="51"/>
    </i>
    <i>
      <x v="52"/>
    </i>
    <i>
      <x v="53"/>
    </i>
    <i>
      <x v="55"/>
    </i>
    <i>
      <x v="56"/>
    </i>
    <i>
      <x v="57"/>
    </i>
    <i>
      <x v="58"/>
    </i>
    <i>
      <x v="59"/>
    </i>
    <i>
      <x v="60"/>
    </i>
    <i>
      <x v="63"/>
    </i>
    <i>
      <x v="64"/>
    </i>
    <i>
      <x v="65"/>
    </i>
    <i>
      <x v="66"/>
    </i>
    <i>
      <x v="68"/>
    </i>
    <i>
      <x v="69"/>
    </i>
    <i>
      <x v="70"/>
    </i>
    <i>
      <x v="72"/>
    </i>
    <i>
      <x v="77"/>
    </i>
    <i>
      <x v="78"/>
    </i>
    <i>
      <x v="79"/>
    </i>
    <i>
      <x v="81"/>
    </i>
    <i>
      <x v="84"/>
    </i>
    <i>
      <x v="85"/>
    </i>
    <i>
      <x v="86"/>
    </i>
    <i>
      <x v="87"/>
    </i>
    <i>
      <x v="88"/>
    </i>
    <i>
      <x v="89"/>
    </i>
    <i>
      <x v="90"/>
    </i>
    <i>
      <x v="91"/>
    </i>
    <i>
      <x v="93"/>
    </i>
    <i>
      <x v="94"/>
    </i>
    <i>
      <x v="95"/>
    </i>
    <i>
      <x v="96"/>
    </i>
    <i>
      <x v="97"/>
    </i>
    <i>
      <x v="99"/>
    </i>
    <i>
      <x v="103"/>
    </i>
    <i>
      <x v="104"/>
    </i>
    <i>
      <x v="105"/>
    </i>
    <i>
      <x v="106"/>
    </i>
    <i t="grand">
      <x/>
    </i>
  </rowItems>
  <colItems count="1">
    <i/>
  </colItems>
  <pageFields count="1">
    <pageField fld="13" hier="-1"/>
  </pageFields>
  <dataFields count="1">
    <dataField name="Cuenta de ola_2020_m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BE8D6E-BF72-1749-8832-B6BC556FFECE}" name="TablaDinámica10"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G7:H16"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5">
        <item h="1" x="2"/>
        <item h="1" x="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5"/>
    </i>
    <i>
      <x v="6"/>
    </i>
    <i>
      <x v="7"/>
    </i>
    <i>
      <x v="8"/>
    </i>
    <i t="grand">
      <x/>
    </i>
  </rowItems>
  <colItems count="1">
    <i/>
  </colItems>
  <pageFields count="1">
    <pageField fld="13" hier="-1"/>
  </pageFields>
  <dataFields count="1">
    <dataField name="Cuenta de ola_2020_m2"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CE888B4-9846-894D-8DFB-951C3DA30536}" name="TablaDinámica5"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J3:K12"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showAll="0"/>
    <pivotField showAll="0"/>
    <pivotField axis="axisPage" dataField="1" multipleItemSelectionAllowed="1" showAll="0">
      <items count="6">
        <item h="1" x="3"/>
        <item h="1" x="2"/>
        <item h="1"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5"/>
    </i>
    <i>
      <x v="6"/>
    </i>
    <i>
      <x v="7"/>
    </i>
    <i>
      <x v="8"/>
    </i>
    <i t="grand">
      <x/>
    </i>
  </rowItems>
  <colItems count="1">
    <i/>
  </colItems>
  <pageFields count="1">
    <pageField fld="8" hier="-1"/>
  </pageFields>
  <dataFields count="1">
    <dataField name="Cuenta de ola_2019_m1"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94E118-ED3C-0F4F-89BB-42FE6B8C2B11}" name="TablaDinámica4"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G3:H11"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showAll="0"/>
    <pivotField axis="axisPage" dataField="1" multipleItemSelectionAllowed="1" showAll="0">
      <items count="5">
        <item h="1" x="2"/>
        <item h="1"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5"/>
    </i>
    <i>
      <x v="6"/>
    </i>
    <i>
      <x v="7"/>
    </i>
    <i>
      <x v="8"/>
    </i>
    <i t="grand">
      <x/>
    </i>
  </rowItems>
  <colItems count="1">
    <i/>
  </colItems>
  <pageFields count="1">
    <pageField fld="7" hier="-1"/>
  </pageFields>
  <dataFields count="1">
    <dataField name="Cuenta de ola_2018_m1"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91BA0F6-B6F0-0A4E-A255-B8C5CBE55F35}" name="TablaDinámica3"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D3:E11"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axis="axisPage" dataField="1" multipleItemSelectionAllowed="1" showAll="0">
      <items count="5">
        <item h="1" x="2"/>
        <item h="1"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5"/>
    </i>
    <i>
      <x v="6"/>
    </i>
    <i>
      <x v="7"/>
    </i>
    <i>
      <x v="8"/>
    </i>
    <i t="grand">
      <x/>
    </i>
  </rowItems>
  <colItems count="1">
    <i/>
  </colItems>
  <pageFields count="1">
    <pageField fld="6" hier="-1"/>
  </pageFields>
  <dataFields count="1">
    <dataField name="Cuenta de ola_2017_m1"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97DF5A-D945-894E-9B08-E1E19E208C1C}" name="TablaDinámica2"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1"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axis="axisPage" dataField="1" multipleItemSelectionAllowed="1" showAll="0">
      <items count="5">
        <item h="1" x="2"/>
        <item h="1" x="1"/>
        <item x="0"/>
        <item h="1"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5"/>
    </i>
    <i>
      <x v="6"/>
    </i>
    <i>
      <x v="7"/>
    </i>
    <i>
      <x v="8"/>
    </i>
    <i t="grand">
      <x/>
    </i>
  </rowItems>
  <colItems count="1">
    <i/>
  </colItems>
  <pageFields count="1">
    <pageField fld="5" hier="-1"/>
  </pageFields>
  <dataFields count="1">
    <dataField name="Cuenta de ola_2016_m1"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761FB6-309B-684B-813D-712257AB9B46}" name="TablaDinámica7" cacheId="4"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P3:Q12" firstHeaderRow="1" firstDataRow="1" firstDataCol="1" rowPageCount="1" colPageCount="1"/>
  <pivotFields count="25">
    <pivotField showAll="0"/>
    <pivotField axis="axisRow" showAll="0">
      <items count="11">
        <item x="2"/>
        <item x="5"/>
        <item x="3"/>
        <item x="4"/>
        <item x="8"/>
        <item x="1"/>
        <item x="6"/>
        <item x="7"/>
        <item x="0"/>
        <item x="9"/>
        <item t="default"/>
      </items>
    </pivotField>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6">
        <item h="1" x="3"/>
        <item h="1" x="2"/>
        <item h="1" x="1"/>
        <item x="0"/>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9">
    <i>
      <x/>
    </i>
    <i>
      <x v="1"/>
    </i>
    <i>
      <x v="2"/>
    </i>
    <i>
      <x v="3"/>
    </i>
    <i>
      <x v="5"/>
    </i>
    <i>
      <x v="6"/>
    </i>
    <i>
      <x v="7"/>
    </i>
    <i>
      <x v="8"/>
    </i>
    <i t="grand">
      <x/>
    </i>
  </rowItems>
  <colItems count="1">
    <i/>
  </colItems>
  <pageFields count="1">
    <pageField fld="12" hier="-1"/>
  </pageFields>
  <dataFields count="1">
    <dataField name="Cuenta de ola_2019_m2"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openxmlformats.org/officeDocument/2006/relationships/pivotTable" Target="../pivotTables/pivotTable10.xml"/><Relationship Id="rId5" Type="http://schemas.openxmlformats.org/officeDocument/2006/relationships/pivotTable" Target="../pivotTables/pivotTable9.xml"/><Relationship Id="rId4"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98796-17DC-4A45-85BB-618F0040FC02}">
  <dimension ref="A2:C5"/>
  <sheetViews>
    <sheetView workbookViewId="0">
      <selection activeCell="C5" sqref="C5"/>
    </sheetView>
  </sheetViews>
  <sheetFormatPr baseColWidth="10" defaultRowHeight="15" x14ac:dyDescent="0.2"/>
  <cols>
    <col min="1" max="1" width="27.33203125" bestFit="1" customWidth="1"/>
    <col min="2" max="2" width="49.5" bestFit="1" customWidth="1"/>
    <col min="3" max="3" width="13.33203125" bestFit="1" customWidth="1"/>
  </cols>
  <sheetData>
    <row r="2" spans="1:3" x14ac:dyDescent="0.2">
      <c r="B2" t="s">
        <v>1655</v>
      </c>
      <c r="C2" t="s">
        <v>1658</v>
      </c>
    </row>
    <row r="3" spans="1:3" x14ac:dyDescent="0.2">
      <c r="A3" t="s">
        <v>1656</v>
      </c>
      <c r="B3" t="s">
        <v>1657</v>
      </c>
      <c r="C3" s="18">
        <v>43959</v>
      </c>
    </row>
    <row r="4" spans="1:3" x14ac:dyDescent="0.2">
      <c r="A4" t="s">
        <v>2301</v>
      </c>
      <c r="B4" t="s">
        <v>2302</v>
      </c>
      <c r="C4" s="18">
        <v>43959</v>
      </c>
    </row>
    <row r="5" spans="1:3" x14ac:dyDescent="0.2">
      <c r="A5" t="s">
        <v>2303</v>
      </c>
      <c r="B5" t="s">
        <v>2304</v>
      </c>
      <c r="C5" s="18">
        <v>43959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E11D9-EB28-8447-8867-7713BD21CB7E}">
  <dimension ref="A1:AB627"/>
  <sheetViews>
    <sheetView tabSelected="1" topLeftCell="O1" workbookViewId="0">
      <selection activeCell="V2" sqref="V2:V3"/>
    </sheetView>
  </sheetViews>
  <sheetFormatPr baseColWidth="10" defaultRowHeight="15" x14ac:dyDescent="0.2"/>
  <cols>
    <col min="2" max="2" width="21" bestFit="1" customWidth="1"/>
    <col min="3" max="3" width="38.1640625" bestFit="1" customWidth="1"/>
    <col min="4" max="4" width="48.1640625" customWidth="1"/>
    <col min="5" max="5" width="16.6640625" style="35" bestFit="1" customWidth="1"/>
    <col min="6" max="6" width="11.6640625" style="35" bestFit="1" customWidth="1"/>
    <col min="7" max="7" width="11.6640625" style="4" bestFit="1" customWidth="1"/>
    <col min="8" max="9" width="11.6640625" style="35" bestFit="1" customWidth="1"/>
    <col min="10" max="10" width="11.6640625" style="35" customWidth="1"/>
    <col min="11" max="11" width="8.5" style="4" bestFit="1" customWidth="1"/>
    <col min="12" max="13" width="11.6640625" style="35" bestFit="1" customWidth="1"/>
    <col min="14" max="14" width="11.6640625" style="35" customWidth="1"/>
    <col min="15" max="15" width="8.5" style="35" bestFit="1" customWidth="1"/>
    <col min="16" max="16" width="14.6640625" style="35" bestFit="1" customWidth="1"/>
    <col min="21" max="21" width="30" customWidth="1"/>
    <col min="22" max="22" width="17.6640625" bestFit="1" customWidth="1"/>
    <col min="23" max="23" width="16.33203125" bestFit="1" customWidth="1"/>
    <col min="24" max="24" width="26.1640625" bestFit="1" customWidth="1"/>
    <col min="25" max="25" width="60.6640625" customWidth="1"/>
  </cols>
  <sheetData>
    <row r="1" spans="1:28" x14ac:dyDescent="0.2">
      <c r="A1" s="40" t="s">
        <v>1910</v>
      </c>
      <c r="B1" s="40" t="s">
        <v>1911</v>
      </c>
      <c r="C1" s="40" t="s">
        <v>1912</v>
      </c>
      <c r="D1" s="40" t="s">
        <v>1913</v>
      </c>
      <c r="E1" s="41" t="s">
        <v>1779</v>
      </c>
      <c r="F1" s="41" t="s">
        <v>1902</v>
      </c>
      <c r="G1" s="41" t="s">
        <v>1903</v>
      </c>
      <c r="H1" s="41" t="s">
        <v>1904</v>
      </c>
      <c r="I1" s="41" t="s">
        <v>1905</v>
      </c>
      <c r="J1" s="41" t="s">
        <v>2036</v>
      </c>
      <c r="K1" s="41" t="s">
        <v>1906</v>
      </c>
      <c r="L1" s="41" t="s">
        <v>1907</v>
      </c>
      <c r="M1" s="41" t="s">
        <v>1908</v>
      </c>
      <c r="N1" s="41" t="s">
        <v>2037</v>
      </c>
      <c r="O1" s="41" t="s">
        <v>1909</v>
      </c>
      <c r="P1" s="41" t="s">
        <v>1923</v>
      </c>
      <c r="Q1" s="40" t="s">
        <v>1914</v>
      </c>
      <c r="R1" s="40" t="s">
        <v>1915</v>
      </c>
      <c r="S1" s="40" t="s">
        <v>1916</v>
      </c>
      <c r="T1" s="40" t="s">
        <v>1917</v>
      </c>
      <c r="U1" s="40" t="s">
        <v>1918</v>
      </c>
      <c r="V1" s="40" t="s">
        <v>1919</v>
      </c>
      <c r="W1" s="40" t="s">
        <v>1920</v>
      </c>
      <c r="X1" s="40" t="s">
        <v>1921</v>
      </c>
      <c r="Y1" s="40" t="s">
        <v>1922</v>
      </c>
      <c r="Z1" s="60" t="s">
        <v>2296</v>
      </c>
      <c r="AA1">
        <f>SUM(Z2:Z581)</f>
        <v>181</v>
      </c>
    </row>
    <row r="2" spans="1:28" s="45" customFormat="1" x14ac:dyDescent="0.2">
      <c r="A2" s="42">
        <v>1</v>
      </c>
      <c r="B2" s="42" t="s">
        <v>0</v>
      </c>
      <c r="C2" s="42" t="s">
        <v>1</v>
      </c>
      <c r="D2" s="42" t="s">
        <v>1129</v>
      </c>
      <c r="E2" s="43" t="s">
        <v>90</v>
      </c>
      <c r="F2" s="43" t="s">
        <v>1835</v>
      </c>
      <c r="G2" s="43" t="s">
        <v>1835</v>
      </c>
      <c r="H2" s="43" t="s">
        <v>1835</v>
      </c>
      <c r="I2" s="43" t="s">
        <v>1835</v>
      </c>
      <c r="J2" s="43" t="s">
        <v>1835</v>
      </c>
      <c r="K2" s="43">
        <f>COUNTIF(F2:I2,"Sí")</f>
        <v>4</v>
      </c>
      <c r="L2" s="43" t="s">
        <v>1835</v>
      </c>
      <c r="M2" s="43" t="s">
        <v>1835</v>
      </c>
      <c r="N2" s="43" t="s">
        <v>1835</v>
      </c>
      <c r="O2" s="43">
        <f>COUNTIF(L2:M2,"Sí")</f>
        <v>2</v>
      </c>
      <c r="P2" s="43">
        <f t="shared" ref="P2:P65" si="0">K2+O2</f>
        <v>6</v>
      </c>
      <c r="Q2" s="42" t="s">
        <v>569</v>
      </c>
      <c r="R2" s="44" t="s">
        <v>1936</v>
      </c>
      <c r="S2" s="42" t="s">
        <v>570</v>
      </c>
      <c r="T2" s="42" t="s">
        <v>571</v>
      </c>
      <c r="U2" s="42" t="s">
        <v>1101</v>
      </c>
      <c r="V2" s="42" t="s">
        <v>1102</v>
      </c>
      <c r="W2" s="42" t="s">
        <v>1111</v>
      </c>
      <c r="X2" s="42" t="s">
        <v>1130</v>
      </c>
      <c r="Y2" s="42"/>
      <c r="AB2" s="45">
        <f>COUNTIF(V2:V581,"PERMANENTE")</f>
        <v>261</v>
      </c>
    </row>
    <row r="3" spans="1:28" s="45" customFormat="1" x14ac:dyDescent="0.2">
      <c r="A3" s="42">
        <v>2</v>
      </c>
      <c r="B3" s="42" t="s">
        <v>0</v>
      </c>
      <c r="C3" s="42" t="s">
        <v>2</v>
      </c>
      <c r="D3" s="42" t="s">
        <v>1131</v>
      </c>
      <c r="E3" s="43" t="s">
        <v>91</v>
      </c>
      <c r="F3" s="43" t="s">
        <v>1835</v>
      </c>
      <c r="G3" s="43" t="s">
        <v>1835</v>
      </c>
      <c r="H3" s="43" t="s">
        <v>1835</v>
      </c>
      <c r="I3" s="43" t="s">
        <v>1835</v>
      </c>
      <c r="J3" s="43" t="s">
        <v>1835</v>
      </c>
      <c r="K3" s="43">
        <f t="shared" ref="K3:K66" si="1">COUNTIF(F3:I3,"Sí")</f>
        <v>4</v>
      </c>
      <c r="L3" s="43" t="s">
        <v>1835</v>
      </c>
      <c r="M3" s="43" t="s">
        <v>1835</v>
      </c>
      <c r="N3" s="43" t="s">
        <v>1835</v>
      </c>
      <c r="O3" s="43">
        <f t="shared" ref="O3:O66" si="2">COUNTIF(L3:M3,"Sí")</f>
        <v>2</v>
      </c>
      <c r="P3" s="43">
        <f t="shared" si="0"/>
        <v>6</v>
      </c>
      <c r="Q3" s="42" t="s">
        <v>572</v>
      </c>
      <c r="R3" s="42" t="s">
        <v>573</v>
      </c>
      <c r="S3" s="42" t="s">
        <v>574</v>
      </c>
      <c r="T3" s="42" t="s">
        <v>571</v>
      </c>
      <c r="U3" s="42" t="s">
        <v>1101</v>
      </c>
      <c r="V3" s="42" t="s">
        <v>1102</v>
      </c>
      <c r="W3" s="42" t="s">
        <v>1111</v>
      </c>
      <c r="X3" s="42" t="s">
        <v>1130</v>
      </c>
      <c r="Y3" s="42"/>
    </row>
    <row r="4" spans="1:28" s="45" customFormat="1" x14ac:dyDescent="0.2">
      <c r="A4" s="42">
        <v>3</v>
      </c>
      <c r="B4" s="42" t="s">
        <v>0</v>
      </c>
      <c r="C4" s="42" t="s">
        <v>2</v>
      </c>
      <c r="D4" s="42" t="s">
        <v>1132</v>
      </c>
      <c r="E4" s="43" t="s">
        <v>92</v>
      </c>
      <c r="F4" s="43" t="s">
        <v>1835</v>
      </c>
      <c r="G4" s="43" t="s">
        <v>1835</v>
      </c>
      <c r="H4" s="43" t="s">
        <v>1835</v>
      </c>
      <c r="I4" s="43" t="s">
        <v>1835</v>
      </c>
      <c r="J4" s="43" t="s">
        <v>1835</v>
      </c>
      <c r="K4" s="43">
        <f t="shared" si="1"/>
        <v>4</v>
      </c>
      <c r="L4" s="43" t="s">
        <v>1835</v>
      </c>
      <c r="M4" s="43" t="s">
        <v>1835</v>
      </c>
      <c r="N4" s="43" t="s">
        <v>1835</v>
      </c>
      <c r="O4" s="43">
        <f t="shared" si="2"/>
        <v>2</v>
      </c>
      <c r="P4" s="43">
        <f t="shared" si="0"/>
        <v>6</v>
      </c>
      <c r="Q4" s="42" t="s">
        <v>572</v>
      </c>
      <c r="R4" s="42" t="s">
        <v>575</v>
      </c>
      <c r="S4" s="42" t="s">
        <v>574</v>
      </c>
      <c r="T4" s="42" t="s">
        <v>571</v>
      </c>
      <c r="U4" s="42" t="s">
        <v>1101</v>
      </c>
      <c r="V4" s="42" t="s">
        <v>1102</v>
      </c>
      <c r="W4" s="42" t="s">
        <v>1111</v>
      </c>
      <c r="X4" s="42" t="s">
        <v>1130</v>
      </c>
      <c r="Y4" s="42"/>
    </row>
    <row r="5" spans="1:28" s="45" customFormat="1" x14ac:dyDescent="0.2">
      <c r="A5" s="42">
        <v>4</v>
      </c>
      <c r="B5" s="42" t="s">
        <v>0</v>
      </c>
      <c r="C5" s="42" t="s">
        <v>2</v>
      </c>
      <c r="D5" s="42" t="s">
        <v>1133</v>
      </c>
      <c r="E5" s="43" t="s">
        <v>93</v>
      </c>
      <c r="F5" s="43" t="s">
        <v>1835</v>
      </c>
      <c r="G5" s="43" t="s">
        <v>1835</v>
      </c>
      <c r="H5" s="43" t="s">
        <v>1835</v>
      </c>
      <c r="I5" s="43" t="s">
        <v>1835</v>
      </c>
      <c r="J5" s="43" t="s">
        <v>1835</v>
      </c>
      <c r="K5" s="43">
        <f t="shared" si="1"/>
        <v>4</v>
      </c>
      <c r="L5" s="43" t="s">
        <v>1835</v>
      </c>
      <c r="M5" s="43" t="s">
        <v>1835</v>
      </c>
      <c r="N5" s="43" t="s">
        <v>1835</v>
      </c>
      <c r="O5" s="43">
        <f t="shared" si="2"/>
        <v>2</v>
      </c>
      <c r="P5" s="43">
        <f t="shared" si="0"/>
        <v>6</v>
      </c>
      <c r="Q5" s="42" t="s">
        <v>572</v>
      </c>
      <c r="R5" s="42" t="s">
        <v>576</v>
      </c>
      <c r="S5" s="42" t="s">
        <v>574</v>
      </c>
      <c r="T5" s="42" t="s">
        <v>571</v>
      </c>
      <c r="U5" s="42" t="s">
        <v>1101</v>
      </c>
      <c r="V5" s="42" t="s">
        <v>1102</v>
      </c>
      <c r="W5" s="42" t="s">
        <v>1111</v>
      </c>
      <c r="X5" s="42" t="s">
        <v>1130</v>
      </c>
      <c r="Y5" s="42"/>
    </row>
    <row r="6" spans="1:28" s="45" customFormat="1" x14ac:dyDescent="0.2">
      <c r="A6" s="42">
        <v>5</v>
      </c>
      <c r="B6" s="42" t="s">
        <v>0</v>
      </c>
      <c r="C6" s="42" t="s">
        <v>2</v>
      </c>
      <c r="D6" s="42" t="s">
        <v>1134</v>
      </c>
      <c r="E6" s="43" t="s">
        <v>94</v>
      </c>
      <c r="F6" s="43" t="s">
        <v>1835</v>
      </c>
      <c r="G6" s="43" t="s">
        <v>1835</v>
      </c>
      <c r="H6" s="43" t="s">
        <v>1835</v>
      </c>
      <c r="I6" s="43" t="s">
        <v>1835</v>
      </c>
      <c r="J6" s="43" t="s">
        <v>1835</v>
      </c>
      <c r="K6" s="43">
        <f t="shared" si="1"/>
        <v>4</v>
      </c>
      <c r="L6" s="43" t="s">
        <v>1835</v>
      </c>
      <c r="M6" s="43" t="s">
        <v>1835</v>
      </c>
      <c r="N6" s="43" t="s">
        <v>1835</v>
      </c>
      <c r="O6" s="43">
        <f t="shared" si="2"/>
        <v>2</v>
      </c>
      <c r="P6" s="43">
        <f t="shared" si="0"/>
        <v>6</v>
      </c>
      <c r="Q6" s="42" t="s">
        <v>572</v>
      </c>
      <c r="R6" s="42" t="s">
        <v>577</v>
      </c>
      <c r="S6" s="42" t="s">
        <v>574</v>
      </c>
      <c r="T6" s="42" t="s">
        <v>571</v>
      </c>
      <c r="U6" s="42" t="s">
        <v>1101</v>
      </c>
      <c r="V6" s="42" t="s">
        <v>1102</v>
      </c>
      <c r="W6" s="42" t="s">
        <v>1111</v>
      </c>
      <c r="X6" s="42" t="s">
        <v>1130</v>
      </c>
      <c r="Y6" s="42"/>
    </row>
    <row r="7" spans="1:28" s="45" customFormat="1" x14ac:dyDescent="0.2">
      <c r="A7" s="42">
        <v>6</v>
      </c>
      <c r="B7" s="42" t="s">
        <v>0</v>
      </c>
      <c r="C7" s="42" t="s">
        <v>3</v>
      </c>
      <c r="D7" s="42" t="s">
        <v>1135</v>
      </c>
      <c r="E7" s="43" t="s">
        <v>95</v>
      </c>
      <c r="F7" s="43" t="s">
        <v>1835</v>
      </c>
      <c r="G7" s="43" t="s">
        <v>1835</v>
      </c>
      <c r="H7" s="43" t="s">
        <v>1835</v>
      </c>
      <c r="I7" s="43" t="s">
        <v>1835</v>
      </c>
      <c r="J7" s="43" t="s">
        <v>1835</v>
      </c>
      <c r="K7" s="43">
        <f t="shared" si="1"/>
        <v>4</v>
      </c>
      <c r="L7" s="43" t="s">
        <v>1835</v>
      </c>
      <c r="M7" s="43" t="s">
        <v>1835</v>
      </c>
      <c r="N7" s="43" t="s">
        <v>1835</v>
      </c>
      <c r="O7" s="43">
        <f t="shared" si="2"/>
        <v>2</v>
      </c>
      <c r="P7" s="43">
        <f t="shared" si="0"/>
        <v>6</v>
      </c>
      <c r="Q7" s="42" t="s">
        <v>578</v>
      </c>
      <c r="R7" s="42" t="s">
        <v>579</v>
      </c>
      <c r="S7" s="42" t="s">
        <v>574</v>
      </c>
      <c r="T7" s="42" t="s">
        <v>571</v>
      </c>
      <c r="U7" s="42" t="s">
        <v>1101</v>
      </c>
      <c r="V7" s="42" t="s">
        <v>1102</v>
      </c>
      <c r="W7" s="42" t="s">
        <v>1111</v>
      </c>
      <c r="X7" s="42" t="s">
        <v>1130</v>
      </c>
      <c r="Y7" s="42"/>
    </row>
    <row r="8" spans="1:28" s="45" customFormat="1" x14ac:dyDescent="0.2">
      <c r="A8" s="42">
        <v>7</v>
      </c>
      <c r="B8" s="42" t="s">
        <v>0</v>
      </c>
      <c r="C8" s="42" t="s">
        <v>3</v>
      </c>
      <c r="D8" s="42" t="s">
        <v>1136</v>
      </c>
      <c r="E8" s="43" t="s">
        <v>96</v>
      </c>
      <c r="F8" s="43" t="s">
        <v>1835</v>
      </c>
      <c r="G8" s="43" t="s">
        <v>1835</v>
      </c>
      <c r="H8" s="43" t="s">
        <v>1835</v>
      </c>
      <c r="I8" s="43" t="s">
        <v>1835</v>
      </c>
      <c r="J8" s="43" t="s">
        <v>1835</v>
      </c>
      <c r="K8" s="43">
        <f t="shared" si="1"/>
        <v>4</v>
      </c>
      <c r="L8" s="43" t="s">
        <v>1835</v>
      </c>
      <c r="M8" s="43" t="s">
        <v>1835</v>
      </c>
      <c r="N8" s="43" t="s">
        <v>1835</v>
      </c>
      <c r="O8" s="43">
        <f t="shared" si="2"/>
        <v>2</v>
      </c>
      <c r="P8" s="43">
        <f t="shared" si="0"/>
        <v>6</v>
      </c>
      <c r="Q8" s="42" t="s">
        <v>578</v>
      </c>
      <c r="R8" s="42" t="s">
        <v>580</v>
      </c>
      <c r="S8" s="42" t="s">
        <v>574</v>
      </c>
      <c r="T8" s="42" t="s">
        <v>571</v>
      </c>
      <c r="U8" s="42" t="s">
        <v>1101</v>
      </c>
      <c r="V8" s="42" t="s">
        <v>1102</v>
      </c>
      <c r="W8" s="42" t="s">
        <v>1111</v>
      </c>
      <c r="X8" s="42" t="s">
        <v>1130</v>
      </c>
      <c r="Y8" s="42"/>
    </row>
    <row r="9" spans="1:28" s="45" customFormat="1" x14ac:dyDescent="0.2">
      <c r="A9" s="42">
        <v>8</v>
      </c>
      <c r="B9" s="42" t="s">
        <v>0</v>
      </c>
      <c r="C9" s="42" t="s">
        <v>3</v>
      </c>
      <c r="D9" s="42" t="s">
        <v>1137</v>
      </c>
      <c r="E9" s="43" t="s">
        <v>97</v>
      </c>
      <c r="F9" s="43" t="s">
        <v>1835</v>
      </c>
      <c r="G9" s="43" t="s">
        <v>1835</v>
      </c>
      <c r="H9" s="43" t="s">
        <v>1835</v>
      </c>
      <c r="I9" s="43" t="s">
        <v>1835</v>
      </c>
      <c r="J9" s="43" t="s">
        <v>1835</v>
      </c>
      <c r="K9" s="43">
        <f t="shared" si="1"/>
        <v>4</v>
      </c>
      <c r="L9" s="43" t="s">
        <v>1835</v>
      </c>
      <c r="M9" s="43" t="s">
        <v>1835</v>
      </c>
      <c r="N9" s="43" t="s">
        <v>1835</v>
      </c>
      <c r="O9" s="43">
        <f t="shared" si="2"/>
        <v>2</v>
      </c>
      <c r="P9" s="43">
        <f t="shared" si="0"/>
        <v>6</v>
      </c>
      <c r="Q9" s="42" t="s">
        <v>578</v>
      </c>
      <c r="R9" s="42" t="s">
        <v>581</v>
      </c>
      <c r="S9" s="42" t="s">
        <v>574</v>
      </c>
      <c r="T9" s="42" t="s">
        <v>571</v>
      </c>
      <c r="U9" s="42" t="s">
        <v>1101</v>
      </c>
      <c r="V9" s="42" t="s">
        <v>1102</v>
      </c>
      <c r="W9" s="42" t="s">
        <v>1111</v>
      </c>
      <c r="X9" s="42" t="s">
        <v>1130</v>
      </c>
      <c r="Y9" s="42"/>
    </row>
    <row r="10" spans="1:28" s="45" customFormat="1" x14ac:dyDescent="0.2">
      <c r="A10" s="42">
        <v>9</v>
      </c>
      <c r="B10" s="42" t="s">
        <v>0</v>
      </c>
      <c r="C10" s="42" t="s">
        <v>3</v>
      </c>
      <c r="D10" s="42" t="s">
        <v>1138</v>
      </c>
      <c r="E10" s="43" t="s">
        <v>98</v>
      </c>
      <c r="F10" s="43" t="s">
        <v>1835</v>
      </c>
      <c r="G10" s="43" t="s">
        <v>1835</v>
      </c>
      <c r="H10" s="43" t="s">
        <v>1835</v>
      </c>
      <c r="I10" s="43" t="s">
        <v>1835</v>
      </c>
      <c r="J10" s="43" t="s">
        <v>1835</v>
      </c>
      <c r="K10" s="43">
        <f t="shared" si="1"/>
        <v>4</v>
      </c>
      <c r="L10" s="43" t="s">
        <v>1835</v>
      </c>
      <c r="M10" s="43" t="s">
        <v>1835</v>
      </c>
      <c r="N10" s="43" t="s">
        <v>1835</v>
      </c>
      <c r="O10" s="43">
        <f t="shared" si="2"/>
        <v>2</v>
      </c>
      <c r="P10" s="43">
        <f t="shared" si="0"/>
        <v>6</v>
      </c>
      <c r="Q10" s="42" t="s">
        <v>578</v>
      </c>
      <c r="R10" s="42" t="s">
        <v>582</v>
      </c>
      <c r="S10" s="42" t="s">
        <v>574</v>
      </c>
      <c r="T10" s="42" t="s">
        <v>571</v>
      </c>
      <c r="U10" s="42" t="s">
        <v>1101</v>
      </c>
      <c r="V10" s="42" t="s">
        <v>1102</v>
      </c>
      <c r="W10" s="42" t="s">
        <v>1111</v>
      </c>
      <c r="X10" s="42" t="s">
        <v>1130</v>
      </c>
      <c r="Y10" s="42"/>
    </row>
    <row r="11" spans="1:28" s="5" customFormat="1" x14ac:dyDescent="0.2">
      <c r="A11" s="48">
        <v>10</v>
      </c>
      <c r="B11" s="48" t="s">
        <v>0</v>
      </c>
      <c r="C11" s="48" t="s">
        <v>4</v>
      </c>
      <c r="D11" s="48" t="s">
        <v>1139</v>
      </c>
      <c r="E11" s="49" t="s">
        <v>99</v>
      </c>
      <c r="F11" s="49" t="s">
        <v>1835</v>
      </c>
      <c r="G11" s="49" t="s">
        <v>1835</v>
      </c>
      <c r="H11" s="49" t="s">
        <v>1836</v>
      </c>
      <c r="I11" s="49" t="s">
        <v>1836</v>
      </c>
      <c r="J11" s="49"/>
      <c r="K11" s="49">
        <f t="shared" si="1"/>
        <v>2</v>
      </c>
      <c r="L11" s="49" t="s">
        <v>1836</v>
      </c>
      <c r="M11" s="49" t="s">
        <v>1836</v>
      </c>
      <c r="N11" s="49"/>
      <c r="O11" s="49">
        <f t="shared" si="2"/>
        <v>0</v>
      </c>
      <c r="P11" s="49">
        <f t="shared" si="0"/>
        <v>2</v>
      </c>
      <c r="Q11" s="48" t="s">
        <v>583</v>
      </c>
      <c r="R11" s="48" t="s">
        <v>584</v>
      </c>
      <c r="S11" s="48" t="s">
        <v>574</v>
      </c>
      <c r="T11" s="48" t="s">
        <v>571</v>
      </c>
      <c r="U11" s="48" t="s">
        <v>1101</v>
      </c>
      <c r="V11" s="48" t="s">
        <v>1102</v>
      </c>
      <c r="W11" s="48" t="s">
        <v>1111</v>
      </c>
      <c r="X11" s="48" t="s">
        <v>1130</v>
      </c>
      <c r="Y11" s="48" t="s">
        <v>1934</v>
      </c>
      <c r="Z11" s="5">
        <v>1</v>
      </c>
    </row>
    <row r="12" spans="1:28" s="45" customFormat="1" x14ac:dyDescent="0.2">
      <c r="A12" s="42">
        <v>11</v>
      </c>
      <c r="B12" s="42" t="s">
        <v>0</v>
      </c>
      <c r="C12" s="42" t="s">
        <v>4</v>
      </c>
      <c r="D12" s="42" t="s">
        <v>1141</v>
      </c>
      <c r="E12" s="43" t="s">
        <v>100</v>
      </c>
      <c r="F12" s="43" t="s">
        <v>1835</v>
      </c>
      <c r="G12" s="43" t="s">
        <v>1835</v>
      </c>
      <c r="H12" s="43" t="s">
        <v>1835</v>
      </c>
      <c r="I12" s="43" t="s">
        <v>1835</v>
      </c>
      <c r="J12" s="43" t="s">
        <v>1835</v>
      </c>
      <c r="K12" s="43">
        <f t="shared" si="1"/>
        <v>4</v>
      </c>
      <c r="L12" s="43" t="s">
        <v>1835</v>
      </c>
      <c r="M12" s="43" t="s">
        <v>1835</v>
      </c>
      <c r="N12" s="43" t="s">
        <v>1835</v>
      </c>
      <c r="O12" s="43">
        <f t="shared" si="2"/>
        <v>2</v>
      </c>
      <c r="P12" s="43">
        <f t="shared" si="0"/>
        <v>6</v>
      </c>
      <c r="Q12" s="42" t="s">
        <v>583</v>
      </c>
      <c r="R12" s="42" t="s">
        <v>585</v>
      </c>
      <c r="S12" s="42" t="s">
        <v>574</v>
      </c>
      <c r="T12" s="42" t="s">
        <v>571</v>
      </c>
      <c r="U12" s="42" t="s">
        <v>1101</v>
      </c>
      <c r="V12" s="42" t="s">
        <v>1102</v>
      </c>
      <c r="W12" s="42" t="s">
        <v>1111</v>
      </c>
      <c r="X12" s="42" t="s">
        <v>1130</v>
      </c>
      <c r="Y12" s="42"/>
    </row>
    <row r="13" spans="1:28" s="45" customFormat="1" x14ac:dyDescent="0.2">
      <c r="A13" s="42">
        <v>12</v>
      </c>
      <c r="B13" s="42" t="s">
        <v>0</v>
      </c>
      <c r="C13" s="42" t="s">
        <v>4</v>
      </c>
      <c r="D13" s="42" t="s">
        <v>1142</v>
      </c>
      <c r="E13" s="43" t="s">
        <v>101</v>
      </c>
      <c r="F13" s="43" t="s">
        <v>1835</v>
      </c>
      <c r="G13" s="43" t="s">
        <v>1835</v>
      </c>
      <c r="H13" s="43" t="s">
        <v>1835</v>
      </c>
      <c r="I13" s="43" t="s">
        <v>1835</v>
      </c>
      <c r="J13" s="43" t="s">
        <v>1835</v>
      </c>
      <c r="K13" s="43">
        <f t="shared" si="1"/>
        <v>4</v>
      </c>
      <c r="L13" s="43" t="s">
        <v>1835</v>
      </c>
      <c r="M13" s="43" t="s">
        <v>1835</v>
      </c>
      <c r="N13" s="43" t="s">
        <v>1835</v>
      </c>
      <c r="O13" s="43">
        <f t="shared" si="2"/>
        <v>2</v>
      </c>
      <c r="P13" s="43">
        <f t="shared" si="0"/>
        <v>6</v>
      </c>
      <c r="Q13" s="42" t="s">
        <v>583</v>
      </c>
      <c r="R13" s="42" t="s">
        <v>586</v>
      </c>
      <c r="S13" s="42" t="s">
        <v>574</v>
      </c>
      <c r="T13" s="42" t="s">
        <v>571</v>
      </c>
      <c r="U13" s="42" t="s">
        <v>1101</v>
      </c>
      <c r="V13" s="42" t="s">
        <v>1102</v>
      </c>
      <c r="W13" s="42" t="s">
        <v>1111</v>
      </c>
      <c r="X13" s="42" t="s">
        <v>1130</v>
      </c>
      <c r="Y13" s="42"/>
    </row>
    <row r="14" spans="1:28" s="45" customFormat="1" x14ac:dyDescent="0.2">
      <c r="A14" s="42">
        <v>13</v>
      </c>
      <c r="B14" s="42" t="s">
        <v>0</v>
      </c>
      <c r="C14" s="42" t="s">
        <v>4</v>
      </c>
      <c r="D14" s="42" t="s">
        <v>1143</v>
      </c>
      <c r="E14" s="43" t="s">
        <v>102</v>
      </c>
      <c r="F14" s="43" t="s">
        <v>1835</v>
      </c>
      <c r="G14" s="43" t="s">
        <v>1835</v>
      </c>
      <c r="H14" s="43" t="s">
        <v>1835</v>
      </c>
      <c r="I14" s="43" t="s">
        <v>1835</v>
      </c>
      <c r="J14" s="43" t="s">
        <v>1835</v>
      </c>
      <c r="K14" s="43">
        <f t="shared" si="1"/>
        <v>4</v>
      </c>
      <c r="L14" s="43" t="s">
        <v>1835</v>
      </c>
      <c r="M14" s="43" t="s">
        <v>1835</v>
      </c>
      <c r="N14" s="43" t="s">
        <v>1835</v>
      </c>
      <c r="O14" s="43">
        <f t="shared" si="2"/>
        <v>2</v>
      </c>
      <c r="P14" s="43">
        <f t="shared" si="0"/>
        <v>6</v>
      </c>
      <c r="Q14" s="42" t="s">
        <v>583</v>
      </c>
      <c r="R14" s="42" t="s">
        <v>587</v>
      </c>
      <c r="S14" s="42" t="s">
        <v>574</v>
      </c>
      <c r="T14" s="42" t="s">
        <v>571</v>
      </c>
      <c r="U14" s="42" t="s">
        <v>1101</v>
      </c>
      <c r="V14" s="42" t="s">
        <v>1102</v>
      </c>
      <c r="W14" s="42" t="s">
        <v>1111</v>
      </c>
      <c r="X14" s="42" t="s">
        <v>1130</v>
      </c>
      <c r="Y14" s="42"/>
    </row>
    <row r="15" spans="1:28" s="45" customFormat="1" x14ac:dyDescent="0.2">
      <c r="A15" s="42">
        <v>14</v>
      </c>
      <c r="B15" s="42" t="s">
        <v>0</v>
      </c>
      <c r="C15" s="42" t="s">
        <v>4</v>
      </c>
      <c r="D15" s="42" t="s">
        <v>1144</v>
      </c>
      <c r="E15" s="43" t="s">
        <v>103</v>
      </c>
      <c r="F15" s="43" t="s">
        <v>1835</v>
      </c>
      <c r="G15" s="43" t="s">
        <v>1835</v>
      </c>
      <c r="H15" s="43" t="s">
        <v>1835</v>
      </c>
      <c r="I15" s="43" t="s">
        <v>1835</v>
      </c>
      <c r="J15" s="43" t="s">
        <v>1835</v>
      </c>
      <c r="K15" s="43">
        <f t="shared" si="1"/>
        <v>4</v>
      </c>
      <c r="L15" s="43" t="s">
        <v>1835</v>
      </c>
      <c r="M15" s="43" t="s">
        <v>1835</v>
      </c>
      <c r="N15" s="43" t="s">
        <v>1835</v>
      </c>
      <c r="O15" s="43">
        <f t="shared" si="2"/>
        <v>2</v>
      </c>
      <c r="P15" s="43">
        <f t="shared" si="0"/>
        <v>6</v>
      </c>
      <c r="Q15" s="42" t="s">
        <v>583</v>
      </c>
      <c r="R15" s="42" t="s">
        <v>588</v>
      </c>
      <c r="S15" s="42" t="s">
        <v>574</v>
      </c>
      <c r="T15" s="42" t="s">
        <v>571</v>
      </c>
      <c r="U15" s="42" t="s">
        <v>1101</v>
      </c>
      <c r="V15" s="42" t="s">
        <v>1102</v>
      </c>
      <c r="W15" s="42" t="s">
        <v>1111</v>
      </c>
      <c r="X15" s="42" t="s">
        <v>1130</v>
      </c>
      <c r="Y15" s="42"/>
    </row>
    <row r="16" spans="1:28" s="45" customFormat="1" x14ac:dyDescent="0.2">
      <c r="A16" s="42">
        <v>15</v>
      </c>
      <c r="B16" s="42" t="s">
        <v>0</v>
      </c>
      <c r="C16" s="42" t="s">
        <v>4</v>
      </c>
      <c r="D16" s="42" t="s">
        <v>1145</v>
      </c>
      <c r="E16" s="43" t="s">
        <v>104</v>
      </c>
      <c r="F16" s="43" t="s">
        <v>1835</v>
      </c>
      <c r="G16" s="43" t="s">
        <v>1835</v>
      </c>
      <c r="H16" s="43" t="s">
        <v>1835</v>
      </c>
      <c r="I16" s="43" t="s">
        <v>1835</v>
      </c>
      <c r="J16" s="43" t="s">
        <v>1835</v>
      </c>
      <c r="K16" s="43">
        <f t="shared" si="1"/>
        <v>4</v>
      </c>
      <c r="L16" s="43" t="s">
        <v>1835</v>
      </c>
      <c r="M16" s="43" t="s">
        <v>1835</v>
      </c>
      <c r="N16" s="43" t="s">
        <v>1835</v>
      </c>
      <c r="O16" s="43">
        <f t="shared" si="2"/>
        <v>2</v>
      </c>
      <c r="P16" s="43">
        <f t="shared" si="0"/>
        <v>6</v>
      </c>
      <c r="Q16" s="42" t="s">
        <v>583</v>
      </c>
      <c r="R16" s="42" t="s">
        <v>589</v>
      </c>
      <c r="S16" s="42" t="s">
        <v>574</v>
      </c>
      <c r="T16" s="42" t="s">
        <v>571</v>
      </c>
      <c r="U16" s="42" t="s">
        <v>1101</v>
      </c>
      <c r="V16" s="42" t="s">
        <v>1102</v>
      </c>
      <c r="W16" s="42" t="s">
        <v>1111</v>
      </c>
      <c r="X16" s="42" t="s">
        <v>1130</v>
      </c>
      <c r="Y16" s="42"/>
    </row>
    <row r="17" spans="1:25" s="45" customFormat="1" x14ac:dyDescent="0.2">
      <c r="A17" s="42">
        <v>16</v>
      </c>
      <c r="B17" s="42" t="s">
        <v>0</v>
      </c>
      <c r="C17" s="42" t="s">
        <v>4</v>
      </c>
      <c r="D17" s="42" t="s">
        <v>1146</v>
      </c>
      <c r="E17" s="43" t="s">
        <v>105</v>
      </c>
      <c r="F17" s="43" t="s">
        <v>1835</v>
      </c>
      <c r="G17" s="43" t="s">
        <v>1835</v>
      </c>
      <c r="H17" s="43" t="s">
        <v>1835</v>
      </c>
      <c r="I17" s="43" t="s">
        <v>1835</v>
      </c>
      <c r="J17" s="43" t="s">
        <v>1835</v>
      </c>
      <c r="K17" s="43">
        <f t="shared" si="1"/>
        <v>4</v>
      </c>
      <c r="L17" s="43" t="s">
        <v>1835</v>
      </c>
      <c r="M17" s="43" t="s">
        <v>1835</v>
      </c>
      <c r="N17" s="43" t="s">
        <v>1835</v>
      </c>
      <c r="O17" s="43">
        <f t="shared" si="2"/>
        <v>2</v>
      </c>
      <c r="P17" s="43">
        <f t="shared" si="0"/>
        <v>6</v>
      </c>
      <c r="Q17" s="42" t="s">
        <v>583</v>
      </c>
      <c r="R17" s="42" t="s">
        <v>590</v>
      </c>
      <c r="S17" s="42" t="s">
        <v>574</v>
      </c>
      <c r="T17" s="42" t="s">
        <v>571</v>
      </c>
      <c r="U17" s="42" t="s">
        <v>1101</v>
      </c>
      <c r="V17" s="42" t="s">
        <v>1102</v>
      </c>
      <c r="W17" s="42" t="s">
        <v>1111</v>
      </c>
      <c r="X17" s="42" t="s">
        <v>1130</v>
      </c>
      <c r="Y17" s="42"/>
    </row>
    <row r="18" spans="1:25" s="45" customFormat="1" x14ac:dyDescent="0.2">
      <c r="A18" s="42">
        <v>17</v>
      </c>
      <c r="B18" s="42" t="s">
        <v>0</v>
      </c>
      <c r="C18" s="42" t="s">
        <v>5</v>
      </c>
      <c r="D18" s="42" t="s">
        <v>1147</v>
      </c>
      <c r="E18" s="43" t="s">
        <v>106</v>
      </c>
      <c r="F18" s="43" t="s">
        <v>1835</v>
      </c>
      <c r="G18" s="43" t="s">
        <v>1835</v>
      </c>
      <c r="H18" s="43" t="s">
        <v>1835</v>
      </c>
      <c r="I18" s="43" t="s">
        <v>1835</v>
      </c>
      <c r="J18" s="43" t="s">
        <v>1835</v>
      </c>
      <c r="K18" s="43">
        <f>COUNTIF(F18:I18,"Sí")</f>
        <v>4</v>
      </c>
      <c r="L18" s="43" t="s">
        <v>1835</v>
      </c>
      <c r="M18" s="43" t="s">
        <v>1835</v>
      </c>
      <c r="N18" s="43" t="s">
        <v>1835</v>
      </c>
      <c r="O18" s="43">
        <f>COUNTIF(L18:M18,"Sí")</f>
        <v>2</v>
      </c>
      <c r="P18" s="43">
        <f t="shared" si="0"/>
        <v>6</v>
      </c>
      <c r="Q18" s="42" t="s">
        <v>1935</v>
      </c>
      <c r="R18" s="44" t="s">
        <v>1936</v>
      </c>
      <c r="S18" s="42" t="s">
        <v>593</v>
      </c>
      <c r="T18" s="42" t="s">
        <v>594</v>
      </c>
      <c r="U18" s="42" t="s">
        <v>1101</v>
      </c>
      <c r="V18" s="42" t="s">
        <v>1102</v>
      </c>
      <c r="W18" s="42" t="s">
        <v>1111</v>
      </c>
      <c r="X18" s="42" t="s">
        <v>1130</v>
      </c>
      <c r="Y18" s="42"/>
    </row>
    <row r="19" spans="1:25" s="45" customFormat="1" x14ac:dyDescent="0.2">
      <c r="A19" s="42">
        <v>18</v>
      </c>
      <c r="B19" s="42" t="s">
        <v>0</v>
      </c>
      <c r="C19" s="42" t="s">
        <v>6</v>
      </c>
      <c r="D19" s="42" t="s">
        <v>1148</v>
      </c>
      <c r="E19" s="43" t="s">
        <v>107</v>
      </c>
      <c r="F19" s="43" t="s">
        <v>1835</v>
      </c>
      <c r="G19" s="43" t="s">
        <v>1835</v>
      </c>
      <c r="H19" s="43" t="s">
        <v>1835</v>
      </c>
      <c r="I19" s="43" t="s">
        <v>1835</v>
      </c>
      <c r="J19" s="43" t="s">
        <v>1835</v>
      </c>
      <c r="K19" s="43">
        <f t="shared" si="1"/>
        <v>4</v>
      </c>
      <c r="L19" s="43" t="s">
        <v>1835</v>
      </c>
      <c r="M19" s="43" t="s">
        <v>1835</v>
      </c>
      <c r="N19" s="43" t="s">
        <v>1835</v>
      </c>
      <c r="O19" s="43">
        <f t="shared" si="2"/>
        <v>2</v>
      </c>
      <c r="P19" s="43">
        <f t="shared" si="0"/>
        <v>6</v>
      </c>
      <c r="Q19" s="42" t="s">
        <v>591</v>
      </c>
      <c r="R19" s="42" t="s">
        <v>592</v>
      </c>
      <c r="S19" s="42" t="s">
        <v>596</v>
      </c>
      <c r="T19" s="42" t="s">
        <v>571</v>
      </c>
      <c r="U19" s="42" t="s">
        <v>1101</v>
      </c>
      <c r="V19" s="42" t="s">
        <v>1102</v>
      </c>
      <c r="W19" s="42" t="s">
        <v>1111</v>
      </c>
      <c r="X19" s="42" t="s">
        <v>1130</v>
      </c>
      <c r="Y19" s="42"/>
    </row>
    <row r="20" spans="1:25" s="45" customFormat="1" x14ac:dyDescent="0.2">
      <c r="A20" s="42">
        <v>19</v>
      </c>
      <c r="B20" s="42" t="s">
        <v>0</v>
      </c>
      <c r="C20" s="42" t="s">
        <v>6</v>
      </c>
      <c r="D20" s="42" t="s">
        <v>1149</v>
      </c>
      <c r="E20" s="43" t="s">
        <v>108</v>
      </c>
      <c r="F20" s="43" t="s">
        <v>1835</v>
      </c>
      <c r="G20" s="43" t="s">
        <v>1835</v>
      </c>
      <c r="H20" s="43" t="s">
        <v>1835</v>
      </c>
      <c r="I20" s="43" t="s">
        <v>1835</v>
      </c>
      <c r="J20" s="43" t="s">
        <v>1835</v>
      </c>
      <c r="K20" s="43">
        <f t="shared" si="1"/>
        <v>4</v>
      </c>
      <c r="L20" s="43" t="s">
        <v>1835</v>
      </c>
      <c r="M20" s="43" t="s">
        <v>1835</v>
      </c>
      <c r="N20" s="43" t="s">
        <v>1835</v>
      </c>
      <c r="O20" s="43">
        <f t="shared" si="2"/>
        <v>2</v>
      </c>
      <c r="P20" s="43">
        <f t="shared" si="0"/>
        <v>6</v>
      </c>
      <c r="Q20" s="42" t="s">
        <v>591</v>
      </c>
      <c r="R20" s="42" t="s">
        <v>595</v>
      </c>
      <c r="S20" s="42" t="s">
        <v>596</v>
      </c>
      <c r="T20" s="42" t="s">
        <v>571</v>
      </c>
      <c r="U20" s="42" t="s">
        <v>1101</v>
      </c>
      <c r="V20" s="42" t="s">
        <v>1102</v>
      </c>
      <c r="W20" s="42" t="s">
        <v>1111</v>
      </c>
      <c r="X20" s="42" t="s">
        <v>1130</v>
      </c>
      <c r="Y20" s="42"/>
    </row>
    <row r="21" spans="1:25" s="45" customFormat="1" x14ac:dyDescent="0.2">
      <c r="A21" s="42">
        <v>20</v>
      </c>
      <c r="B21" s="42" t="s">
        <v>0</v>
      </c>
      <c r="C21" s="42" t="s">
        <v>6</v>
      </c>
      <c r="D21" s="42" t="s">
        <v>1150</v>
      </c>
      <c r="E21" s="43" t="s">
        <v>109</v>
      </c>
      <c r="F21" s="43" t="s">
        <v>1835</v>
      </c>
      <c r="G21" s="43" t="s">
        <v>1835</v>
      </c>
      <c r="H21" s="43" t="s">
        <v>1835</v>
      </c>
      <c r="I21" s="43" t="s">
        <v>1835</v>
      </c>
      <c r="J21" s="43" t="s">
        <v>1835</v>
      </c>
      <c r="K21" s="43">
        <f t="shared" si="1"/>
        <v>4</v>
      </c>
      <c r="L21" s="43" t="s">
        <v>1835</v>
      </c>
      <c r="M21" s="43" t="s">
        <v>1835</v>
      </c>
      <c r="N21" s="43" t="s">
        <v>1835</v>
      </c>
      <c r="O21" s="43">
        <f t="shared" si="2"/>
        <v>2</v>
      </c>
      <c r="P21" s="43">
        <f t="shared" si="0"/>
        <v>6</v>
      </c>
      <c r="Q21" s="42" t="s">
        <v>591</v>
      </c>
      <c r="R21" s="42" t="s">
        <v>597</v>
      </c>
      <c r="S21" s="42" t="s">
        <v>596</v>
      </c>
      <c r="T21" s="42" t="s">
        <v>571</v>
      </c>
      <c r="U21" s="42" t="s">
        <v>1101</v>
      </c>
      <c r="V21" s="42" t="s">
        <v>1102</v>
      </c>
      <c r="W21" s="42" t="s">
        <v>1111</v>
      </c>
      <c r="X21" s="42" t="s">
        <v>1130</v>
      </c>
      <c r="Y21" s="42"/>
    </row>
    <row r="22" spans="1:25" s="45" customFormat="1" x14ac:dyDescent="0.2">
      <c r="A22" s="42">
        <v>21</v>
      </c>
      <c r="B22" s="42" t="s">
        <v>0</v>
      </c>
      <c r="C22" s="42" t="s">
        <v>6</v>
      </c>
      <c r="D22" s="42" t="s">
        <v>1151</v>
      </c>
      <c r="E22" s="43" t="s">
        <v>110</v>
      </c>
      <c r="F22" s="43" t="s">
        <v>1835</v>
      </c>
      <c r="G22" s="43" t="s">
        <v>1835</v>
      </c>
      <c r="H22" s="43" t="s">
        <v>1835</v>
      </c>
      <c r="I22" s="43" t="s">
        <v>1835</v>
      </c>
      <c r="J22" s="43" t="s">
        <v>1835</v>
      </c>
      <c r="K22" s="43">
        <f t="shared" si="1"/>
        <v>4</v>
      </c>
      <c r="L22" s="43" t="s">
        <v>1835</v>
      </c>
      <c r="M22" s="43" t="s">
        <v>1835</v>
      </c>
      <c r="N22" s="43" t="s">
        <v>1835</v>
      </c>
      <c r="O22" s="43">
        <f t="shared" si="2"/>
        <v>2</v>
      </c>
      <c r="P22" s="43">
        <f t="shared" si="0"/>
        <v>6</v>
      </c>
      <c r="Q22" s="42" t="s">
        <v>591</v>
      </c>
      <c r="R22" s="42" t="s">
        <v>598</v>
      </c>
      <c r="S22" s="42" t="s">
        <v>596</v>
      </c>
      <c r="T22" s="42" t="s">
        <v>571</v>
      </c>
      <c r="U22" s="42" t="s">
        <v>1101</v>
      </c>
      <c r="V22" s="42" t="s">
        <v>1102</v>
      </c>
      <c r="W22" s="42" t="s">
        <v>1111</v>
      </c>
      <c r="X22" s="42" t="s">
        <v>1130</v>
      </c>
      <c r="Y22" s="42"/>
    </row>
    <row r="23" spans="1:25" s="45" customFormat="1" x14ac:dyDescent="0.2">
      <c r="A23" s="42">
        <v>22</v>
      </c>
      <c r="B23" s="42" t="s">
        <v>0</v>
      </c>
      <c r="C23" s="42" t="s">
        <v>6</v>
      </c>
      <c r="D23" s="42" t="s">
        <v>1152</v>
      </c>
      <c r="E23" s="43" t="s">
        <v>111</v>
      </c>
      <c r="F23" s="43" t="s">
        <v>1835</v>
      </c>
      <c r="G23" s="43" t="s">
        <v>1835</v>
      </c>
      <c r="H23" s="43" t="s">
        <v>1835</v>
      </c>
      <c r="I23" s="43" t="s">
        <v>1835</v>
      </c>
      <c r="J23" s="43" t="s">
        <v>1835</v>
      </c>
      <c r="K23" s="43">
        <f t="shared" si="1"/>
        <v>4</v>
      </c>
      <c r="L23" s="43" t="s">
        <v>1835</v>
      </c>
      <c r="M23" s="43" t="s">
        <v>1835</v>
      </c>
      <c r="N23" s="43" t="s">
        <v>1835</v>
      </c>
      <c r="O23" s="43">
        <f t="shared" si="2"/>
        <v>2</v>
      </c>
      <c r="P23" s="43">
        <f t="shared" si="0"/>
        <v>6</v>
      </c>
      <c r="Q23" s="42" t="s">
        <v>591</v>
      </c>
      <c r="R23" s="42" t="s">
        <v>599</v>
      </c>
      <c r="S23" s="42" t="s">
        <v>596</v>
      </c>
      <c r="T23" s="42" t="s">
        <v>571</v>
      </c>
      <c r="U23" s="42" t="s">
        <v>1101</v>
      </c>
      <c r="V23" s="42" t="s">
        <v>1102</v>
      </c>
      <c r="W23" s="42" t="s">
        <v>1111</v>
      </c>
      <c r="X23" s="42" t="s">
        <v>1130</v>
      </c>
      <c r="Y23" s="42"/>
    </row>
    <row r="24" spans="1:25" s="45" customFormat="1" x14ac:dyDescent="0.2">
      <c r="A24" s="42">
        <v>23</v>
      </c>
      <c r="B24" s="42" t="s">
        <v>0</v>
      </c>
      <c r="C24" s="42" t="s">
        <v>6</v>
      </c>
      <c r="D24" s="42" t="s">
        <v>1153</v>
      </c>
      <c r="E24" s="43" t="s">
        <v>112</v>
      </c>
      <c r="F24" s="43" t="s">
        <v>1835</v>
      </c>
      <c r="G24" s="43" t="s">
        <v>1835</v>
      </c>
      <c r="H24" s="43" t="s">
        <v>1835</v>
      </c>
      <c r="I24" s="43" t="s">
        <v>1835</v>
      </c>
      <c r="J24" s="43" t="s">
        <v>1835</v>
      </c>
      <c r="K24" s="43">
        <f t="shared" si="1"/>
        <v>4</v>
      </c>
      <c r="L24" s="43" t="s">
        <v>1835</v>
      </c>
      <c r="M24" s="43" t="s">
        <v>1835</v>
      </c>
      <c r="N24" s="43" t="s">
        <v>1835</v>
      </c>
      <c r="O24" s="43">
        <f t="shared" si="2"/>
        <v>2</v>
      </c>
      <c r="P24" s="43">
        <f t="shared" si="0"/>
        <v>6</v>
      </c>
      <c r="Q24" s="42" t="s">
        <v>591</v>
      </c>
      <c r="R24" s="42" t="s">
        <v>600</v>
      </c>
      <c r="S24" s="42" t="s">
        <v>596</v>
      </c>
      <c r="T24" s="42" t="s">
        <v>571</v>
      </c>
      <c r="U24" s="42" t="s">
        <v>1101</v>
      </c>
      <c r="V24" s="42" t="s">
        <v>1102</v>
      </c>
      <c r="W24" s="42" t="s">
        <v>1111</v>
      </c>
      <c r="X24" s="42" t="s">
        <v>1130</v>
      </c>
      <c r="Y24" s="42"/>
    </row>
    <row r="25" spans="1:25" s="45" customFormat="1" x14ac:dyDescent="0.2">
      <c r="A25" s="42">
        <v>24</v>
      </c>
      <c r="B25" s="42" t="s">
        <v>0</v>
      </c>
      <c r="C25" s="42" t="s">
        <v>6</v>
      </c>
      <c r="D25" s="42" t="s">
        <v>1154</v>
      </c>
      <c r="E25" s="43" t="s">
        <v>113</v>
      </c>
      <c r="F25" s="43" t="s">
        <v>1835</v>
      </c>
      <c r="G25" s="43" t="s">
        <v>1835</v>
      </c>
      <c r="H25" s="43" t="s">
        <v>1835</v>
      </c>
      <c r="I25" s="43" t="s">
        <v>1835</v>
      </c>
      <c r="J25" s="43" t="s">
        <v>1835</v>
      </c>
      <c r="K25" s="43">
        <f t="shared" si="1"/>
        <v>4</v>
      </c>
      <c r="L25" s="43" t="s">
        <v>1835</v>
      </c>
      <c r="M25" s="43" t="s">
        <v>1835</v>
      </c>
      <c r="N25" s="43" t="s">
        <v>1835</v>
      </c>
      <c r="O25" s="43">
        <f t="shared" si="2"/>
        <v>2</v>
      </c>
      <c r="P25" s="43">
        <f t="shared" si="0"/>
        <v>6</v>
      </c>
      <c r="Q25" s="42" t="s">
        <v>591</v>
      </c>
      <c r="R25" s="42" t="s">
        <v>601</v>
      </c>
      <c r="S25" s="42" t="s">
        <v>596</v>
      </c>
      <c r="T25" s="42" t="s">
        <v>571</v>
      </c>
      <c r="U25" s="42" t="s">
        <v>1101</v>
      </c>
      <c r="V25" s="42" t="s">
        <v>1102</v>
      </c>
      <c r="W25" s="42" t="s">
        <v>1111</v>
      </c>
      <c r="X25" s="42" t="s">
        <v>1130</v>
      </c>
      <c r="Y25" s="42"/>
    </row>
    <row r="26" spans="1:25" s="45" customFormat="1" x14ac:dyDescent="0.2">
      <c r="A26" s="42">
        <v>25</v>
      </c>
      <c r="B26" s="42" t="s">
        <v>0</v>
      </c>
      <c r="C26" s="42" t="s">
        <v>6</v>
      </c>
      <c r="D26" s="42" t="s">
        <v>1155</v>
      </c>
      <c r="E26" s="43" t="s">
        <v>114</v>
      </c>
      <c r="F26" s="43" t="s">
        <v>1835</v>
      </c>
      <c r="G26" s="43" t="s">
        <v>1835</v>
      </c>
      <c r="H26" s="43" t="s">
        <v>1835</v>
      </c>
      <c r="I26" s="43" t="s">
        <v>1835</v>
      </c>
      <c r="J26" s="43" t="s">
        <v>1835</v>
      </c>
      <c r="K26" s="43">
        <f t="shared" si="1"/>
        <v>4</v>
      </c>
      <c r="L26" s="43" t="s">
        <v>1835</v>
      </c>
      <c r="M26" s="43" t="s">
        <v>1835</v>
      </c>
      <c r="N26" s="43" t="s">
        <v>1835</v>
      </c>
      <c r="O26" s="43">
        <f t="shared" si="2"/>
        <v>2</v>
      </c>
      <c r="P26" s="43">
        <f t="shared" si="0"/>
        <v>6</v>
      </c>
      <c r="Q26" s="42" t="s">
        <v>591</v>
      </c>
      <c r="R26" s="42" t="s">
        <v>602</v>
      </c>
      <c r="S26" s="42" t="s">
        <v>596</v>
      </c>
      <c r="T26" s="42" t="s">
        <v>571</v>
      </c>
      <c r="U26" s="42" t="s">
        <v>1101</v>
      </c>
      <c r="V26" s="42" t="s">
        <v>1102</v>
      </c>
      <c r="W26" s="42" t="s">
        <v>1111</v>
      </c>
      <c r="X26" s="42" t="s">
        <v>1130</v>
      </c>
      <c r="Y26" s="42"/>
    </row>
    <row r="27" spans="1:25" s="45" customFormat="1" x14ac:dyDescent="0.2">
      <c r="A27" s="42">
        <v>26</v>
      </c>
      <c r="B27" s="42" t="s">
        <v>0</v>
      </c>
      <c r="C27" s="42" t="s">
        <v>6</v>
      </c>
      <c r="D27" s="42" t="s">
        <v>1156</v>
      </c>
      <c r="E27" s="43" t="s">
        <v>115</v>
      </c>
      <c r="F27" s="43" t="s">
        <v>1835</v>
      </c>
      <c r="G27" s="43" t="s">
        <v>1835</v>
      </c>
      <c r="H27" s="43" t="s">
        <v>1835</v>
      </c>
      <c r="I27" s="43" t="s">
        <v>1835</v>
      </c>
      <c r="J27" s="43" t="s">
        <v>1835</v>
      </c>
      <c r="K27" s="43">
        <f t="shared" si="1"/>
        <v>4</v>
      </c>
      <c r="L27" s="43" t="s">
        <v>1835</v>
      </c>
      <c r="M27" s="43" t="s">
        <v>1835</v>
      </c>
      <c r="N27" s="43" t="s">
        <v>1835</v>
      </c>
      <c r="O27" s="43">
        <f t="shared" si="2"/>
        <v>2</v>
      </c>
      <c r="P27" s="43">
        <f t="shared" si="0"/>
        <v>6</v>
      </c>
      <c r="Q27" s="42" t="s">
        <v>1937</v>
      </c>
      <c r="R27" s="42" t="s">
        <v>1938</v>
      </c>
      <c r="S27" s="42" t="s">
        <v>596</v>
      </c>
      <c r="T27" s="42" t="s">
        <v>571</v>
      </c>
      <c r="U27" s="42" t="s">
        <v>1101</v>
      </c>
      <c r="V27" s="42" t="s">
        <v>1102</v>
      </c>
      <c r="W27" s="42" t="s">
        <v>1111</v>
      </c>
      <c r="X27" s="42" t="s">
        <v>1130</v>
      </c>
      <c r="Y27" s="42"/>
    </row>
    <row r="28" spans="1:25" s="45" customFormat="1" x14ac:dyDescent="0.2">
      <c r="A28" s="42">
        <v>27</v>
      </c>
      <c r="B28" s="42" t="s">
        <v>0</v>
      </c>
      <c r="C28" s="42" t="s">
        <v>6</v>
      </c>
      <c r="D28" s="42" t="s">
        <v>1157</v>
      </c>
      <c r="E28" s="43" t="s">
        <v>116</v>
      </c>
      <c r="F28" s="43" t="s">
        <v>1835</v>
      </c>
      <c r="G28" s="43" t="s">
        <v>1835</v>
      </c>
      <c r="H28" s="43" t="s">
        <v>1835</v>
      </c>
      <c r="I28" s="43" t="s">
        <v>1835</v>
      </c>
      <c r="J28" s="43" t="s">
        <v>1835</v>
      </c>
      <c r="K28" s="43">
        <f t="shared" si="1"/>
        <v>4</v>
      </c>
      <c r="L28" s="43" t="s">
        <v>1835</v>
      </c>
      <c r="M28" s="43" t="s">
        <v>1835</v>
      </c>
      <c r="N28" s="43" t="s">
        <v>1835</v>
      </c>
      <c r="O28" s="43">
        <f t="shared" si="2"/>
        <v>2</v>
      </c>
      <c r="P28" s="43">
        <f t="shared" si="0"/>
        <v>6</v>
      </c>
      <c r="Q28" s="42" t="s">
        <v>1937</v>
      </c>
      <c r="R28" s="42" t="s">
        <v>1939</v>
      </c>
      <c r="S28" s="42" t="s">
        <v>596</v>
      </c>
      <c r="T28" s="42" t="s">
        <v>571</v>
      </c>
      <c r="U28" s="42" t="s">
        <v>1101</v>
      </c>
      <c r="V28" s="42" t="s">
        <v>1102</v>
      </c>
      <c r="W28" s="42" t="s">
        <v>1111</v>
      </c>
      <c r="X28" s="42" t="s">
        <v>1130</v>
      </c>
      <c r="Y28" s="42"/>
    </row>
    <row r="29" spans="1:25" s="45" customFormat="1" x14ac:dyDescent="0.2">
      <c r="A29" s="42">
        <v>28</v>
      </c>
      <c r="B29" s="42" t="s">
        <v>0</v>
      </c>
      <c r="C29" s="42" t="s">
        <v>7</v>
      </c>
      <c r="D29" s="42" t="s">
        <v>1158</v>
      </c>
      <c r="E29" s="43" t="s">
        <v>117</v>
      </c>
      <c r="F29" s="43" t="s">
        <v>1835</v>
      </c>
      <c r="G29" s="43" t="s">
        <v>1835</v>
      </c>
      <c r="H29" s="43" t="s">
        <v>1835</v>
      </c>
      <c r="I29" s="43" t="s">
        <v>1835</v>
      </c>
      <c r="J29" s="43" t="s">
        <v>1835</v>
      </c>
      <c r="K29" s="43">
        <f t="shared" si="1"/>
        <v>4</v>
      </c>
      <c r="L29" s="43" t="s">
        <v>1835</v>
      </c>
      <c r="M29" s="43" t="s">
        <v>1835</v>
      </c>
      <c r="N29" s="43" t="s">
        <v>1835</v>
      </c>
      <c r="O29" s="43">
        <f t="shared" si="2"/>
        <v>2</v>
      </c>
      <c r="P29" s="43">
        <f t="shared" si="0"/>
        <v>6</v>
      </c>
      <c r="Q29" s="42" t="s">
        <v>1940</v>
      </c>
      <c r="R29" s="42" t="s">
        <v>1936</v>
      </c>
      <c r="S29" s="42" t="s">
        <v>608</v>
      </c>
      <c r="T29" s="42" t="s">
        <v>571</v>
      </c>
      <c r="U29" s="42" t="s">
        <v>1101</v>
      </c>
      <c r="V29" s="42" t="s">
        <v>1102</v>
      </c>
      <c r="W29" s="42" t="s">
        <v>1111</v>
      </c>
      <c r="X29" s="42" t="s">
        <v>1130</v>
      </c>
      <c r="Y29" s="42"/>
    </row>
    <row r="30" spans="1:25" s="45" customFormat="1" x14ac:dyDescent="0.2">
      <c r="A30" s="42">
        <v>29</v>
      </c>
      <c r="B30" s="42" t="s">
        <v>0</v>
      </c>
      <c r="C30" s="42" t="s">
        <v>8</v>
      </c>
      <c r="D30" s="42" t="s">
        <v>1159</v>
      </c>
      <c r="E30" s="43" t="s">
        <v>118</v>
      </c>
      <c r="F30" s="43" t="s">
        <v>1835</v>
      </c>
      <c r="G30" s="43" t="s">
        <v>1835</v>
      </c>
      <c r="H30" s="43" t="s">
        <v>1835</v>
      </c>
      <c r="I30" s="43" t="s">
        <v>1835</v>
      </c>
      <c r="J30" s="43" t="s">
        <v>1835</v>
      </c>
      <c r="K30" s="43">
        <f t="shared" si="1"/>
        <v>4</v>
      </c>
      <c r="L30" s="43" t="s">
        <v>1835</v>
      </c>
      <c r="M30" s="43" t="s">
        <v>1835</v>
      </c>
      <c r="N30" s="43" t="s">
        <v>1835</v>
      </c>
      <c r="O30" s="43">
        <f t="shared" si="2"/>
        <v>2</v>
      </c>
      <c r="P30" s="43">
        <f t="shared" si="0"/>
        <v>6</v>
      </c>
      <c r="Q30" s="42" t="s">
        <v>603</v>
      </c>
      <c r="R30" s="42" t="s">
        <v>604</v>
      </c>
      <c r="S30" s="42" t="s">
        <v>609</v>
      </c>
      <c r="T30" s="42" t="s">
        <v>571</v>
      </c>
      <c r="U30" s="42" t="s">
        <v>1101</v>
      </c>
      <c r="V30" s="42" t="s">
        <v>1102</v>
      </c>
      <c r="W30" s="42" t="s">
        <v>1111</v>
      </c>
      <c r="X30" s="42" t="s">
        <v>1130</v>
      </c>
      <c r="Y30" s="42"/>
    </row>
    <row r="31" spans="1:25" s="45" customFormat="1" x14ac:dyDescent="0.2">
      <c r="A31" s="42">
        <v>30</v>
      </c>
      <c r="B31" s="42" t="s">
        <v>0</v>
      </c>
      <c r="C31" s="42" t="s">
        <v>8</v>
      </c>
      <c r="D31" s="42" t="s">
        <v>1160</v>
      </c>
      <c r="E31" s="43" t="s">
        <v>119</v>
      </c>
      <c r="F31" s="43" t="s">
        <v>1835</v>
      </c>
      <c r="G31" s="43" t="s">
        <v>1835</v>
      </c>
      <c r="H31" s="43" t="s">
        <v>1835</v>
      </c>
      <c r="I31" s="43" t="s">
        <v>1835</v>
      </c>
      <c r="J31" s="43" t="s">
        <v>1835</v>
      </c>
      <c r="K31" s="43">
        <f t="shared" si="1"/>
        <v>4</v>
      </c>
      <c r="L31" s="43" t="s">
        <v>1835</v>
      </c>
      <c r="M31" s="43" t="s">
        <v>1835</v>
      </c>
      <c r="N31" s="43" t="s">
        <v>1835</v>
      </c>
      <c r="O31" s="43">
        <f t="shared" si="2"/>
        <v>2</v>
      </c>
      <c r="P31" s="43">
        <f t="shared" si="0"/>
        <v>6</v>
      </c>
      <c r="Q31" s="42" t="s">
        <v>603</v>
      </c>
      <c r="R31" s="42" t="s">
        <v>605</v>
      </c>
      <c r="S31" s="42" t="s">
        <v>609</v>
      </c>
      <c r="T31" s="42" t="s">
        <v>571</v>
      </c>
      <c r="U31" s="42" t="s">
        <v>1101</v>
      </c>
      <c r="V31" s="42" t="s">
        <v>1102</v>
      </c>
      <c r="W31" s="42" t="s">
        <v>1111</v>
      </c>
      <c r="X31" s="42" t="s">
        <v>1130</v>
      </c>
      <c r="Y31" s="42"/>
    </row>
    <row r="32" spans="1:25" s="45" customFormat="1" x14ac:dyDescent="0.2">
      <c r="A32" s="42">
        <v>31</v>
      </c>
      <c r="B32" s="42" t="s">
        <v>0</v>
      </c>
      <c r="C32" s="42" t="s">
        <v>8</v>
      </c>
      <c r="D32" s="42" t="s">
        <v>1161</v>
      </c>
      <c r="E32" s="43" t="s">
        <v>120</v>
      </c>
      <c r="F32" s="43" t="s">
        <v>1835</v>
      </c>
      <c r="G32" s="43" t="s">
        <v>1835</v>
      </c>
      <c r="H32" s="43" t="s">
        <v>1835</v>
      </c>
      <c r="I32" s="43" t="s">
        <v>1835</v>
      </c>
      <c r="J32" s="43" t="s">
        <v>1835</v>
      </c>
      <c r="K32" s="43">
        <f t="shared" si="1"/>
        <v>4</v>
      </c>
      <c r="L32" s="43" t="s">
        <v>1835</v>
      </c>
      <c r="M32" s="43" t="s">
        <v>1835</v>
      </c>
      <c r="N32" s="43" t="s">
        <v>1835</v>
      </c>
      <c r="O32" s="43">
        <f t="shared" si="2"/>
        <v>2</v>
      </c>
      <c r="P32" s="43">
        <f t="shared" si="0"/>
        <v>6</v>
      </c>
      <c r="Q32" s="42" t="s">
        <v>603</v>
      </c>
      <c r="R32" s="42" t="s">
        <v>606</v>
      </c>
      <c r="S32" s="42" t="s">
        <v>609</v>
      </c>
      <c r="T32" s="42" t="s">
        <v>571</v>
      </c>
      <c r="U32" s="42" t="s">
        <v>1101</v>
      </c>
      <c r="V32" s="42" t="s">
        <v>1102</v>
      </c>
      <c r="W32" s="42" t="s">
        <v>1111</v>
      </c>
      <c r="X32" s="42" t="s">
        <v>1130</v>
      </c>
      <c r="Y32" s="42"/>
    </row>
    <row r="33" spans="1:26" s="45" customFormat="1" x14ac:dyDescent="0.2">
      <c r="A33" s="42">
        <v>32</v>
      </c>
      <c r="B33" s="42" t="s">
        <v>0</v>
      </c>
      <c r="C33" s="42" t="s">
        <v>9</v>
      </c>
      <c r="D33" s="42" t="s">
        <v>1162</v>
      </c>
      <c r="E33" s="43" t="s">
        <v>121</v>
      </c>
      <c r="F33" s="43" t="s">
        <v>1835</v>
      </c>
      <c r="G33" s="43" t="s">
        <v>1835</v>
      </c>
      <c r="H33" s="43" t="s">
        <v>1835</v>
      </c>
      <c r="I33" s="43" t="s">
        <v>1835</v>
      </c>
      <c r="J33" s="43" t="s">
        <v>1835</v>
      </c>
      <c r="K33" s="43">
        <f t="shared" si="1"/>
        <v>4</v>
      </c>
      <c r="L33" s="43" t="s">
        <v>1835</v>
      </c>
      <c r="M33" s="43" t="s">
        <v>1835</v>
      </c>
      <c r="N33" s="43" t="s">
        <v>1835</v>
      </c>
      <c r="O33" s="43">
        <f t="shared" si="2"/>
        <v>2</v>
      </c>
      <c r="P33" s="43">
        <f t="shared" si="0"/>
        <v>6</v>
      </c>
      <c r="Q33" s="42" t="s">
        <v>610</v>
      </c>
      <c r="R33" s="42" t="s">
        <v>1936</v>
      </c>
      <c r="S33" s="42" t="s">
        <v>611</v>
      </c>
      <c r="T33" s="42" t="s">
        <v>571</v>
      </c>
      <c r="U33" s="42" t="s">
        <v>1101</v>
      </c>
      <c r="V33" s="42" t="s">
        <v>1102</v>
      </c>
      <c r="W33" s="42" t="s">
        <v>1111</v>
      </c>
      <c r="X33" s="42" t="s">
        <v>1130</v>
      </c>
      <c r="Y33" s="42"/>
    </row>
    <row r="34" spans="1:26" s="45" customFormat="1" x14ac:dyDescent="0.2">
      <c r="A34" s="42">
        <v>33</v>
      </c>
      <c r="B34" s="42" t="s">
        <v>0</v>
      </c>
      <c r="C34" s="42" t="s">
        <v>10</v>
      </c>
      <c r="D34" s="42" t="s">
        <v>1163</v>
      </c>
      <c r="E34" s="43" t="s">
        <v>122</v>
      </c>
      <c r="F34" s="43" t="s">
        <v>1835</v>
      </c>
      <c r="G34" s="43" t="s">
        <v>1835</v>
      </c>
      <c r="H34" s="43" t="s">
        <v>1835</v>
      </c>
      <c r="I34" s="43" t="s">
        <v>1835</v>
      </c>
      <c r="J34" s="43" t="s">
        <v>1835</v>
      </c>
      <c r="K34" s="43">
        <f t="shared" si="1"/>
        <v>4</v>
      </c>
      <c r="L34" s="43" t="s">
        <v>1835</v>
      </c>
      <c r="M34" s="43" t="s">
        <v>1835</v>
      </c>
      <c r="N34" s="43" t="s">
        <v>1835</v>
      </c>
      <c r="O34" s="43">
        <f t="shared" si="2"/>
        <v>2</v>
      </c>
      <c r="P34" s="43">
        <f t="shared" si="0"/>
        <v>6</v>
      </c>
      <c r="Q34" s="42" t="s">
        <v>607</v>
      </c>
      <c r="R34" s="42" t="s">
        <v>612</v>
      </c>
      <c r="S34" s="42" t="s">
        <v>609</v>
      </c>
      <c r="T34" s="42" t="s">
        <v>571</v>
      </c>
      <c r="U34" s="42" t="s">
        <v>1101</v>
      </c>
      <c r="V34" s="42" t="s">
        <v>1102</v>
      </c>
      <c r="W34" s="42" t="s">
        <v>1111</v>
      </c>
      <c r="X34" s="42" t="s">
        <v>1130</v>
      </c>
      <c r="Y34" s="42"/>
    </row>
    <row r="35" spans="1:26" s="45" customFormat="1" x14ac:dyDescent="0.2">
      <c r="A35" s="42">
        <v>34</v>
      </c>
      <c r="B35" s="42" t="s">
        <v>0</v>
      </c>
      <c r="C35" s="42" t="s">
        <v>10</v>
      </c>
      <c r="D35" s="42" t="s">
        <v>1164</v>
      </c>
      <c r="E35" s="43" t="s">
        <v>123</v>
      </c>
      <c r="F35" s="43" t="s">
        <v>1835</v>
      </c>
      <c r="G35" s="43" t="s">
        <v>1835</v>
      </c>
      <c r="H35" s="43" t="s">
        <v>1835</v>
      </c>
      <c r="I35" s="43" t="s">
        <v>1835</v>
      </c>
      <c r="J35" s="43" t="s">
        <v>1835</v>
      </c>
      <c r="K35" s="43">
        <f t="shared" si="1"/>
        <v>4</v>
      </c>
      <c r="L35" s="43" t="s">
        <v>1835</v>
      </c>
      <c r="M35" s="43" t="s">
        <v>1835</v>
      </c>
      <c r="N35" s="43" t="s">
        <v>1835</v>
      </c>
      <c r="O35" s="43">
        <f t="shared" si="2"/>
        <v>2</v>
      </c>
      <c r="P35" s="43">
        <f t="shared" si="0"/>
        <v>6</v>
      </c>
      <c r="Q35" s="42" t="s">
        <v>607</v>
      </c>
      <c r="R35" s="42" t="s">
        <v>613</v>
      </c>
      <c r="S35" s="42" t="s">
        <v>609</v>
      </c>
      <c r="T35" s="42" t="s">
        <v>571</v>
      </c>
      <c r="U35" s="42" t="s">
        <v>1101</v>
      </c>
      <c r="V35" s="42" t="s">
        <v>1102</v>
      </c>
      <c r="W35" s="42" t="s">
        <v>1111</v>
      </c>
      <c r="X35" s="42" t="s">
        <v>1130</v>
      </c>
      <c r="Y35" s="42"/>
    </row>
    <row r="36" spans="1:26" s="45" customFormat="1" x14ac:dyDescent="0.2">
      <c r="A36" s="42">
        <v>35</v>
      </c>
      <c r="B36" s="42" t="s">
        <v>0</v>
      </c>
      <c r="C36" s="42" t="s">
        <v>10</v>
      </c>
      <c r="D36" s="42" t="s">
        <v>1165</v>
      </c>
      <c r="E36" s="43" t="s">
        <v>124</v>
      </c>
      <c r="F36" s="43" t="s">
        <v>1835</v>
      </c>
      <c r="G36" s="43" t="s">
        <v>1835</v>
      </c>
      <c r="H36" s="43" t="s">
        <v>1835</v>
      </c>
      <c r="I36" s="43" t="s">
        <v>1835</v>
      </c>
      <c r="J36" s="43" t="s">
        <v>1835</v>
      </c>
      <c r="K36" s="43">
        <f t="shared" si="1"/>
        <v>4</v>
      </c>
      <c r="L36" s="43" t="s">
        <v>1835</v>
      </c>
      <c r="M36" s="43" t="s">
        <v>1835</v>
      </c>
      <c r="N36" s="43" t="s">
        <v>1835</v>
      </c>
      <c r="O36" s="43">
        <f t="shared" si="2"/>
        <v>2</v>
      </c>
      <c r="P36" s="43">
        <f t="shared" si="0"/>
        <v>6</v>
      </c>
      <c r="Q36" s="42" t="s">
        <v>607</v>
      </c>
      <c r="R36" s="42" t="s">
        <v>614</v>
      </c>
      <c r="S36" s="42" t="s">
        <v>609</v>
      </c>
      <c r="T36" s="42" t="s">
        <v>571</v>
      </c>
      <c r="U36" s="42" t="s">
        <v>1101</v>
      </c>
      <c r="V36" s="42" t="s">
        <v>1102</v>
      </c>
      <c r="W36" s="42" t="s">
        <v>1111</v>
      </c>
      <c r="X36" s="42" t="s">
        <v>1130</v>
      </c>
      <c r="Y36" s="42"/>
    </row>
    <row r="37" spans="1:26" s="45" customFormat="1" x14ac:dyDescent="0.2">
      <c r="A37" s="42">
        <v>36</v>
      </c>
      <c r="B37" s="42" t="s">
        <v>0</v>
      </c>
      <c r="C37" s="42" t="s">
        <v>10</v>
      </c>
      <c r="D37" s="42" t="s">
        <v>1166</v>
      </c>
      <c r="E37" s="43" t="s">
        <v>125</v>
      </c>
      <c r="F37" s="43" t="s">
        <v>1835</v>
      </c>
      <c r="G37" s="43" t="s">
        <v>1835</v>
      </c>
      <c r="H37" s="43" t="s">
        <v>1835</v>
      </c>
      <c r="I37" s="43" t="s">
        <v>1835</v>
      </c>
      <c r="J37" s="43" t="s">
        <v>1835</v>
      </c>
      <c r="K37" s="43">
        <f t="shared" si="1"/>
        <v>4</v>
      </c>
      <c r="L37" s="43" t="s">
        <v>1835</v>
      </c>
      <c r="M37" s="43" t="s">
        <v>1835</v>
      </c>
      <c r="N37" s="43" t="s">
        <v>1835</v>
      </c>
      <c r="O37" s="43">
        <f t="shared" si="2"/>
        <v>2</v>
      </c>
      <c r="P37" s="43">
        <f t="shared" si="0"/>
        <v>6</v>
      </c>
      <c r="Q37" s="42" t="s">
        <v>607</v>
      </c>
      <c r="R37" s="42" t="s">
        <v>615</v>
      </c>
      <c r="S37" s="42" t="s">
        <v>609</v>
      </c>
      <c r="T37" s="42" t="s">
        <v>571</v>
      </c>
      <c r="U37" s="42" t="s">
        <v>1101</v>
      </c>
      <c r="V37" s="42" t="s">
        <v>1102</v>
      </c>
      <c r="W37" s="42" t="s">
        <v>1111</v>
      </c>
      <c r="X37" s="42" t="s">
        <v>1130</v>
      </c>
      <c r="Y37" s="42"/>
    </row>
    <row r="38" spans="1:26" s="5" customFormat="1" x14ac:dyDescent="0.2">
      <c r="A38" s="48">
        <v>37</v>
      </c>
      <c r="B38" s="48" t="s">
        <v>0</v>
      </c>
      <c r="C38" s="48" t="s">
        <v>11</v>
      </c>
      <c r="D38" s="48" t="s">
        <v>1167</v>
      </c>
      <c r="E38" s="49" t="s">
        <v>126</v>
      </c>
      <c r="F38" s="49" t="s">
        <v>1836</v>
      </c>
      <c r="G38" s="49" t="s">
        <v>1835</v>
      </c>
      <c r="H38" s="49" t="s">
        <v>1836</v>
      </c>
      <c r="I38" s="49" t="s">
        <v>1836</v>
      </c>
      <c r="J38" s="49"/>
      <c r="K38" s="49">
        <f t="shared" si="1"/>
        <v>1</v>
      </c>
      <c r="L38" s="49" t="s">
        <v>1836</v>
      </c>
      <c r="M38" s="49" t="s">
        <v>1836</v>
      </c>
      <c r="N38" s="49"/>
      <c r="O38" s="49">
        <f t="shared" si="2"/>
        <v>0</v>
      </c>
      <c r="P38" s="49">
        <f t="shared" si="0"/>
        <v>1</v>
      </c>
      <c r="Q38" s="48" t="s">
        <v>616</v>
      </c>
      <c r="R38" s="48" t="s">
        <v>1936</v>
      </c>
      <c r="S38" s="48" t="s">
        <v>935</v>
      </c>
      <c r="T38" s="48" t="s">
        <v>618</v>
      </c>
      <c r="U38" s="48" t="s">
        <v>1110</v>
      </c>
      <c r="V38" s="48" t="s">
        <v>1094</v>
      </c>
      <c r="W38" s="48" t="s">
        <v>1111</v>
      </c>
      <c r="X38" s="48" t="s">
        <v>1140</v>
      </c>
      <c r="Y38" s="48" t="s">
        <v>1941</v>
      </c>
      <c r="Z38" s="5">
        <v>1</v>
      </c>
    </row>
    <row r="39" spans="1:26" s="5" customFormat="1" x14ac:dyDescent="0.2">
      <c r="A39" s="48">
        <v>38</v>
      </c>
      <c r="B39" s="48" t="s">
        <v>0</v>
      </c>
      <c r="C39" s="48" t="s">
        <v>11</v>
      </c>
      <c r="D39" s="48" t="s">
        <v>1168</v>
      </c>
      <c r="E39" s="49" t="s">
        <v>127</v>
      </c>
      <c r="F39" s="49" t="s">
        <v>1836</v>
      </c>
      <c r="G39" s="49" t="s">
        <v>1835</v>
      </c>
      <c r="H39" s="49" t="s">
        <v>1836</v>
      </c>
      <c r="I39" s="49" t="s">
        <v>1836</v>
      </c>
      <c r="J39" s="49"/>
      <c r="K39" s="49">
        <f t="shared" si="1"/>
        <v>1</v>
      </c>
      <c r="L39" s="49" t="s">
        <v>1836</v>
      </c>
      <c r="M39" s="49" t="s">
        <v>1836</v>
      </c>
      <c r="N39" s="49"/>
      <c r="O39" s="49">
        <f t="shared" si="2"/>
        <v>0</v>
      </c>
      <c r="P39" s="49">
        <f t="shared" si="0"/>
        <v>1</v>
      </c>
      <c r="Q39" s="48" t="s">
        <v>619</v>
      </c>
      <c r="R39" s="48" t="s">
        <v>620</v>
      </c>
      <c r="S39" s="48" t="s">
        <v>621</v>
      </c>
      <c r="T39" s="48" t="s">
        <v>622</v>
      </c>
      <c r="U39" s="48" t="s">
        <v>1110</v>
      </c>
      <c r="V39" s="48" t="s">
        <v>1094</v>
      </c>
      <c r="W39" s="48" t="s">
        <v>1111</v>
      </c>
      <c r="X39" s="48" t="s">
        <v>1140</v>
      </c>
      <c r="Y39" s="48" t="s">
        <v>1941</v>
      </c>
      <c r="Z39" s="5">
        <v>1</v>
      </c>
    </row>
    <row r="40" spans="1:26" s="5" customFormat="1" x14ac:dyDescent="0.2">
      <c r="A40" s="48">
        <v>39</v>
      </c>
      <c r="B40" s="48" t="s">
        <v>0</v>
      </c>
      <c r="C40" s="48" t="s">
        <v>11</v>
      </c>
      <c r="D40" s="48" t="s">
        <v>1169</v>
      </c>
      <c r="E40" s="49" t="s">
        <v>128</v>
      </c>
      <c r="F40" s="49" t="s">
        <v>1836</v>
      </c>
      <c r="G40" s="49" t="s">
        <v>1835</v>
      </c>
      <c r="H40" s="49" t="s">
        <v>1836</v>
      </c>
      <c r="I40" s="49" t="s">
        <v>1836</v>
      </c>
      <c r="J40" s="49"/>
      <c r="K40" s="49">
        <f t="shared" si="1"/>
        <v>1</v>
      </c>
      <c r="L40" s="49" t="s">
        <v>1836</v>
      </c>
      <c r="M40" s="49" t="s">
        <v>1836</v>
      </c>
      <c r="N40" s="49"/>
      <c r="O40" s="49">
        <f t="shared" si="2"/>
        <v>0</v>
      </c>
      <c r="P40" s="49">
        <f t="shared" si="0"/>
        <v>1</v>
      </c>
      <c r="Q40" s="48" t="s">
        <v>619</v>
      </c>
      <c r="R40" s="48" t="s">
        <v>623</v>
      </c>
      <c r="S40" s="48" t="s">
        <v>621</v>
      </c>
      <c r="T40" s="48" t="s">
        <v>622</v>
      </c>
      <c r="U40" s="48" t="s">
        <v>1110</v>
      </c>
      <c r="V40" s="48" t="s">
        <v>1094</v>
      </c>
      <c r="W40" s="48" t="s">
        <v>1111</v>
      </c>
      <c r="X40" s="48" t="s">
        <v>1140</v>
      </c>
      <c r="Y40" s="48" t="s">
        <v>1941</v>
      </c>
      <c r="Z40" s="5">
        <v>1</v>
      </c>
    </row>
    <row r="41" spans="1:26" s="5" customFormat="1" x14ac:dyDescent="0.2">
      <c r="A41" s="48">
        <v>40</v>
      </c>
      <c r="B41" s="48" t="s">
        <v>0</v>
      </c>
      <c r="C41" s="48" t="s">
        <v>11</v>
      </c>
      <c r="D41" s="48" t="s">
        <v>1833</v>
      </c>
      <c r="E41" s="49" t="s">
        <v>129</v>
      </c>
      <c r="F41" s="49" t="s">
        <v>1836</v>
      </c>
      <c r="G41" s="49" t="s">
        <v>1835</v>
      </c>
      <c r="H41" s="49" t="s">
        <v>1836</v>
      </c>
      <c r="I41" s="49" t="s">
        <v>1836</v>
      </c>
      <c r="J41" s="49"/>
      <c r="K41" s="49">
        <f t="shared" si="1"/>
        <v>1</v>
      </c>
      <c r="L41" s="49" t="s">
        <v>1836</v>
      </c>
      <c r="M41" s="49" t="s">
        <v>1836</v>
      </c>
      <c r="N41" s="49"/>
      <c r="O41" s="49">
        <f t="shared" si="2"/>
        <v>0</v>
      </c>
      <c r="P41" s="49">
        <f t="shared" si="0"/>
        <v>1</v>
      </c>
      <c r="Q41" s="48" t="s">
        <v>619</v>
      </c>
      <c r="R41" s="48" t="s">
        <v>623</v>
      </c>
      <c r="S41" s="48" t="s">
        <v>621</v>
      </c>
      <c r="T41" s="48" t="s">
        <v>622</v>
      </c>
      <c r="U41" s="48" t="s">
        <v>1110</v>
      </c>
      <c r="V41" s="48" t="s">
        <v>1094</v>
      </c>
      <c r="W41" s="48" t="s">
        <v>1111</v>
      </c>
      <c r="X41" s="48" t="s">
        <v>1140</v>
      </c>
      <c r="Y41" s="48" t="s">
        <v>1941</v>
      </c>
      <c r="Z41" s="5">
        <v>1</v>
      </c>
    </row>
    <row r="42" spans="1:26" s="5" customFormat="1" x14ac:dyDescent="0.2">
      <c r="A42" s="48">
        <v>41</v>
      </c>
      <c r="B42" s="48" t="s">
        <v>0</v>
      </c>
      <c r="C42" s="48" t="s">
        <v>5</v>
      </c>
      <c r="D42" s="48" t="s">
        <v>1942</v>
      </c>
      <c r="E42" s="49" t="s">
        <v>1777</v>
      </c>
      <c r="F42" s="49" t="s">
        <v>1836</v>
      </c>
      <c r="G42" s="49" t="s">
        <v>1836</v>
      </c>
      <c r="H42" s="49" t="s">
        <v>1836</v>
      </c>
      <c r="I42" s="49" t="s">
        <v>1836</v>
      </c>
      <c r="J42" s="49"/>
      <c r="K42" s="49">
        <f t="shared" si="1"/>
        <v>0</v>
      </c>
      <c r="L42" s="49" t="s">
        <v>1836</v>
      </c>
      <c r="M42" s="49" t="s">
        <v>1836</v>
      </c>
      <c r="N42" s="49"/>
      <c r="O42" s="49">
        <f t="shared" si="2"/>
        <v>0</v>
      </c>
      <c r="P42" s="49">
        <f t="shared" si="0"/>
        <v>0</v>
      </c>
      <c r="Q42" s="48" t="s">
        <v>1943</v>
      </c>
      <c r="R42" s="48" t="s">
        <v>1936</v>
      </c>
      <c r="S42" s="48" t="s">
        <v>617</v>
      </c>
      <c r="T42" s="48" t="s">
        <v>618</v>
      </c>
      <c r="U42" s="48" t="s">
        <v>1110</v>
      </c>
      <c r="V42" s="48" t="s">
        <v>1094</v>
      </c>
      <c r="W42" s="48" t="s">
        <v>1111</v>
      </c>
      <c r="X42" s="48" t="s">
        <v>1140</v>
      </c>
      <c r="Y42" s="48" t="s">
        <v>1944</v>
      </c>
      <c r="Z42" s="5">
        <v>1</v>
      </c>
    </row>
    <row r="43" spans="1:26" s="5" customFormat="1" x14ac:dyDescent="0.2">
      <c r="A43" s="48">
        <v>42</v>
      </c>
      <c r="B43" s="48" t="s">
        <v>0</v>
      </c>
      <c r="C43" s="48" t="s">
        <v>1950</v>
      </c>
      <c r="D43" s="48" t="s">
        <v>1947</v>
      </c>
      <c r="E43" s="49" t="s">
        <v>1837</v>
      </c>
      <c r="F43" s="49" t="s">
        <v>1836</v>
      </c>
      <c r="G43" s="49" t="s">
        <v>1836</v>
      </c>
      <c r="H43" s="49" t="s">
        <v>1836</v>
      </c>
      <c r="I43" s="49" t="s">
        <v>1835</v>
      </c>
      <c r="J43" s="49"/>
      <c r="K43" s="49">
        <f t="shared" si="1"/>
        <v>1</v>
      </c>
      <c r="L43" s="49" t="s">
        <v>1836</v>
      </c>
      <c r="M43" s="49" t="s">
        <v>1835</v>
      </c>
      <c r="N43" s="49"/>
      <c r="O43" s="49">
        <f t="shared" si="2"/>
        <v>1</v>
      </c>
      <c r="P43" s="49">
        <f t="shared" si="0"/>
        <v>2</v>
      </c>
      <c r="Q43" s="48" t="s">
        <v>1945</v>
      </c>
      <c r="R43" s="48" t="s">
        <v>1946</v>
      </c>
      <c r="S43" s="48" t="s">
        <v>660</v>
      </c>
      <c r="T43" s="48" t="s">
        <v>571</v>
      </c>
      <c r="U43" s="48" t="s">
        <v>1648</v>
      </c>
      <c r="V43" s="48" t="s">
        <v>1358</v>
      </c>
      <c r="W43" s="48" t="s">
        <v>1111</v>
      </c>
      <c r="X43" s="48"/>
      <c r="Y43" s="48" t="s">
        <v>2098</v>
      </c>
      <c r="Z43" s="5">
        <v>1</v>
      </c>
    </row>
    <row r="44" spans="1:26" s="5" customFormat="1" x14ac:dyDescent="0.2">
      <c r="A44" s="48">
        <v>43</v>
      </c>
      <c r="B44" s="48" t="s">
        <v>0</v>
      </c>
      <c r="C44" s="48" t="s">
        <v>52</v>
      </c>
      <c r="D44" s="48" t="s">
        <v>1948</v>
      </c>
      <c r="E44" s="49" t="s">
        <v>1838</v>
      </c>
      <c r="F44" s="49" t="s">
        <v>1836</v>
      </c>
      <c r="G44" s="49" t="s">
        <v>1836</v>
      </c>
      <c r="H44" s="49" t="s">
        <v>1836</v>
      </c>
      <c r="I44" s="49" t="s">
        <v>1835</v>
      </c>
      <c r="J44" s="49"/>
      <c r="K44" s="49">
        <f t="shared" si="1"/>
        <v>1</v>
      </c>
      <c r="L44" s="49" t="s">
        <v>1836</v>
      </c>
      <c r="M44" s="49" t="s">
        <v>1835</v>
      </c>
      <c r="N44" s="49"/>
      <c r="O44" s="49">
        <f t="shared" si="2"/>
        <v>1</v>
      </c>
      <c r="P44" s="49">
        <f t="shared" si="0"/>
        <v>2</v>
      </c>
      <c r="Q44" s="48" t="s">
        <v>1945</v>
      </c>
      <c r="R44" s="48" t="s">
        <v>1952</v>
      </c>
      <c r="S44" s="48" t="s">
        <v>1953</v>
      </c>
      <c r="T44" s="48" t="s">
        <v>571</v>
      </c>
      <c r="U44" s="48" t="s">
        <v>1648</v>
      </c>
      <c r="V44" s="48" t="s">
        <v>1094</v>
      </c>
      <c r="W44" s="48" t="s">
        <v>1111</v>
      </c>
      <c r="X44" s="48"/>
      <c r="Y44" s="48" t="s">
        <v>2098</v>
      </c>
      <c r="Z44" s="5">
        <v>1</v>
      </c>
    </row>
    <row r="45" spans="1:26" s="5" customFormat="1" x14ac:dyDescent="0.2">
      <c r="A45" s="48">
        <v>44</v>
      </c>
      <c r="B45" s="48" t="s">
        <v>0</v>
      </c>
      <c r="C45" s="48" t="s">
        <v>52</v>
      </c>
      <c r="D45" s="48" t="s">
        <v>1949</v>
      </c>
      <c r="E45" s="49" t="s">
        <v>1839</v>
      </c>
      <c r="F45" s="49" t="s">
        <v>1836</v>
      </c>
      <c r="G45" s="49" t="s">
        <v>1836</v>
      </c>
      <c r="H45" s="49" t="s">
        <v>1836</v>
      </c>
      <c r="I45" s="49" t="s">
        <v>1835</v>
      </c>
      <c r="J45" s="49"/>
      <c r="K45" s="49">
        <f t="shared" si="1"/>
        <v>1</v>
      </c>
      <c r="L45" s="49" t="s">
        <v>1836</v>
      </c>
      <c r="M45" s="49" t="s">
        <v>1835</v>
      </c>
      <c r="N45" s="49"/>
      <c r="O45" s="49">
        <f t="shared" si="2"/>
        <v>1</v>
      </c>
      <c r="P45" s="49">
        <f t="shared" si="0"/>
        <v>2</v>
      </c>
      <c r="Q45" s="48" t="s">
        <v>1945</v>
      </c>
      <c r="R45" s="48" t="s">
        <v>1951</v>
      </c>
      <c r="S45" s="48" t="s">
        <v>1953</v>
      </c>
      <c r="T45" s="48" t="s">
        <v>571</v>
      </c>
      <c r="U45" s="48" t="s">
        <v>1648</v>
      </c>
      <c r="V45" s="48" t="s">
        <v>1094</v>
      </c>
      <c r="W45" s="48" t="s">
        <v>1111</v>
      </c>
      <c r="X45" s="48"/>
      <c r="Y45" s="48" t="s">
        <v>2098</v>
      </c>
      <c r="Z45" s="5">
        <v>1</v>
      </c>
    </row>
    <row r="46" spans="1:26" s="45" customFormat="1" x14ac:dyDescent="0.2">
      <c r="A46" s="42">
        <v>45</v>
      </c>
      <c r="B46" s="42" t="s">
        <v>12</v>
      </c>
      <c r="C46" s="42" t="s">
        <v>13</v>
      </c>
      <c r="D46" s="42" t="s">
        <v>1170</v>
      </c>
      <c r="E46" s="43" t="s">
        <v>130</v>
      </c>
      <c r="F46" s="43" t="s">
        <v>1835</v>
      </c>
      <c r="G46" s="43" t="s">
        <v>1836</v>
      </c>
      <c r="H46" s="43" t="s">
        <v>1835</v>
      </c>
      <c r="I46" s="43" t="s">
        <v>1836</v>
      </c>
      <c r="J46" s="43" t="s">
        <v>1835</v>
      </c>
      <c r="K46" s="43">
        <f t="shared" si="1"/>
        <v>2</v>
      </c>
      <c r="L46" s="43" t="s">
        <v>1835</v>
      </c>
      <c r="M46" s="43" t="s">
        <v>1836</v>
      </c>
      <c r="N46" s="43" t="s">
        <v>1835</v>
      </c>
      <c r="O46" s="43">
        <f t="shared" si="2"/>
        <v>1</v>
      </c>
      <c r="P46" s="43">
        <f t="shared" si="0"/>
        <v>3</v>
      </c>
      <c r="Q46" s="42" t="s">
        <v>624</v>
      </c>
      <c r="R46" s="42" t="s">
        <v>625</v>
      </c>
      <c r="S46" s="42" t="s">
        <v>626</v>
      </c>
      <c r="T46" s="42" t="s">
        <v>627</v>
      </c>
      <c r="U46" s="42" t="s">
        <v>1112</v>
      </c>
      <c r="V46" s="42" t="s">
        <v>1094</v>
      </c>
      <c r="W46" s="42" t="s">
        <v>1111</v>
      </c>
      <c r="X46" s="42" t="s">
        <v>1140</v>
      </c>
      <c r="Y46" s="42"/>
    </row>
    <row r="47" spans="1:26" s="45" customFormat="1" x14ac:dyDescent="0.2">
      <c r="A47" s="42">
        <v>46</v>
      </c>
      <c r="B47" s="42" t="s">
        <v>12</v>
      </c>
      <c r="C47" s="42" t="s">
        <v>13</v>
      </c>
      <c r="D47" s="42" t="s">
        <v>1171</v>
      </c>
      <c r="E47" s="43" t="s">
        <v>131</v>
      </c>
      <c r="F47" s="43" t="s">
        <v>1835</v>
      </c>
      <c r="G47" s="43" t="s">
        <v>1836</v>
      </c>
      <c r="H47" s="43" t="s">
        <v>1835</v>
      </c>
      <c r="I47" s="43" t="s">
        <v>1836</v>
      </c>
      <c r="J47" s="43" t="s">
        <v>1835</v>
      </c>
      <c r="K47" s="43">
        <f t="shared" si="1"/>
        <v>2</v>
      </c>
      <c r="L47" s="43" t="s">
        <v>1835</v>
      </c>
      <c r="M47" s="43" t="s">
        <v>1836</v>
      </c>
      <c r="N47" s="43" t="s">
        <v>1835</v>
      </c>
      <c r="O47" s="43">
        <f t="shared" si="2"/>
        <v>1</v>
      </c>
      <c r="P47" s="43">
        <f t="shared" si="0"/>
        <v>3</v>
      </c>
      <c r="Q47" s="42" t="s">
        <v>624</v>
      </c>
      <c r="R47" s="42" t="s">
        <v>628</v>
      </c>
      <c r="S47" s="42" t="s">
        <v>626</v>
      </c>
      <c r="T47" s="42" t="s">
        <v>627</v>
      </c>
      <c r="U47" s="42" t="s">
        <v>1112</v>
      </c>
      <c r="V47" s="42" t="s">
        <v>1094</v>
      </c>
      <c r="W47" s="42" t="s">
        <v>1111</v>
      </c>
      <c r="X47" s="42" t="s">
        <v>1140</v>
      </c>
      <c r="Y47" s="42"/>
    </row>
    <row r="48" spans="1:26" s="45" customFormat="1" x14ac:dyDescent="0.2">
      <c r="A48" s="42">
        <v>47</v>
      </c>
      <c r="B48" s="42" t="s">
        <v>12</v>
      </c>
      <c r="C48" s="42" t="s">
        <v>13</v>
      </c>
      <c r="D48" s="42" t="s">
        <v>1172</v>
      </c>
      <c r="E48" s="43" t="s">
        <v>132</v>
      </c>
      <c r="F48" s="43" t="s">
        <v>1835</v>
      </c>
      <c r="G48" s="43" t="s">
        <v>1836</v>
      </c>
      <c r="H48" s="43" t="s">
        <v>1835</v>
      </c>
      <c r="I48" s="43" t="s">
        <v>1836</v>
      </c>
      <c r="J48" s="43" t="s">
        <v>1835</v>
      </c>
      <c r="K48" s="43">
        <f t="shared" si="1"/>
        <v>2</v>
      </c>
      <c r="L48" s="43" t="s">
        <v>1835</v>
      </c>
      <c r="M48" s="43" t="s">
        <v>1836</v>
      </c>
      <c r="N48" s="43" t="s">
        <v>1835</v>
      </c>
      <c r="O48" s="43">
        <f t="shared" si="2"/>
        <v>1</v>
      </c>
      <c r="P48" s="43">
        <f t="shared" si="0"/>
        <v>3</v>
      </c>
      <c r="Q48" s="42" t="s">
        <v>624</v>
      </c>
      <c r="R48" s="42" t="s">
        <v>629</v>
      </c>
      <c r="S48" s="42" t="s">
        <v>626</v>
      </c>
      <c r="T48" s="42" t="s">
        <v>627</v>
      </c>
      <c r="U48" s="42" t="s">
        <v>1112</v>
      </c>
      <c r="V48" s="42" t="s">
        <v>1094</v>
      </c>
      <c r="W48" s="42" t="s">
        <v>1111</v>
      </c>
      <c r="X48" s="42" t="s">
        <v>1140</v>
      </c>
      <c r="Y48" s="42"/>
    </row>
    <row r="49" spans="1:25" s="45" customFormat="1" x14ac:dyDescent="0.2">
      <c r="A49" s="42">
        <v>48</v>
      </c>
      <c r="B49" s="42" t="s">
        <v>12</v>
      </c>
      <c r="C49" s="42" t="s">
        <v>13</v>
      </c>
      <c r="D49" s="42" t="s">
        <v>1173</v>
      </c>
      <c r="E49" s="43" t="s">
        <v>133</v>
      </c>
      <c r="F49" s="43" t="s">
        <v>1835</v>
      </c>
      <c r="G49" s="43" t="s">
        <v>1836</v>
      </c>
      <c r="H49" s="43" t="s">
        <v>1835</v>
      </c>
      <c r="I49" s="43" t="s">
        <v>1836</v>
      </c>
      <c r="J49" s="43" t="s">
        <v>1835</v>
      </c>
      <c r="K49" s="43">
        <f t="shared" si="1"/>
        <v>2</v>
      </c>
      <c r="L49" s="43" t="s">
        <v>1835</v>
      </c>
      <c r="M49" s="43" t="s">
        <v>1836</v>
      </c>
      <c r="N49" s="43" t="s">
        <v>1835</v>
      </c>
      <c r="O49" s="43">
        <f t="shared" si="2"/>
        <v>1</v>
      </c>
      <c r="P49" s="43">
        <f t="shared" si="0"/>
        <v>3</v>
      </c>
      <c r="Q49" s="42" t="s">
        <v>624</v>
      </c>
      <c r="R49" s="42" t="s">
        <v>630</v>
      </c>
      <c r="S49" s="42" t="s">
        <v>626</v>
      </c>
      <c r="T49" s="42" t="s">
        <v>627</v>
      </c>
      <c r="U49" s="42" t="s">
        <v>1112</v>
      </c>
      <c r="V49" s="42" t="s">
        <v>1094</v>
      </c>
      <c r="W49" s="42" t="s">
        <v>1111</v>
      </c>
      <c r="X49" s="42" t="s">
        <v>1140</v>
      </c>
      <c r="Y49" s="42"/>
    </row>
    <row r="50" spans="1:25" s="45" customFormat="1" x14ac:dyDescent="0.2">
      <c r="A50" s="42">
        <v>49</v>
      </c>
      <c r="B50" s="42" t="s">
        <v>12</v>
      </c>
      <c r="C50" s="42" t="s">
        <v>13</v>
      </c>
      <c r="D50" s="42" t="s">
        <v>1174</v>
      </c>
      <c r="E50" s="43" t="s">
        <v>134</v>
      </c>
      <c r="F50" s="43" t="s">
        <v>1835</v>
      </c>
      <c r="G50" s="43" t="s">
        <v>1836</v>
      </c>
      <c r="H50" s="43" t="s">
        <v>1835</v>
      </c>
      <c r="I50" s="43" t="s">
        <v>1836</v>
      </c>
      <c r="J50" s="43" t="s">
        <v>1835</v>
      </c>
      <c r="K50" s="43">
        <f t="shared" si="1"/>
        <v>2</v>
      </c>
      <c r="L50" s="43" t="s">
        <v>1835</v>
      </c>
      <c r="M50" s="43" t="s">
        <v>1836</v>
      </c>
      <c r="N50" s="43" t="s">
        <v>1835</v>
      </c>
      <c r="O50" s="43">
        <f t="shared" si="2"/>
        <v>1</v>
      </c>
      <c r="P50" s="43">
        <f t="shared" si="0"/>
        <v>3</v>
      </c>
      <c r="Q50" s="42" t="s">
        <v>624</v>
      </c>
      <c r="R50" s="42" t="s">
        <v>631</v>
      </c>
      <c r="S50" s="42" t="s">
        <v>626</v>
      </c>
      <c r="T50" s="42" t="s">
        <v>627</v>
      </c>
      <c r="U50" s="42" t="s">
        <v>1112</v>
      </c>
      <c r="V50" s="42" t="s">
        <v>1094</v>
      </c>
      <c r="W50" s="42" t="s">
        <v>1111</v>
      </c>
      <c r="X50" s="42" t="s">
        <v>1140</v>
      </c>
      <c r="Y50" s="42"/>
    </row>
    <row r="51" spans="1:25" s="45" customFormat="1" x14ac:dyDescent="0.2">
      <c r="A51" s="42">
        <v>50</v>
      </c>
      <c r="B51" s="42" t="s">
        <v>12</v>
      </c>
      <c r="C51" s="42" t="s">
        <v>13</v>
      </c>
      <c r="D51" s="42" t="s">
        <v>1175</v>
      </c>
      <c r="E51" s="43" t="s">
        <v>135</v>
      </c>
      <c r="F51" s="43" t="s">
        <v>1835</v>
      </c>
      <c r="G51" s="43" t="s">
        <v>1836</v>
      </c>
      <c r="H51" s="43" t="s">
        <v>1835</v>
      </c>
      <c r="I51" s="43" t="s">
        <v>1836</v>
      </c>
      <c r="J51" s="43" t="s">
        <v>1835</v>
      </c>
      <c r="K51" s="43">
        <f t="shared" si="1"/>
        <v>2</v>
      </c>
      <c r="L51" s="43" t="s">
        <v>1835</v>
      </c>
      <c r="M51" s="43" t="s">
        <v>1836</v>
      </c>
      <c r="N51" s="43" t="s">
        <v>1835</v>
      </c>
      <c r="O51" s="43">
        <f t="shared" si="2"/>
        <v>1</v>
      </c>
      <c r="P51" s="43">
        <f t="shared" si="0"/>
        <v>3</v>
      </c>
      <c r="Q51" s="42" t="s">
        <v>624</v>
      </c>
      <c r="R51" s="42" t="s">
        <v>632</v>
      </c>
      <c r="S51" s="42" t="s">
        <v>626</v>
      </c>
      <c r="T51" s="42" t="s">
        <v>627</v>
      </c>
      <c r="U51" s="42" t="s">
        <v>1112</v>
      </c>
      <c r="V51" s="42" t="s">
        <v>1094</v>
      </c>
      <c r="W51" s="42" t="s">
        <v>1111</v>
      </c>
      <c r="X51" s="42" t="s">
        <v>1140</v>
      </c>
      <c r="Y51" s="42"/>
    </row>
    <row r="52" spans="1:25" s="45" customFormat="1" x14ac:dyDescent="0.2">
      <c r="A52" s="42">
        <v>51</v>
      </c>
      <c r="B52" s="42" t="s">
        <v>12</v>
      </c>
      <c r="C52" s="42" t="s">
        <v>13</v>
      </c>
      <c r="D52" s="42" t="s">
        <v>1176</v>
      </c>
      <c r="E52" s="43" t="s">
        <v>136</v>
      </c>
      <c r="F52" s="43" t="s">
        <v>1835</v>
      </c>
      <c r="G52" s="43" t="s">
        <v>1836</v>
      </c>
      <c r="H52" s="43" t="s">
        <v>1835</v>
      </c>
      <c r="I52" s="43" t="s">
        <v>1836</v>
      </c>
      <c r="J52" s="43" t="s">
        <v>1835</v>
      </c>
      <c r="K52" s="43">
        <f t="shared" si="1"/>
        <v>2</v>
      </c>
      <c r="L52" s="43" t="s">
        <v>1835</v>
      </c>
      <c r="M52" s="43" t="s">
        <v>1836</v>
      </c>
      <c r="N52" s="43" t="s">
        <v>1835</v>
      </c>
      <c r="O52" s="43">
        <f t="shared" si="2"/>
        <v>1</v>
      </c>
      <c r="P52" s="43">
        <f t="shared" si="0"/>
        <v>3</v>
      </c>
      <c r="Q52" s="42" t="s">
        <v>624</v>
      </c>
      <c r="R52" s="42" t="s">
        <v>633</v>
      </c>
      <c r="S52" s="42" t="s">
        <v>626</v>
      </c>
      <c r="T52" s="42" t="s">
        <v>627</v>
      </c>
      <c r="U52" s="42" t="s">
        <v>1112</v>
      </c>
      <c r="V52" s="42" t="s">
        <v>1094</v>
      </c>
      <c r="W52" s="42" t="s">
        <v>1111</v>
      </c>
      <c r="X52" s="42" t="s">
        <v>1140</v>
      </c>
      <c r="Y52" s="42"/>
    </row>
    <row r="53" spans="1:25" s="45" customFormat="1" x14ac:dyDescent="0.2">
      <c r="A53" s="42">
        <v>52</v>
      </c>
      <c r="B53" s="42" t="s">
        <v>12</v>
      </c>
      <c r="C53" s="42" t="s">
        <v>13</v>
      </c>
      <c r="D53" s="42" t="s">
        <v>1177</v>
      </c>
      <c r="E53" s="43" t="s">
        <v>137</v>
      </c>
      <c r="F53" s="43" t="s">
        <v>1835</v>
      </c>
      <c r="G53" s="43" t="s">
        <v>1836</v>
      </c>
      <c r="H53" s="43" t="s">
        <v>1835</v>
      </c>
      <c r="I53" s="43" t="s">
        <v>1836</v>
      </c>
      <c r="J53" s="43" t="s">
        <v>1835</v>
      </c>
      <c r="K53" s="43">
        <f t="shared" si="1"/>
        <v>2</v>
      </c>
      <c r="L53" s="43" t="s">
        <v>1835</v>
      </c>
      <c r="M53" s="43" t="s">
        <v>1836</v>
      </c>
      <c r="N53" s="43" t="s">
        <v>1835</v>
      </c>
      <c r="O53" s="43">
        <f t="shared" si="2"/>
        <v>1</v>
      </c>
      <c r="P53" s="43">
        <f t="shared" si="0"/>
        <v>3</v>
      </c>
      <c r="Q53" s="42" t="s">
        <v>624</v>
      </c>
      <c r="R53" s="42" t="s">
        <v>634</v>
      </c>
      <c r="S53" s="42" t="s">
        <v>626</v>
      </c>
      <c r="T53" s="42" t="s">
        <v>627</v>
      </c>
      <c r="U53" s="42" t="s">
        <v>1112</v>
      </c>
      <c r="V53" s="42" t="s">
        <v>1094</v>
      </c>
      <c r="W53" s="42" t="s">
        <v>1111</v>
      </c>
      <c r="X53" s="42" t="s">
        <v>1140</v>
      </c>
      <c r="Y53" s="42"/>
    </row>
    <row r="54" spans="1:25" s="45" customFormat="1" x14ac:dyDescent="0.2">
      <c r="A54" s="42">
        <v>53</v>
      </c>
      <c r="B54" s="42" t="s">
        <v>12</v>
      </c>
      <c r="C54" s="42" t="s">
        <v>13</v>
      </c>
      <c r="D54" s="42" t="s">
        <v>1178</v>
      </c>
      <c r="E54" s="43" t="s">
        <v>138</v>
      </c>
      <c r="F54" s="43" t="s">
        <v>1835</v>
      </c>
      <c r="G54" s="43" t="s">
        <v>1836</v>
      </c>
      <c r="H54" s="43" t="s">
        <v>1835</v>
      </c>
      <c r="I54" s="43" t="s">
        <v>1836</v>
      </c>
      <c r="J54" s="43" t="s">
        <v>1835</v>
      </c>
      <c r="K54" s="43">
        <f t="shared" si="1"/>
        <v>2</v>
      </c>
      <c r="L54" s="43" t="s">
        <v>1835</v>
      </c>
      <c r="M54" s="43" t="s">
        <v>1836</v>
      </c>
      <c r="N54" s="43" t="s">
        <v>1835</v>
      </c>
      <c r="O54" s="43">
        <f t="shared" si="2"/>
        <v>1</v>
      </c>
      <c r="P54" s="43">
        <f t="shared" si="0"/>
        <v>3</v>
      </c>
      <c r="Q54" s="42" t="s">
        <v>624</v>
      </c>
      <c r="R54" s="42" t="s">
        <v>635</v>
      </c>
      <c r="S54" s="42" t="s">
        <v>626</v>
      </c>
      <c r="T54" s="42" t="s">
        <v>627</v>
      </c>
      <c r="U54" s="42" t="s">
        <v>1112</v>
      </c>
      <c r="V54" s="42" t="s">
        <v>1094</v>
      </c>
      <c r="W54" s="42" t="s">
        <v>1111</v>
      </c>
      <c r="X54" s="42" t="s">
        <v>1140</v>
      </c>
      <c r="Y54" s="42"/>
    </row>
    <row r="55" spans="1:25" s="45" customFormat="1" x14ac:dyDescent="0.2">
      <c r="A55" s="42">
        <v>54</v>
      </c>
      <c r="B55" s="42" t="s">
        <v>12</v>
      </c>
      <c r="C55" s="42" t="s">
        <v>13</v>
      </c>
      <c r="D55" s="42" t="s">
        <v>1179</v>
      </c>
      <c r="E55" s="43" t="s">
        <v>139</v>
      </c>
      <c r="F55" s="43" t="s">
        <v>1835</v>
      </c>
      <c r="G55" s="43" t="s">
        <v>1836</v>
      </c>
      <c r="H55" s="43" t="s">
        <v>1835</v>
      </c>
      <c r="I55" s="43" t="s">
        <v>1836</v>
      </c>
      <c r="J55" s="43" t="s">
        <v>1835</v>
      </c>
      <c r="K55" s="43">
        <f t="shared" si="1"/>
        <v>2</v>
      </c>
      <c r="L55" s="43" t="s">
        <v>1835</v>
      </c>
      <c r="M55" s="43" t="s">
        <v>1836</v>
      </c>
      <c r="N55" s="43" t="s">
        <v>1835</v>
      </c>
      <c r="O55" s="43">
        <f t="shared" si="2"/>
        <v>1</v>
      </c>
      <c r="P55" s="43">
        <f t="shared" si="0"/>
        <v>3</v>
      </c>
      <c r="Q55" s="42" t="s">
        <v>624</v>
      </c>
      <c r="R55" s="42" t="s">
        <v>636</v>
      </c>
      <c r="S55" s="42" t="s">
        <v>626</v>
      </c>
      <c r="T55" s="42" t="s">
        <v>627</v>
      </c>
      <c r="U55" s="42" t="s">
        <v>1112</v>
      </c>
      <c r="V55" s="42" t="s">
        <v>1094</v>
      </c>
      <c r="W55" s="42" t="s">
        <v>1111</v>
      </c>
      <c r="X55" s="42" t="s">
        <v>1140</v>
      </c>
      <c r="Y55" s="42"/>
    </row>
    <row r="56" spans="1:25" s="45" customFormat="1" x14ac:dyDescent="0.2">
      <c r="A56" s="42">
        <v>55</v>
      </c>
      <c r="B56" s="42" t="s">
        <v>12</v>
      </c>
      <c r="C56" s="42" t="s">
        <v>13</v>
      </c>
      <c r="D56" s="42" t="s">
        <v>1180</v>
      </c>
      <c r="E56" s="43" t="s">
        <v>140</v>
      </c>
      <c r="F56" s="43" t="s">
        <v>1835</v>
      </c>
      <c r="G56" s="43" t="s">
        <v>1836</v>
      </c>
      <c r="H56" s="43" t="s">
        <v>1835</v>
      </c>
      <c r="I56" s="43" t="s">
        <v>1836</v>
      </c>
      <c r="J56" s="43" t="s">
        <v>1835</v>
      </c>
      <c r="K56" s="43">
        <f t="shared" si="1"/>
        <v>2</v>
      </c>
      <c r="L56" s="43" t="s">
        <v>1835</v>
      </c>
      <c r="M56" s="43" t="s">
        <v>1836</v>
      </c>
      <c r="N56" s="43" t="s">
        <v>1835</v>
      </c>
      <c r="O56" s="43">
        <f t="shared" si="2"/>
        <v>1</v>
      </c>
      <c r="P56" s="43">
        <f t="shared" si="0"/>
        <v>3</v>
      </c>
      <c r="Q56" s="42" t="s">
        <v>624</v>
      </c>
      <c r="R56" s="42" t="s">
        <v>637</v>
      </c>
      <c r="S56" s="42" t="s">
        <v>626</v>
      </c>
      <c r="T56" s="42" t="s">
        <v>627</v>
      </c>
      <c r="U56" s="42" t="s">
        <v>1112</v>
      </c>
      <c r="V56" s="42" t="s">
        <v>1094</v>
      </c>
      <c r="W56" s="42" t="s">
        <v>1111</v>
      </c>
      <c r="X56" s="42" t="s">
        <v>1140</v>
      </c>
      <c r="Y56" s="42"/>
    </row>
    <row r="57" spans="1:25" s="45" customFormat="1" x14ac:dyDescent="0.2">
      <c r="A57" s="42">
        <v>56</v>
      </c>
      <c r="B57" s="42" t="s">
        <v>12</v>
      </c>
      <c r="C57" s="42" t="s">
        <v>13</v>
      </c>
      <c r="D57" s="42" t="s">
        <v>1181</v>
      </c>
      <c r="E57" s="43" t="s">
        <v>141</v>
      </c>
      <c r="F57" s="43" t="s">
        <v>1835</v>
      </c>
      <c r="G57" s="43" t="s">
        <v>1836</v>
      </c>
      <c r="H57" s="43" t="s">
        <v>1835</v>
      </c>
      <c r="I57" s="43" t="s">
        <v>1836</v>
      </c>
      <c r="J57" s="43" t="s">
        <v>1835</v>
      </c>
      <c r="K57" s="43">
        <f t="shared" si="1"/>
        <v>2</v>
      </c>
      <c r="L57" s="43" t="s">
        <v>1835</v>
      </c>
      <c r="M57" s="43" t="s">
        <v>1836</v>
      </c>
      <c r="N57" s="43" t="s">
        <v>1835</v>
      </c>
      <c r="O57" s="43">
        <f t="shared" si="2"/>
        <v>1</v>
      </c>
      <c r="P57" s="43">
        <f t="shared" si="0"/>
        <v>3</v>
      </c>
      <c r="Q57" s="42" t="s">
        <v>624</v>
      </c>
      <c r="R57" s="42" t="s">
        <v>638</v>
      </c>
      <c r="S57" s="42" t="s">
        <v>626</v>
      </c>
      <c r="T57" s="42" t="s">
        <v>627</v>
      </c>
      <c r="U57" s="42" t="s">
        <v>1112</v>
      </c>
      <c r="V57" s="42" t="s">
        <v>1094</v>
      </c>
      <c r="W57" s="42" t="s">
        <v>1111</v>
      </c>
      <c r="X57" s="42" t="s">
        <v>1140</v>
      </c>
      <c r="Y57" s="42"/>
    </row>
    <row r="58" spans="1:25" s="45" customFormat="1" x14ac:dyDescent="0.2">
      <c r="A58" s="42">
        <v>57</v>
      </c>
      <c r="B58" s="42" t="s">
        <v>12</v>
      </c>
      <c r="C58" s="42" t="s">
        <v>13</v>
      </c>
      <c r="D58" s="42" t="s">
        <v>1182</v>
      </c>
      <c r="E58" s="43" t="s">
        <v>142</v>
      </c>
      <c r="F58" s="43" t="s">
        <v>1835</v>
      </c>
      <c r="G58" s="43" t="s">
        <v>1836</v>
      </c>
      <c r="H58" s="43" t="s">
        <v>1835</v>
      </c>
      <c r="I58" s="43" t="s">
        <v>1836</v>
      </c>
      <c r="J58" s="43" t="s">
        <v>1835</v>
      </c>
      <c r="K58" s="43">
        <f t="shared" si="1"/>
        <v>2</v>
      </c>
      <c r="L58" s="43" t="s">
        <v>1835</v>
      </c>
      <c r="M58" s="43" t="s">
        <v>1836</v>
      </c>
      <c r="N58" s="43" t="s">
        <v>1835</v>
      </c>
      <c r="O58" s="43">
        <f t="shared" si="2"/>
        <v>1</v>
      </c>
      <c r="P58" s="43">
        <f t="shared" si="0"/>
        <v>3</v>
      </c>
      <c r="Q58" s="42" t="s">
        <v>624</v>
      </c>
      <c r="R58" s="42" t="s">
        <v>639</v>
      </c>
      <c r="S58" s="42" t="s">
        <v>626</v>
      </c>
      <c r="T58" s="42" t="s">
        <v>627</v>
      </c>
      <c r="U58" s="42" t="s">
        <v>1112</v>
      </c>
      <c r="V58" s="42" t="s">
        <v>1094</v>
      </c>
      <c r="W58" s="42" t="s">
        <v>1111</v>
      </c>
      <c r="X58" s="42" t="s">
        <v>1140</v>
      </c>
      <c r="Y58" s="42"/>
    </row>
    <row r="59" spans="1:25" s="45" customFormat="1" x14ac:dyDescent="0.2">
      <c r="A59" s="42">
        <v>58</v>
      </c>
      <c r="B59" s="42" t="s">
        <v>12</v>
      </c>
      <c r="C59" s="42" t="s">
        <v>13</v>
      </c>
      <c r="D59" s="42" t="s">
        <v>1183</v>
      </c>
      <c r="E59" s="43" t="s">
        <v>143</v>
      </c>
      <c r="F59" s="43" t="s">
        <v>1835</v>
      </c>
      <c r="G59" s="43" t="s">
        <v>1836</v>
      </c>
      <c r="H59" s="43" t="s">
        <v>1836</v>
      </c>
      <c r="I59" s="43" t="s">
        <v>1836</v>
      </c>
      <c r="J59" s="43"/>
      <c r="K59" s="43">
        <f t="shared" si="1"/>
        <v>1</v>
      </c>
      <c r="L59" s="43" t="s">
        <v>1836</v>
      </c>
      <c r="M59" s="43" t="s">
        <v>1836</v>
      </c>
      <c r="N59" s="43"/>
      <c r="O59" s="43">
        <f t="shared" si="2"/>
        <v>0</v>
      </c>
      <c r="P59" s="43">
        <f t="shared" si="0"/>
        <v>1</v>
      </c>
      <c r="Q59" s="42" t="s">
        <v>640</v>
      </c>
      <c r="R59" s="42" t="s">
        <v>625</v>
      </c>
      <c r="S59" s="42" t="s">
        <v>641</v>
      </c>
      <c r="T59" s="42" t="s">
        <v>618</v>
      </c>
      <c r="U59" s="42" t="s">
        <v>1112</v>
      </c>
      <c r="V59" s="42" t="s">
        <v>1094</v>
      </c>
      <c r="W59" s="42" t="s">
        <v>1111</v>
      </c>
      <c r="X59" s="42" t="s">
        <v>1140</v>
      </c>
      <c r="Y59" s="42" t="s">
        <v>1184</v>
      </c>
    </row>
    <row r="60" spans="1:25" s="45" customFormat="1" x14ac:dyDescent="0.2">
      <c r="A60" s="42">
        <v>59</v>
      </c>
      <c r="B60" s="42" t="s">
        <v>12</v>
      </c>
      <c r="C60" s="42" t="s">
        <v>13</v>
      </c>
      <c r="D60" s="42" t="s">
        <v>1185</v>
      </c>
      <c r="E60" s="43" t="s">
        <v>144</v>
      </c>
      <c r="F60" s="43" t="s">
        <v>1835</v>
      </c>
      <c r="G60" s="43" t="s">
        <v>1836</v>
      </c>
      <c r="H60" s="43" t="s">
        <v>1836</v>
      </c>
      <c r="I60" s="43" t="s">
        <v>1836</v>
      </c>
      <c r="J60" s="43"/>
      <c r="K60" s="43">
        <f t="shared" si="1"/>
        <v>1</v>
      </c>
      <c r="L60" s="43" t="s">
        <v>1836</v>
      </c>
      <c r="M60" s="43" t="s">
        <v>1836</v>
      </c>
      <c r="N60" s="43"/>
      <c r="O60" s="43">
        <f t="shared" si="2"/>
        <v>0</v>
      </c>
      <c r="P60" s="43">
        <f t="shared" si="0"/>
        <v>1</v>
      </c>
      <c r="Q60" s="42" t="s">
        <v>640</v>
      </c>
      <c r="R60" s="42" t="s">
        <v>628</v>
      </c>
      <c r="S60" s="42" t="s">
        <v>641</v>
      </c>
      <c r="T60" s="42" t="s">
        <v>618</v>
      </c>
      <c r="U60" s="42" t="s">
        <v>1112</v>
      </c>
      <c r="V60" s="42" t="s">
        <v>1094</v>
      </c>
      <c r="W60" s="42" t="s">
        <v>1111</v>
      </c>
      <c r="X60" s="42" t="s">
        <v>1140</v>
      </c>
      <c r="Y60" s="42" t="s">
        <v>1184</v>
      </c>
    </row>
    <row r="61" spans="1:25" s="45" customFormat="1" x14ac:dyDescent="0.2">
      <c r="A61" s="42">
        <v>60</v>
      </c>
      <c r="B61" s="42" t="s">
        <v>12</v>
      </c>
      <c r="C61" s="42" t="s">
        <v>13</v>
      </c>
      <c r="D61" s="42" t="s">
        <v>1186</v>
      </c>
      <c r="E61" s="43" t="s">
        <v>145</v>
      </c>
      <c r="F61" s="43" t="s">
        <v>1835</v>
      </c>
      <c r="G61" s="43" t="s">
        <v>1836</v>
      </c>
      <c r="H61" s="43" t="s">
        <v>1836</v>
      </c>
      <c r="I61" s="43" t="s">
        <v>1836</v>
      </c>
      <c r="J61" s="43"/>
      <c r="K61" s="43">
        <f t="shared" si="1"/>
        <v>1</v>
      </c>
      <c r="L61" s="43" t="s">
        <v>1836</v>
      </c>
      <c r="M61" s="43" t="s">
        <v>1836</v>
      </c>
      <c r="N61" s="43"/>
      <c r="O61" s="43">
        <f t="shared" si="2"/>
        <v>0</v>
      </c>
      <c r="P61" s="43">
        <f t="shared" si="0"/>
        <v>1</v>
      </c>
      <c r="Q61" s="42" t="s">
        <v>640</v>
      </c>
      <c r="R61" s="42" t="s">
        <v>629</v>
      </c>
      <c r="S61" s="42" t="s">
        <v>641</v>
      </c>
      <c r="T61" s="42" t="s">
        <v>618</v>
      </c>
      <c r="U61" s="42" t="s">
        <v>1112</v>
      </c>
      <c r="V61" s="42" t="s">
        <v>1094</v>
      </c>
      <c r="W61" s="42" t="s">
        <v>1111</v>
      </c>
      <c r="X61" s="42" t="s">
        <v>1140</v>
      </c>
      <c r="Y61" s="42" t="s">
        <v>1184</v>
      </c>
    </row>
    <row r="62" spans="1:25" s="45" customFormat="1" x14ac:dyDescent="0.2">
      <c r="A62" s="42">
        <v>61</v>
      </c>
      <c r="B62" s="42" t="s">
        <v>12</v>
      </c>
      <c r="C62" s="42" t="s">
        <v>13</v>
      </c>
      <c r="D62" s="42" t="s">
        <v>1187</v>
      </c>
      <c r="E62" s="43" t="s">
        <v>146</v>
      </c>
      <c r="F62" s="43" t="s">
        <v>1835</v>
      </c>
      <c r="G62" s="43" t="s">
        <v>1836</v>
      </c>
      <c r="H62" s="43" t="s">
        <v>1836</v>
      </c>
      <c r="I62" s="43" t="s">
        <v>1836</v>
      </c>
      <c r="J62" s="43"/>
      <c r="K62" s="43">
        <f t="shared" si="1"/>
        <v>1</v>
      </c>
      <c r="L62" s="43" t="s">
        <v>1836</v>
      </c>
      <c r="M62" s="43" t="s">
        <v>1836</v>
      </c>
      <c r="N62" s="43"/>
      <c r="O62" s="43">
        <f t="shared" si="2"/>
        <v>0</v>
      </c>
      <c r="P62" s="43">
        <f t="shared" si="0"/>
        <v>1</v>
      </c>
      <c r="Q62" s="42" t="s">
        <v>640</v>
      </c>
      <c r="R62" s="42" t="s">
        <v>630</v>
      </c>
      <c r="S62" s="42" t="s">
        <v>641</v>
      </c>
      <c r="T62" s="42" t="s">
        <v>618</v>
      </c>
      <c r="U62" s="42" t="s">
        <v>1112</v>
      </c>
      <c r="V62" s="42" t="s">
        <v>1094</v>
      </c>
      <c r="W62" s="42" t="s">
        <v>1111</v>
      </c>
      <c r="X62" s="42" t="s">
        <v>1140</v>
      </c>
      <c r="Y62" s="42" t="s">
        <v>1184</v>
      </c>
    </row>
    <row r="63" spans="1:25" s="45" customFormat="1" x14ac:dyDescent="0.2">
      <c r="A63" s="42">
        <v>62</v>
      </c>
      <c r="B63" s="42" t="s">
        <v>12</v>
      </c>
      <c r="C63" s="42" t="s">
        <v>13</v>
      </c>
      <c r="D63" s="42" t="s">
        <v>1188</v>
      </c>
      <c r="E63" s="43" t="s">
        <v>147</v>
      </c>
      <c r="F63" s="43" t="s">
        <v>1835</v>
      </c>
      <c r="G63" s="43" t="s">
        <v>1836</v>
      </c>
      <c r="H63" s="43" t="s">
        <v>1836</v>
      </c>
      <c r="I63" s="43" t="s">
        <v>1836</v>
      </c>
      <c r="J63" s="43"/>
      <c r="K63" s="43">
        <f t="shared" si="1"/>
        <v>1</v>
      </c>
      <c r="L63" s="43" t="s">
        <v>1836</v>
      </c>
      <c r="M63" s="43" t="s">
        <v>1836</v>
      </c>
      <c r="N63" s="43"/>
      <c r="O63" s="43">
        <f t="shared" si="2"/>
        <v>0</v>
      </c>
      <c r="P63" s="43">
        <f t="shared" si="0"/>
        <v>1</v>
      </c>
      <c r="Q63" s="42" t="s">
        <v>640</v>
      </c>
      <c r="R63" s="42" t="s">
        <v>631</v>
      </c>
      <c r="S63" s="42" t="s">
        <v>641</v>
      </c>
      <c r="T63" s="42" t="s">
        <v>618</v>
      </c>
      <c r="U63" s="42" t="s">
        <v>1112</v>
      </c>
      <c r="V63" s="42" t="s">
        <v>1094</v>
      </c>
      <c r="W63" s="42" t="s">
        <v>1111</v>
      </c>
      <c r="X63" s="42" t="s">
        <v>1140</v>
      </c>
      <c r="Y63" s="42" t="s">
        <v>1184</v>
      </c>
    </row>
    <row r="64" spans="1:25" s="45" customFormat="1" x14ac:dyDescent="0.2">
      <c r="A64" s="42">
        <v>63</v>
      </c>
      <c r="B64" s="42" t="s">
        <v>12</v>
      </c>
      <c r="C64" s="42" t="s">
        <v>13</v>
      </c>
      <c r="D64" s="42" t="s">
        <v>1189</v>
      </c>
      <c r="E64" s="43" t="s">
        <v>148</v>
      </c>
      <c r="F64" s="43" t="s">
        <v>1835</v>
      </c>
      <c r="G64" s="43" t="s">
        <v>1836</v>
      </c>
      <c r="H64" s="43" t="s">
        <v>1836</v>
      </c>
      <c r="I64" s="43" t="s">
        <v>1836</v>
      </c>
      <c r="J64" s="43"/>
      <c r="K64" s="43">
        <f t="shared" si="1"/>
        <v>1</v>
      </c>
      <c r="L64" s="43" t="s">
        <v>1836</v>
      </c>
      <c r="M64" s="43" t="s">
        <v>1836</v>
      </c>
      <c r="N64" s="43"/>
      <c r="O64" s="43">
        <f t="shared" si="2"/>
        <v>0</v>
      </c>
      <c r="P64" s="43">
        <f t="shared" si="0"/>
        <v>1</v>
      </c>
      <c r="Q64" s="42" t="s">
        <v>640</v>
      </c>
      <c r="R64" s="42" t="s">
        <v>632</v>
      </c>
      <c r="S64" s="42" t="s">
        <v>641</v>
      </c>
      <c r="T64" s="42" t="s">
        <v>618</v>
      </c>
      <c r="U64" s="42" t="s">
        <v>1112</v>
      </c>
      <c r="V64" s="42" t="s">
        <v>1094</v>
      </c>
      <c r="W64" s="42" t="s">
        <v>1111</v>
      </c>
      <c r="X64" s="42" t="s">
        <v>1140</v>
      </c>
      <c r="Y64" s="42" t="s">
        <v>1184</v>
      </c>
    </row>
    <row r="65" spans="1:25" s="45" customFormat="1" x14ac:dyDescent="0.2">
      <c r="A65" s="42">
        <v>64</v>
      </c>
      <c r="B65" s="42" t="s">
        <v>12</v>
      </c>
      <c r="C65" s="42" t="s">
        <v>13</v>
      </c>
      <c r="D65" s="42" t="s">
        <v>1190</v>
      </c>
      <c r="E65" s="43" t="s">
        <v>149</v>
      </c>
      <c r="F65" s="43" t="s">
        <v>1835</v>
      </c>
      <c r="G65" s="43" t="s">
        <v>1836</v>
      </c>
      <c r="H65" s="43" t="s">
        <v>1836</v>
      </c>
      <c r="I65" s="43" t="s">
        <v>1836</v>
      </c>
      <c r="J65" s="43"/>
      <c r="K65" s="43">
        <f t="shared" si="1"/>
        <v>1</v>
      </c>
      <c r="L65" s="43" t="s">
        <v>1836</v>
      </c>
      <c r="M65" s="43" t="s">
        <v>1836</v>
      </c>
      <c r="N65" s="43"/>
      <c r="O65" s="43">
        <f t="shared" si="2"/>
        <v>0</v>
      </c>
      <c r="P65" s="43">
        <f t="shared" si="0"/>
        <v>1</v>
      </c>
      <c r="Q65" s="42" t="s">
        <v>640</v>
      </c>
      <c r="R65" s="42" t="s">
        <v>633</v>
      </c>
      <c r="S65" s="42" t="s">
        <v>641</v>
      </c>
      <c r="T65" s="42" t="s">
        <v>618</v>
      </c>
      <c r="U65" s="42" t="s">
        <v>1112</v>
      </c>
      <c r="V65" s="42" t="s">
        <v>1094</v>
      </c>
      <c r="W65" s="42" t="s">
        <v>1111</v>
      </c>
      <c r="X65" s="42" t="s">
        <v>1140</v>
      </c>
      <c r="Y65" s="42" t="s">
        <v>1184</v>
      </c>
    </row>
    <row r="66" spans="1:25" s="45" customFormat="1" x14ac:dyDescent="0.2">
      <c r="A66" s="42">
        <v>65</v>
      </c>
      <c r="B66" s="42" t="s">
        <v>12</v>
      </c>
      <c r="C66" s="42" t="s">
        <v>13</v>
      </c>
      <c r="D66" s="42" t="s">
        <v>1191</v>
      </c>
      <c r="E66" s="43" t="s">
        <v>150</v>
      </c>
      <c r="F66" s="43" t="s">
        <v>1835</v>
      </c>
      <c r="G66" s="43" t="s">
        <v>1836</v>
      </c>
      <c r="H66" s="43" t="s">
        <v>1836</v>
      </c>
      <c r="I66" s="43" t="s">
        <v>1836</v>
      </c>
      <c r="J66" s="43"/>
      <c r="K66" s="43">
        <f t="shared" si="1"/>
        <v>1</v>
      </c>
      <c r="L66" s="43" t="s">
        <v>1836</v>
      </c>
      <c r="M66" s="43" t="s">
        <v>1836</v>
      </c>
      <c r="N66" s="43"/>
      <c r="O66" s="43">
        <f t="shared" si="2"/>
        <v>0</v>
      </c>
      <c r="P66" s="43">
        <f t="shared" ref="P66:P129" si="3">K66+O66</f>
        <v>1</v>
      </c>
      <c r="Q66" s="42" t="s">
        <v>640</v>
      </c>
      <c r="R66" s="42" t="s">
        <v>634</v>
      </c>
      <c r="S66" s="42" t="s">
        <v>641</v>
      </c>
      <c r="T66" s="42" t="s">
        <v>618</v>
      </c>
      <c r="U66" s="42" t="s">
        <v>1112</v>
      </c>
      <c r="V66" s="42" t="s">
        <v>1094</v>
      </c>
      <c r="W66" s="42" t="s">
        <v>1111</v>
      </c>
      <c r="X66" s="42" t="s">
        <v>1140</v>
      </c>
      <c r="Y66" s="42" t="s">
        <v>1184</v>
      </c>
    </row>
    <row r="67" spans="1:25" s="45" customFormat="1" x14ac:dyDescent="0.2">
      <c r="A67" s="42">
        <v>66</v>
      </c>
      <c r="B67" s="42" t="s">
        <v>12</v>
      </c>
      <c r="C67" s="42" t="s">
        <v>13</v>
      </c>
      <c r="D67" s="42" t="s">
        <v>1192</v>
      </c>
      <c r="E67" s="43" t="s">
        <v>151</v>
      </c>
      <c r="F67" s="43" t="s">
        <v>1835</v>
      </c>
      <c r="G67" s="43" t="s">
        <v>1836</v>
      </c>
      <c r="H67" s="43" t="s">
        <v>1836</v>
      </c>
      <c r="I67" s="43" t="s">
        <v>1836</v>
      </c>
      <c r="J67" s="43"/>
      <c r="K67" s="43">
        <f t="shared" ref="K67:K99" si="4">COUNTIF(F67:I67,"Sí")</f>
        <v>1</v>
      </c>
      <c r="L67" s="43" t="s">
        <v>1836</v>
      </c>
      <c r="M67" s="43" t="s">
        <v>1836</v>
      </c>
      <c r="N67" s="43"/>
      <c r="O67" s="43">
        <f t="shared" ref="O67:O99" si="5">COUNTIF(L67:M67,"Sí")</f>
        <v>0</v>
      </c>
      <c r="P67" s="43">
        <f t="shared" si="3"/>
        <v>1</v>
      </c>
      <c r="Q67" s="42" t="s">
        <v>640</v>
      </c>
      <c r="R67" s="42" t="s">
        <v>635</v>
      </c>
      <c r="S67" s="42" t="s">
        <v>641</v>
      </c>
      <c r="T67" s="42" t="s">
        <v>618</v>
      </c>
      <c r="U67" s="42" t="s">
        <v>1112</v>
      </c>
      <c r="V67" s="42" t="s">
        <v>1094</v>
      </c>
      <c r="W67" s="42" t="s">
        <v>1111</v>
      </c>
      <c r="X67" s="42" t="s">
        <v>1140</v>
      </c>
      <c r="Y67" s="42" t="s">
        <v>1184</v>
      </c>
    </row>
    <row r="68" spans="1:25" s="45" customFormat="1" x14ac:dyDescent="0.2">
      <c r="A68" s="42">
        <v>67</v>
      </c>
      <c r="B68" s="42" t="s">
        <v>12</v>
      </c>
      <c r="C68" s="42" t="s">
        <v>13</v>
      </c>
      <c r="D68" s="42" t="s">
        <v>1193</v>
      </c>
      <c r="E68" s="43" t="s">
        <v>152</v>
      </c>
      <c r="F68" s="43" t="s">
        <v>1835</v>
      </c>
      <c r="G68" s="43" t="s">
        <v>1836</v>
      </c>
      <c r="H68" s="43" t="s">
        <v>1836</v>
      </c>
      <c r="I68" s="43" t="s">
        <v>1836</v>
      </c>
      <c r="J68" s="43"/>
      <c r="K68" s="43">
        <f t="shared" si="4"/>
        <v>1</v>
      </c>
      <c r="L68" s="43" t="s">
        <v>1836</v>
      </c>
      <c r="M68" s="43" t="s">
        <v>1836</v>
      </c>
      <c r="N68" s="43"/>
      <c r="O68" s="43">
        <f t="shared" si="5"/>
        <v>0</v>
      </c>
      <c r="P68" s="43">
        <f t="shared" si="3"/>
        <v>1</v>
      </c>
      <c r="Q68" s="42" t="s">
        <v>640</v>
      </c>
      <c r="R68" s="42" t="s">
        <v>636</v>
      </c>
      <c r="S68" s="42" t="s">
        <v>641</v>
      </c>
      <c r="T68" s="42" t="s">
        <v>618</v>
      </c>
      <c r="U68" s="42" t="s">
        <v>1112</v>
      </c>
      <c r="V68" s="42" t="s">
        <v>1094</v>
      </c>
      <c r="W68" s="42" t="s">
        <v>1111</v>
      </c>
      <c r="X68" s="42" t="s">
        <v>1140</v>
      </c>
      <c r="Y68" s="42" t="s">
        <v>1184</v>
      </c>
    </row>
    <row r="69" spans="1:25" s="45" customFormat="1" x14ac:dyDescent="0.2">
      <c r="A69" s="42">
        <v>68</v>
      </c>
      <c r="B69" s="42" t="s">
        <v>12</v>
      </c>
      <c r="C69" s="42" t="s">
        <v>13</v>
      </c>
      <c r="D69" s="42" t="s">
        <v>1194</v>
      </c>
      <c r="E69" s="43" t="s">
        <v>153</v>
      </c>
      <c r="F69" s="43" t="s">
        <v>1835</v>
      </c>
      <c r="G69" s="43" t="s">
        <v>1836</v>
      </c>
      <c r="H69" s="43" t="s">
        <v>1836</v>
      </c>
      <c r="I69" s="43" t="s">
        <v>1836</v>
      </c>
      <c r="J69" s="43"/>
      <c r="K69" s="43">
        <f t="shared" si="4"/>
        <v>1</v>
      </c>
      <c r="L69" s="43" t="s">
        <v>1836</v>
      </c>
      <c r="M69" s="43" t="s">
        <v>1836</v>
      </c>
      <c r="N69" s="43"/>
      <c r="O69" s="43">
        <f t="shared" si="5"/>
        <v>0</v>
      </c>
      <c r="P69" s="43">
        <f t="shared" si="3"/>
        <v>1</v>
      </c>
      <c r="Q69" s="42" t="s">
        <v>640</v>
      </c>
      <c r="R69" s="42" t="s">
        <v>637</v>
      </c>
      <c r="S69" s="42" t="s">
        <v>641</v>
      </c>
      <c r="T69" s="42" t="s">
        <v>618</v>
      </c>
      <c r="U69" s="42" t="s">
        <v>1112</v>
      </c>
      <c r="V69" s="42" t="s">
        <v>1094</v>
      </c>
      <c r="W69" s="42" t="s">
        <v>1111</v>
      </c>
      <c r="X69" s="42" t="s">
        <v>1140</v>
      </c>
      <c r="Y69" s="42" t="s">
        <v>1184</v>
      </c>
    </row>
    <row r="70" spans="1:25" s="45" customFormat="1" x14ac:dyDescent="0.2">
      <c r="A70" s="42">
        <v>69</v>
      </c>
      <c r="B70" s="42" t="s">
        <v>12</v>
      </c>
      <c r="C70" s="42" t="s">
        <v>13</v>
      </c>
      <c r="D70" s="42" t="s">
        <v>1195</v>
      </c>
      <c r="E70" s="43" t="s">
        <v>154</v>
      </c>
      <c r="F70" s="43" t="s">
        <v>1835</v>
      </c>
      <c r="G70" s="43" t="s">
        <v>1836</v>
      </c>
      <c r="H70" s="43" t="s">
        <v>1836</v>
      </c>
      <c r="I70" s="43" t="s">
        <v>1836</v>
      </c>
      <c r="J70" s="43"/>
      <c r="K70" s="43">
        <f t="shared" si="4"/>
        <v>1</v>
      </c>
      <c r="L70" s="43" t="s">
        <v>1836</v>
      </c>
      <c r="M70" s="43" t="s">
        <v>1836</v>
      </c>
      <c r="N70" s="43"/>
      <c r="O70" s="43">
        <f t="shared" si="5"/>
        <v>0</v>
      </c>
      <c r="P70" s="43">
        <f t="shared" si="3"/>
        <v>1</v>
      </c>
      <c r="Q70" s="42" t="s">
        <v>640</v>
      </c>
      <c r="R70" s="42" t="s">
        <v>638</v>
      </c>
      <c r="S70" s="42" t="s">
        <v>641</v>
      </c>
      <c r="T70" s="42" t="s">
        <v>618</v>
      </c>
      <c r="U70" s="42" t="s">
        <v>1112</v>
      </c>
      <c r="V70" s="42" t="s">
        <v>1094</v>
      </c>
      <c r="W70" s="42" t="s">
        <v>1111</v>
      </c>
      <c r="X70" s="42" t="s">
        <v>1140</v>
      </c>
      <c r="Y70" s="42" t="s">
        <v>1184</v>
      </c>
    </row>
    <row r="71" spans="1:25" s="45" customFormat="1" x14ac:dyDescent="0.2">
      <c r="A71" s="42">
        <v>70</v>
      </c>
      <c r="B71" s="42" t="s">
        <v>12</v>
      </c>
      <c r="C71" s="42" t="s">
        <v>13</v>
      </c>
      <c r="D71" s="42" t="s">
        <v>1196</v>
      </c>
      <c r="E71" s="43" t="s">
        <v>155</v>
      </c>
      <c r="F71" s="43" t="s">
        <v>1835</v>
      </c>
      <c r="G71" s="43" t="s">
        <v>1836</v>
      </c>
      <c r="H71" s="43" t="s">
        <v>1836</v>
      </c>
      <c r="I71" s="43" t="s">
        <v>1836</v>
      </c>
      <c r="J71" s="43"/>
      <c r="K71" s="43">
        <f t="shared" si="4"/>
        <v>1</v>
      </c>
      <c r="L71" s="43" t="s">
        <v>1836</v>
      </c>
      <c r="M71" s="43" t="s">
        <v>1836</v>
      </c>
      <c r="N71" s="43"/>
      <c r="O71" s="43">
        <f t="shared" si="5"/>
        <v>0</v>
      </c>
      <c r="P71" s="43">
        <f t="shared" si="3"/>
        <v>1</v>
      </c>
      <c r="Q71" s="42" t="s">
        <v>640</v>
      </c>
      <c r="R71" s="42" t="s">
        <v>639</v>
      </c>
      <c r="S71" s="42" t="s">
        <v>641</v>
      </c>
      <c r="T71" s="42" t="s">
        <v>618</v>
      </c>
      <c r="U71" s="42" t="s">
        <v>1112</v>
      </c>
      <c r="V71" s="42" t="s">
        <v>1094</v>
      </c>
      <c r="W71" s="42" t="s">
        <v>1111</v>
      </c>
      <c r="X71" s="42" t="s">
        <v>1140</v>
      </c>
      <c r="Y71" s="42" t="s">
        <v>1184</v>
      </c>
    </row>
    <row r="72" spans="1:25" s="45" customFormat="1" x14ac:dyDescent="0.2">
      <c r="A72" s="42">
        <v>71</v>
      </c>
      <c r="B72" s="42" t="s">
        <v>12</v>
      </c>
      <c r="C72" s="42" t="s">
        <v>13</v>
      </c>
      <c r="D72" s="42" t="s">
        <v>1197</v>
      </c>
      <c r="E72" s="43" t="s">
        <v>156</v>
      </c>
      <c r="F72" s="43" t="s">
        <v>1835</v>
      </c>
      <c r="G72" s="43" t="s">
        <v>1836</v>
      </c>
      <c r="H72" s="43" t="s">
        <v>1835</v>
      </c>
      <c r="I72" s="43" t="s">
        <v>1836</v>
      </c>
      <c r="J72" s="43" t="s">
        <v>1835</v>
      </c>
      <c r="K72" s="43">
        <f t="shared" si="4"/>
        <v>2</v>
      </c>
      <c r="L72" s="43" t="s">
        <v>1835</v>
      </c>
      <c r="M72" s="43" t="s">
        <v>1836</v>
      </c>
      <c r="N72" s="43" t="s">
        <v>1835</v>
      </c>
      <c r="O72" s="43">
        <f t="shared" si="5"/>
        <v>1</v>
      </c>
      <c r="P72" s="43">
        <f t="shared" si="3"/>
        <v>3</v>
      </c>
      <c r="Q72" s="42" t="s">
        <v>642</v>
      </c>
      <c r="R72" s="42" t="s">
        <v>643</v>
      </c>
      <c r="S72" s="42" t="s">
        <v>626</v>
      </c>
      <c r="T72" s="42" t="s">
        <v>644</v>
      </c>
      <c r="U72" s="42" t="s">
        <v>1112</v>
      </c>
      <c r="V72" s="42" t="s">
        <v>1094</v>
      </c>
      <c r="W72" s="42" t="s">
        <v>1111</v>
      </c>
      <c r="X72" s="42" t="s">
        <v>1140</v>
      </c>
      <c r="Y72" s="42"/>
    </row>
    <row r="73" spans="1:25" s="45" customFormat="1" x14ac:dyDescent="0.2">
      <c r="A73" s="42">
        <v>72</v>
      </c>
      <c r="B73" s="42" t="s">
        <v>12</v>
      </c>
      <c r="C73" s="42" t="s">
        <v>13</v>
      </c>
      <c r="D73" s="42" t="s">
        <v>1198</v>
      </c>
      <c r="E73" s="43" t="s">
        <v>157</v>
      </c>
      <c r="F73" s="43" t="s">
        <v>1835</v>
      </c>
      <c r="G73" s="43" t="s">
        <v>1836</v>
      </c>
      <c r="H73" s="43" t="s">
        <v>1835</v>
      </c>
      <c r="I73" s="43" t="s">
        <v>1836</v>
      </c>
      <c r="J73" s="43" t="s">
        <v>1835</v>
      </c>
      <c r="K73" s="43">
        <f t="shared" si="4"/>
        <v>2</v>
      </c>
      <c r="L73" s="43" t="s">
        <v>1835</v>
      </c>
      <c r="M73" s="43" t="s">
        <v>1836</v>
      </c>
      <c r="N73" s="43" t="s">
        <v>1835</v>
      </c>
      <c r="O73" s="43">
        <f t="shared" si="5"/>
        <v>1</v>
      </c>
      <c r="P73" s="43">
        <f t="shared" si="3"/>
        <v>3</v>
      </c>
      <c r="Q73" s="42" t="s">
        <v>642</v>
      </c>
      <c r="R73" s="42" t="s">
        <v>645</v>
      </c>
      <c r="S73" s="42" t="s">
        <v>626</v>
      </c>
      <c r="T73" s="42" t="s">
        <v>644</v>
      </c>
      <c r="U73" s="42" t="s">
        <v>1112</v>
      </c>
      <c r="V73" s="42" t="s">
        <v>1094</v>
      </c>
      <c r="W73" s="42" t="s">
        <v>1111</v>
      </c>
      <c r="X73" s="42" t="s">
        <v>1140</v>
      </c>
      <c r="Y73" s="42"/>
    </row>
    <row r="74" spans="1:25" s="45" customFormat="1" x14ac:dyDescent="0.2">
      <c r="A74" s="42">
        <v>73</v>
      </c>
      <c r="B74" s="42" t="s">
        <v>12</v>
      </c>
      <c r="C74" s="42" t="s">
        <v>13</v>
      </c>
      <c r="D74" s="42" t="s">
        <v>1199</v>
      </c>
      <c r="E74" s="43" t="s">
        <v>158</v>
      </c>
      <c r="F74" s="43" t="s">
        <v>1835</v>
      </c>
      <c r="G74" s="43" t="s">
        <v>1836</v>
      </c>
      <c r="H74" s="43" t="s">
        <v>1835</v>
      </c>
      <c r="I74" s="43" t="s">
        <v>1836</v>
      </c>
      <c r="J74" s="43" t="s">
        <v>1835</v>
      </c>
      <c r="K74" s="43">
        <f t="shared" si="4"/>
        <v>2</v>
      </c>
      <c r="L74" s="43" t="s">
        <v>1835</v>
      </c>
      <c r="M74" s="43" t="s">
        <v>1836</v>
      </c>
      <c r="N74" s="43" t="s">
        <v>1835</v>
      </c>
      <c r="O74" s="43">
        <f t="shared" si="5"/>
        <v>1</v>
      </c>
      <c r="P74" s="43">
        <f t="shared" si="3"/>
        <v>3</v>
      </c>
      <c r="Q74" s="42" t="s">
        <v>642</v>
      </c>
      <c r="R74" s="42" t="s">
        <v>646</v>
      </c>
      <c r="S74" s="42" t="s">
        <v>626</v>
      </c>
      <c r="T74" s="42" t="s">
        <v>644</v>
      </c>
      <c r="U74" s="42" t="s">
        <v>1112</v>
      </c>
      <c r="V74" s="42" t="s">
        <v>1094</v>
      </c>
      <c r="W74" s="42" t="s">
        <v>1111</v>
      </c>
      <c r="X74" s="42" t="s">
        <v>1140</v>
      </c>
      <c r="Y74" s="42"/>
    </row>
    <row r="75" spans="1:25" s="45" customFormat="1" x14ac:dyDescent="0.2">
      <c r="A75" s="42">
        <v>74</v>
      </c>
      <c r="B75" s="42" t="s">
        <v>12</v>
      </c>
      <c r="C75" s="42" t="s">
        <v>13</v>
      </c>
      <c r="D75" s="42" t="s">
        <v>1990</v>
      </c>
      <c r="E75" s="43" t="s">
        <v>159</v>
      </c>
      <c r="F75" s="43" t="s">
        <v>1835</v>
      </c>
      <c r="G75" s="43" t="s">
        <v>1836</v>
      </c>
      <c r="H75" s="43" t="s">
        <v>1835</v>
      </c>
      <c r="I75" s="43" t="s">
        <v>1836</v>
      </c>
      <c r="J75" s="43" t="s">
        <v>1835</v>
      </c>
      <c r="K75" s="43">
        <f t="shared" si="4"/>
        <v>2</v>
      </c>
      <c r="L75" s="43" t="s">
        <v>1835</v>
      </c>
      <c r="M75" s="43" t="s">
        <v>1836</v>
      </c>
      <c r="N75" s="43" t="s">
        <v>1835</v>
      </c>
      <c r="O75" s="43">
        <f t="shared" si="5"/>
        <v>1</v>
      </c>
      <c r="P75" s="43">
        <f t="shared" si="3"/>
        <v>3</v>
      </c>
      <c r="Q75" s="42" t="s">
        <v>642</v>
      </c>
      <c r="R75" s="42" t="s">
        <v>2012</v>
      </c>
      <c r="S75" s="42" t="s">
        <v>626</v>
      </c>
      <c r="T75" s="42" t="s">
        <v>644</v>
      </c>
      <c r="U75" s="42" t="s">
        <v>1112</v>
      </c>
      <c r="V75" s="42" t="s">
        <v>1094</v>
      </c>
      <c r="W75" s="42" t="s">
        <v>1111</v>
      </c>
      <c r="X75" s="42" t="s">
        <v>1140</v>
      </c>
      <c r="Y75" s="42" t="s">
        <v>1954</v>
      </c>
    </row>
    <row r="76" spans="1:25" s="45" customFormat="1" x14ac:dyDescent="0.2">
      <c r="A76" s="42">
        <v>75</v>
      </c>
      <c r="B76" s="42" t="s">
        <v>12</v>
      </c>
      <c r="C76" s="42" t="s">
        <v>13</v>
      </c>
      <c r="D76" s="42" t="s">
        <v>1200</v>
      </c>
      <c r="E76" s="43" t="s">
        <v>160</v>
      </c>
      <c r="F76" s="43" t="s">
        <v>1835</v>
      </c>
      <c r="G76" s="43" t="s">
        <v>1836</v>
      </c>
      <c r="H76" s="43" t="s">
        <v>1835</v>
      </c>
      <c r="I76" s="43" t="s">
        <v>1836</v>
      </c>
      <c r="J76" s="43" t="s">
        <v>1835</v>
      </c>
      <c r="K76" s="43">
        <f t="shared" si="4"/>
        <v>2</v>
      </c>
      <c r="L76" s="43" t="s">
        <v>1835</v>
      </c>
      <c r="M76" s="43" t="s">
        <v>1836</v>
      </c>
      <c r="N76" s="43" t="s">
        <v>1835</v>
      </c>
      <c r="O76" s="43">
        <f t="shared" si="5"/>
        <v>1</v>
      </c>
      <c r="P76" s="43">
        <f t="shared" si="3"/>
        <v>3</v>
      </c>
      <c r="Q76" s="42" t="s">
        <v>642</v>
      </c>
      <c r="R76" s="42" t="s">
        <v>647</v>
      </c>
      <c r="S76" s="42" t="s">
        <v>626</v>
      </c>
      <c r="T76" s="42" t="s">
        <v>644</v>
      </c>
      <c r="U76" s="42" t="s">
        <v>1112</v>
      </c>
      <c r="V76" s="42" t="s">
        <v>1094</v>
      </c>
      <c r="W76" s="42" t="s">
        <v>1111</v>
      </c>
      <c r="X76" s="42" t="s">
        <v>1140</v>
      </c>
      <c r="Y76" s="42"/>
    </row>
    <row r="77" spans="1:25" s="45" customFormat="1" x14ac:dyDescent="0.2">
      <c r="A77" s="42">
        <v>76</v>
      </c>
      <c r="B77" s="42" t="s">
        <v>12</v>
      </c>
      <c r="C77" s="42" t="s">
        <v>13</v>
      </c>
      <c r="D77" s="42" t="s">
        <v>1201</v>
      </c>
      <c r="E77" s="43" t="s">
        <v>161</v>
      </c>
      <c r="F77" s="43" t="s">
        <v>1835</v>
      </c>
      <c r="G77" s="43" t="s">
        <v>1836</v>
      </c>
      <c r="H77" s="43" t="s">
        <v>1835</v>
      </c>
      <c r="I77" s="43" t="s">
        <v>1836</v>
      </c>
      <c r="J77" s="43" t="s">
        <v>1835</v>
      </c>
      <c r="K77" s="43">
        <f t="shared" si="4"/>
        <v>2</v>
      </c>
      <c r="L77" s="43" t="s">
        <v>1835</v>
      </c>
      <c r="M77" s="43" t="s">
        <v>1836</v>
      </c>
      <c r="N77" s="43" t="s">
        <v>1835</v>
      </c>
      <c r="O77" s="43">
        <f t="shared" si="5"/>
        <v>1</v>
      </c>
      <c r="P77" s="43">
        <f t="shared" si="3"/>
        <v>3</v>
      </c>
      <c r="Q77" s="42" t="s">
        <v>642</v>
      </c>
      <c r="R77" s="42" t="s">
        <v>648</v>
      </c>
      <c r="S77" s="42" t="s">
        <v>626</v>
      </c>
      <c r="T77" s="42" t="s">
        <v>644</v>
      </c>
      <c r="U77" s="42" t="s">
        <v>1112</v>
      </c>
      <c r="V77" s="42" t="s">
        <v>1094</v>
      </c>
      <c r="W77" s="42" t="s">
        <v>1111</v>
      </c>
      <c r="X77" s="42" t="s">
        <v>1140</v>
      </c>
      <c r="Y77" s="42"/>
    </row>
    <row r="78" spans="1:25" s="45" customFormat="1" x14ac:dyDescent="0.2">
      <c r="A78" s="42">
        <v>77</v>
      </c>
      <c r="B78" s="42" t="s">
        <v>12</v>
      </c>
      <c r="C78" s="42" t="s">
        <v>13</v>
      </c>
      <c r="D78" s="42" t="s">
        <v>1202</v>
      </c>
      <c r="E78" s="43" t="s">
        <v>162</v>
      </c>
      <c r="F78" s="43" t="s">
        <v>1835</v>
      </c>
      <c r="G78" s="43" t="s">
        <v>1836</v>
      </c>
      <c r="H78" s="43" t="s">
        <v>1835</v>
      </c>
      <c r="I78" s="43" t="s">
        <v>1836</v>
      </c>
      <c r="J78" s="43" t="s">
        <v>1835</v>
      </c>
      <c r="K78" s="43">
        <f t="shared" si="4"/>
        <v>2</v>
      </c>
      <c r="L78" s="43" t="s">
        <v>1835</v>
      </c>
      <c r="M78" s="43" t="s">
        <v>1836</v>
      </c>
      <c r="N78" s="43" t="s">
        <v>1835</v>
      </c>
      <c r="O78" s="43">
        <f t="shared" si="5"/>
        <v>1</v>
      </c>
      <c r="P78" s="43">
        <f t="shared" si="3"/>
        <v>3</v>
      </c>
      <c r="Q78" s="42" t="s">
        <v>642</v>
      </c>
      <c r="R78" s="42" t="s">
        <v>649</v>
      </c>
      <c r="S78" s="42" t="s">
        <v>626</v>
      </c>
      <c r="T78" s="42" t="s">
        <v>644</v>
      </c>
      <c r="U78" s="42" t="s">
        <v>1112</v>
      </c>
      <c r="V78" s="42" t="s">
        <v>1094</v>
      </c>
      <c r="W78" s="42" t="s">
        <v>1111</v>
      </c>
      <c r="X78" s="42" t="s">
        <v>1140</v>
      </c>
      <c r="Y78" s="42"/>
    </row>
    <row r="79" spans="1:25" s="45" customFormat="1" x14ac:dyDescent="0.2">
      <c r="A79" s="42">
        <v>78</v>
      </c>
      <c r="B79" s="42" t="s">
        <v>12</v>
      </c>
      <c r="C79" s="42" t="s">
        <v>13</v>
      </c>
      <c r="D79" s="42" t="s">
        <v>1203</v>
      </c>
      <c r="E79" s="43" t="s">
        <v>163</v>
      </c>
      <c r="F79" s="43" t="s">
        <v>1835</v>
      </c>
      <c r="G79" s="43" t="s">
        <v>1836</v>
      </c>
      <c r="H79" s="43" t="s">
        <v>1835</v>
      </c>
      <c r="I79" s="43" t="s">
        <v>1836</v>
      </c>
      <c r="J79" s="43" t="s">
        <v>1835</v>
      </c>
      <c r="K79" s="43">
        <f t="shared" si="4"/>
        <v>2</v>
      </c>
      <c r="L79" s="43" t="s">
        <v>1835</v>
      </c>
      <c r="M79" s="43" t="s">
        <v>1836</v>
      </c>
      <c r="N79" s="43" t="s">
        <v>1835</v>
      </c>
      <c r="O79" s="43">
        <f t="shared" si="5"/>
        <v>1</v>
      </c>
      <c r="P79" s="43">
        <f t="shared" si="3"/>
        <v>3</v>
      </c>
      <c r="Q79" s="42" t="s">
        <v>642</v>
      </c>
      <c r="R79" s="42" t="s">
        <v>650</v>
      </c>
      <c r="S79" s="42" t="s">
        <v>626</v>
      </c>
      <c r="T79" s="42" t="s">
        <v>644</v>
      </c>
      <c r="U79" s="42" t="s">
        <v>1112</v>
      </c>
      <c r="V79" s="42" t="s">
        <v>1094</v>
      </c>
      <c r="W79" s="42" t="s">
        <v>1111</v>
      </c>
      <c r="X79" s="42" t="s">
        <v>1140</v>
      </c>
      <c r="Y79" s="42"/>
    </row>
    <row r="80" spans="1:25" s="45" customFormat="1" x14ac:dyDescent="0.2">
      <c r="A80" s="42">
        <v>79</v>
      </c>
      <c r="B80" s="42" t="s">
        <v>12</v>
      </c>
      <c r="C80" s="42" t="s">
        <v>13</v>
      </c>
      <c r="D80" s="42" t="s">
        <v>1204</v>
      </c>
      <c r="E80" s="43" t="s">
        <v>164</v>
      </c>
      <c r="F80" s="43" t="s">
        <v>1835</v>
      </c>
      <c r="G80" s="43" t="s">
        <v>1836</v>
      </c>
      <c r="H80" s="43" t="s">
        <v>1835</v>
      </c>
      <c r="I80" s="43" t="s">
        <v>1836</v>
      </c>
      <c r="J80" s="43" t="s">
        <v>1835</v>
      </c>
      <c r="K80" s="43">
        <f t="shared" si="4"/>
        <v>2</v>
      </c>
      <c r="L80" s="43" t="s">
        <v>1835</v>
      </c>
      <c r="M80" s="43" t="s">
        <v>1836</v>
      </c>
      <c r="N80" s="43" t="s">
        <v>1835</v>
      </c>
      <c r="O80" s="43">
        <f t="shared" si="5"/>
        <v>1</v>
      </c>
      <c r="P80" s="43">
        <f t="shared" si="3"/>
        <v>3</v>
      </c>
      <c r="Q80" s="42" t="s">
        <v>651</v>
      </c>
      <c r="R80" s="42" t="s">
        <v>652</v>
      </c>
      <c r="S80" s="42" t="s">
        <v>626</v>
      </c>
      <c r="T80" s="42" t="s">
        <v>653</v>
      </c>
      <c r="U80" s="42" t="s">
        <v>1112</v>
      </c>
      <c r="V80" s="42" t="s">
        <v>1094</v>
      </c>
      <c r="W80" s="42" t="s">
        <v>1111</v>
      </c>
      <c r="X80" s="42" t="s">
        <v>1140</v>
      </c>
      <c r="Y80" s="42"/>
    </row>
    <row r="81" spans="1:25" s="45" customFormat="1" x14ac:dyDescent="0.2">
      <c r="A81" s="42">
        <v>80</v>
      </c>
      <c r="B81" s="42" t="s">
        <v>12</v>
      </c>
      <c r="C81" s="42" t="s">
        <v>13</v>
      </c>
      <c r="D81" s="42" t="s">
        <v>1205</v>
      </c>
      <c r="E81" s="43" t="s">
        <v>165</v>
      </c>
      <c r="F81" s="43" t="s">
        <v>1835</v>
      </c>
      <c r="G81" s="43" t="s">
        <v>1836</v>
      </c>
      <c r="H81" s="43" t="s">
        <v>1835</v>
      </c>
      <c r="I81" s="43" t="s">
        <v>1836</v>
      </c>
      <c r="J81" s="43" t="s">
        <v>1835</v>
      </c>
      <c r="K81" s="43">
        <f t="shared" si="4"/>
        <v>2</v>
      </c>
      <c r="L81" s="43" t="s">
        <v>1835</v>
      </c>
      <c r="M81" s="43" t="s">
        <v>1836</v>
      </c>
      <c r="N81" s="43" t="s">
        <v>1835</v>
      </c>
      <c r="O81" s="43">
        <f t="shared" si="5"/>
        <v>1</v>
      </c>
      <c r="P81" s="43">
        <f t="shared" si="3"/>
        <v>3</v>
      </c>
      <c r="Q81" s="42" t="s">
        <v>651</v>
      </c>
      <c r="R81" s="42" t="s">
        <v>654</v>
      </c>
      <c r="S81" s="42" t="s">
        <v>626</v>
      </c>
      <c r="T81" s="42" t="s">
        <v>655</v>
      </c>
      <c r="U81" s="42" t="s">
        <v>1112</v>
      </c>
      <c r="V81" s="42" t="s">
        <v>1094</v>
      </c>
      <c r="W81" s="42" t="s">
        <v>1111</v>
      </c>
      <c r="X81" s="42" t="s">
        <v>1140</v>
      </c>
      <c r="Y81" s="42"/>
    </row>
    <row r="82" spans="1:25" s="45" customFormat="1" x14ac:dyDescent="0.2">
      <c r="A82" s="42">
        <v>81</v>
      </c>
      <c r="B82" s="42" t="s">
        <v>12</v>
      </c>
      <c r="C82" s="42" t="s">
        <v>13</v>
      </c>
      <c r="D82" s="42" t="s">
        <v>1206</v>
      </c>
      <c r="E82" s="43" t="s">
        <v>166</v>
      </c>
      <c r="F82" s="43" t="s">
        <v>1835</v>
      </c>
      <c r="G82" s="43" t="s">
        <v>1836</v>
      </c>
      <c r="H82" s="43" t="s">
        <v>1835</v>
      </c>
      <c r="I82" s="43" t="s">
        <v>1836</v>
      </c>
      <c r="J82" s="43" t="s">
        <v>1835</v>
      </c>
      <c r="K82" s="43">
        <f t="shared" si="4"/>
        <v>2</v>
      </c>
      <c r="L82" s="43" t="s">
        <v>1835</v>
      </c>
      <c r="M82" s="43" t="s">
        <v>1836</v>
      </c>
      <c r="N82" s="43" t="s">
        <v>1835</v>
      </c>
      <c r="O82" s="43">
        <f t="shared" si="5"/>
        <v>1</v>
      </c>
      <c r="P82" s="43">
        <f t="shared" si="3"/>
        <v>3</v>
      </c>
      <c r="Q82" s="42" t="s">
        <v>651</v>
      </c>
      <c r="R82" s="42" t="s">
        <v>656</v>
      </c>
      <c r="S82" s="42" t="s">
        <v>626</v>
      </c>
      <c r="T82" s="42" t="s">
        <v>657</v>
      </c>
      <c r="U82" s="42" t="s">
        <v>1112</v>
      </c>
      <c r="V82" s="42" t="s">
        <v>1094</v>
      </c>
      <c r="W82" s="42" t="s">
        <v>1111</v>
      </c>
      <c r="X82" s="42" t="s">
        <v>1140</v>
      </c>
      <c r="Y82" s="42"/>
    </row>
    <row r="83" spans="1:25" s="45" customFormat="1" x14ac:dyDescent="0.2">
      <c r="A83" s="42">
        <v>82</v>
      </c>
      <c r="B83" s="42" t="s">
        <v>12</v>
      </c>
      <c r="C83" s="42" t="s">
        <v>13</v>
      </c>
      <c r="D83" s="42" t="s">
        <v>1207</v>
      </c>
      <c r="E83" s="43" t="s">
        <v>167</v>
      </c>
      <c r="F83" s="43" t="s">
        <v>1835</v>
      </c>
      <c r="G83" s="43" t="s">
        <v>1836</v>
      </c>
      <c r="H83" s="43" t="s">
        <v>1835</v>
      </c>
      <c r="I83" s="43" t="s">
        <v>1836</v>
      </c>
      <c r="J83" s="43" t="s">
        <v>1835</v>
      </c>
      <c r="K83" s="43">
        <f t="shared" si="4"/>
        <v>2</v>
      </c>
      <c r="L83" s="43" t="s">
        <v>1835</v>
      </c>
      <c r="M83" s="43" t="s">
        <v>1836</v>
      </c>
      <c r="N83" s="43" t="s">
        <v>1835</v>
      </c>
      <c r="O83" s="43">
        <f t="shared" si="5"/>
        <v>1</v>
      </c>
      <c r="P83" s="43">
        <f t="shared" si="3"/>
        <v>3</v>
      </c>
      <c r="Q83" s="42" t="s">
        <v>651</v>
      </c>
      <c r="R83" s="42" t="s">
        <v>658</v>
      </c>
      <c r="S83" s="42" t="s">
        <v>626</v>
      </c>
      <c r="T83" s="42" t="s">
        <v>659</v>
      </c>
      <c r="U83" s="42" t="s">
        <v>1112</v>
      </c>
      <c r="V83" s="42" t="s">
        <v>1094</v>
      </c>
      <c r="W83" s="42" t="s">
        <v>1111</v>
      </c>
      <c r="X83" s="42" t="s">
        <v>1140</v>
      </c>
      <c r="Y83" s="42"/>
    </row>
    <row r="84" spans="1:25" s="45" customFormat="1" x14ac:dyDescent="0.2">
      <c r="A84" s="42">
        <v>83</v>
      </c>
      <c r="B84" s="42" t="s">
        <v>12</v>
      </c>
      <c r="C84" s="42" t="s">
        <v>1985</v>
      </c>
      <c r="D84" s="42" t="s">
        <v>1991</v>
      </c>
      <c r="E84" s="43" t="s">
        <v>168</v>
      </c>
      <c r="F84" s="43" t="s">
        <v>1835</v>
      </c>
      <c r="G84" s="43" t="s">
        <v>1835</v>
      </c>
      <c r="H84" s="43" t="s">
        <v>1835</v>
      </c>
      <c r="I84" s="43" t="s">
        <v>1835</v>
      </c>
      <c r="J84" s="43" t="s">
        <v>1835</v>
      </c>
      <c r="K84" s="43">
        <f t="shared" si="4"/>
        <v>4</v>
      </c>
      <c r="L84" s="43" t="s">
        <v>1835</v>
      </c>
      <c r="M84" s="43" t="s">
        <v>1835</v>
      </c>
      <c r="N84" s="43" t="s">
        <v>1835</v>
      </c>
      <c r="O84" s="43">
        <f t="shared" si="5"/>
        <v>2</v>
      </c>
      <c r="P84" s="43">
        <f t="shared" si="3"/>
        <v>6</v>
      </c>
      <c r="Q84" s="50" t="s">
        <v>1955</v>
      </c>
      <c r="R84" s="42" t="s">
        <v>2013</v>
      </c>
      <c r="S84" s="42" t="s">
        <v>660</v>
      </c>
      <c r="T84" s="42" t="s">
        <v>571</v>
      </c>
      <c r="U84" s="42" t="s">
        <v>1103</v>
      </c>
      <c r="V84" s="42" t="s">
        <v>1102</v>
      </c>
      <c r="W84" s="42" t="s">
        <v>1111</v>
      </c>
      <c r="X84" s="42" t="s">
        <v>1130</v>
      </c>
      <c r="Y84" s="42"/>
    </row>
    <row r="85" spans="1:25" s="45" customFormat="1" x14ac:dyDescent="0.2">
      <c r="A85" s="42">
        <v>84</v>
      </c>
      <c r="B85" s="42" t="s">
        <v>12</v>
      </c>
      <c r="C85" s="42" t="s">
        <v>1985</v>
      </c>
      <c r="D85" s="42" t="s">
        <v>1992</v>
      </c>
      <c r="E85" s="43" t="s">
        <v>169</v>
      </c>
      <c r="F85" s="43" t="s">
        <v>1835</v>
      </c>
      <c r="G85" s="43" t="s">
        <v>1835</v>
      </c>
      <c r="H85" s="43" t="s">
        <v>1835</v>
      </c>
      <c r="I85" s="43" t="s">
        <v>1835</v>
      </c>
      <c r="J85" s="43" t="s">
        <v>1835</v>
      </c>
      <c r="K85" s="43">
        <f t="shared" si="4"/>
        <v>4</v>
      </c>
      <c r="L85" s="43" t="s">
        <v>1835</v>
      </c>
      <c r="M85" s="43" t="s">
        <v>1835</v>
      </c>
      <c r="N85" s="43" t="s">
        <v>1835</v>
      </c>
      <c r="O85" s="43">
        <f t="shared" si="5"/>
        <v>2</v>
      </c>
      <c r="P85" s="43">
        <f t="shared" si="3"/>
        <v>6</v>
      </c>
      <c r="Q85" s="50" t="s">
        <v>1955</v>
      </c>
      <c r="R85" s="42" t="s">
        <v>2014</v>
      </c>
      <c r="S85" s="42" t="s">
        <v>660</v>
      </c>
      <c r="T85" s="42" t="s">
        <v>571</v>
      </c>
      <c r="U85" s="42" t="s">
        <v>1103</v>
      </c>
      <c r="V85" s="42" t="s">
        <v>1102</v>
      </c>
      <c r="W85" s="42" t="s">
        <v>1111</v>
      </c>
      <c r="X85" s="42" t="s">
        <v>1130</v>
      </c>
      <c r="Y85" s="42"/>
    </row>
    <row r="86" spans="1:25" s="45" customFormat="1" x14ac:dyDescent="0.2">
      <c r="A86" s="42">
        <v>85</v>
      </c>
      <c r="B86" s="42" t="s">
        <v>12</v>
      </c>
      <c r="C86" s="42" t="s">
        <v>1985</v>
      </c>
      <c r="D86" s="42" t="s">
        <v>1993</v>
      </c>
      <c r="E86" s="43" t="s">
        <v>170</v>
      </c>
      <c r="F86" s="43" t="s">
        <v>1835</v>
      </c>
      <c r="G86" s="43" t="s">
        <v>1835</v>
      </c>
      <c r="H86" s="43" t="s">
        <v>1835</v>
      </c>
      <c r="I86" s="43" t="s">
        <v>1835</v>
      </c>
      <c r="J86" s="43" t="s">
        <v>1835</v>
      </c>
      <c r="K86" s="43">
        <f t="shared" si="4"/>
        <v>4</v>
      </c>
      <c r="L86" s="43" t="s">
        <v>1835</v>
      </c>
      <c r="M86" s="43" t="s">
        <v>1835</v>
      </c>
      <c r="N86" s="43" t="s">
        <v>1835</v>
      </c>
      <c r="O86" s="43">
        <f t="shared" si="5"/>
        <v>2</v>
      </c>
      <c r="P86" s="43">
        <f t="shared" si="3"/>
        <v>6</v>
      </c>
      <c r="Q86" s="42" t="s">
        <v>661</v>
      </c>
      <c r="R86" s="42" t="s">
        <v>1936</v>
      </c>
      <c r="S86" s="42" t="s">
        <v>662</v>
      </c>
      <c r="T86" s="42" t="s">
        <v>571</v>
      </c>
      <c r="U86" s="42" t="s">
        <v>1103</v>
      </c>
      <c r="V86" s="42" t="s">
        <v>1102</v>
      </c>
      <c r="W86" s="42" t="s">
        <v>1111</v>
      </c>
      <c r="X86" s="42" t="s">
        <v>1130</v>
      </c>
      <c r="Y86" s="42"/>
    </row>
    <row r="87" spans="1:25" s="45" customFormat="1" x14ac:dyDescent="0.2">
      <c r="A87" s="42">
        <v>86</v>
      </c>
      <c r="B87" s="42" t="s">
        <v>12</v>
      </c>
      <c r="C87" s="42" t="s">
        <v>1985</v>
      </c>
      <c r="D87" s="42" t="s">
        <v>1994</v>
      </c>
      <c r="E87" s="43" t="s">
        <v>171</v>
      </c>
      <c r="F87" s="43" t="s">
        <v>1835</v>
      </c>
      <c r="G87" s="43" t="s">
        <v>1835</v>
      </c>
      <c r="H87" s="43" t="s">
        <v>1835</v>
      </c>
      <c r="I87" s="43" t="s">
        <v>1835</v>
      </c>
      <c r="J87" s="43" t="s">
        <v>1835</v>
      </c>
      <c r="K87" s="43">
        <f t="shared" si="4"/>
        <v>4</v>
      </c>
      <c r="L87" s="43" t="s">
        <v>1835</v>
      </c>
      <c r="M87" s="43" t="s">
        <v>1835</v>
      </c>
      <c r="N87" s="43" t="s">
        <v>1835</v>
      </c>
      <c r="O87" s="43">
        <f t="shared" si="5"/>
        <v>2</v>
      </c>
      <c r="P87" s="43">
        <f t="shared" si="3"/>
        <v>6</v>
      </c>
      <c r="Q87" s="42" t="s">
        <v>663</v>
      </c>
      <c r="R87" s="42" t="s">
        <v>1936</v>
      </c>
      <c r="S87" s="42" t="s">
        <v>664</v>
      </c>
      <c r="T87" s="42" t="s">
        <v>571</v>
      </c>
      <c r="U87" s="42" t="s">
        <v>1103</v>
      </c>
      <c r="V87" s="42" t="s">
        <v>1102</v>
      </c>
      <c r="W87" s="42" t="s">
        <v>1111</v>
      </c>
      <c r="X87" s="42" t="s">
        <v>1130</v>
      </c>
      <c r="Y87" s="42"/>
    </row>
    <row r="88" spans="1:25" s="45" customFormat="1" x14ac:dyDescent="0.2">
      <c r="A88" s="42">
        <v>87</v>
      </c>
      <c r="B88" s="42" t="s">
        <v>12</v>
      </c>
      <c r="C88" s="42" t="s">
        <v>1985</v>
      </c>
      <c r="D88" s="42" t="s">
        <v>1995</v>
      </c>
      <c r="E88" s="43" t="s">
        <v>172</v>
      </c>
      <c r="F88" s="43" t="s">
        <v>1835</v>
      </c>
      <c r="G88" s="43" t="s">
        <v>1835</v>
      </c>
      <c r="H88" s="43" t="s">
        <v>1835</v>
      </c>
      <c r="I88" s="43" t="s">
        <v>1835</v>
      </c>
      <c r="J88" s="43" t="s">
        <v>1835</v>
      </c>
      <c r="K88" s="43">
        <f t="shared" si="4"/>
        <v>4</v>
      </c>
      <c r="L88" s="43" t="s">
        <v>1835</v>
      </c>
      <c r="M88" s="43" t="s">
        <v>1835</v>
      </c>
      <c r="N88" s="43" t="s">
        <v>1835</v>
      </c>
      <c r="O88" s="43">
        <f t="shared" si="5"/>
        <v>2</v>
      </c>
      <c r="P88" s="43">
        <f t="shared" si="3"/>
        <v>6</v>
      </c>
      <c r="Q88" s="42" t="s">
        <v>665</v>
      </c>
      <c r="R88" s="42" t="s">
        <v>1936</v>
      </c>
      <c r="S88" s="42" t="s">
        <v>666</v>
      </c>
      <c r="T88" s="42" t="s">
        <v>571</v>
      </c>
      <c r="U88" s="42" t="s">
        <v>1103</v>
      </c>
      <c r="V88" s="42" t="s">
        <v>1102</v>
      </c>
      <c r="W88" s="42" t="s">
        <v>1111</v>
      </c>
      <c r="X88" s="42" t="s">
        <v>1130</v>
      </c>
      <c r="Y88" s="42"/>
    </row>
    <row r="89" spans="1:25" s="45" customFormat="1" x14ac:dyDescent="0.2">
      <c r="A89" s="42">
        <v>88</v>
      </c>
      <c r="B89" s="42" t="s">
        <v>12</v>
      </c>
      <c r="C89" s="42" t="s">
        <v>1985</v>
      </c>
      <c r="D89" s="42" t="s">
        <v>1996</v>
      </c>
      <c r="E89" s="43" t="s">
        <v>173</v>
      </c>
      <c r="F89" s="43" t="s">
        <v>1835</v>
      </c>
      <c r="G89" s="43" t="s">
        <v>1835</v>
      </c>
      <c r="H89" s="43" t="s">
        <v>1835</v>
      </c>
      <c r="I89" s="43" t="s">
        <v>1835</v>
      </c>
      <c r="J89" s="43" t="s">
        <v>1835</v>
      </c>
      <c r="K89" s="43">
        <f t="shared" si="4"/>
        <v>4</v>
      </c>
      <c r="L89" s="43" t="s">
        <v>1835</v>
      </c>
      <c r="M89" s="43" t="s">
        <v>1835</v>
      </c>
      <c r="N89" s="43" t="s">
        <v>1835</v>
      </c>
      <c r="O89" s="43">
        <f t="shared" si="5"/>
        <v>2</v>
      </c>
      <c r="P89" s="43">
        <f t="shared" si="3"/>
        <v>6</v>
      </c>
      <c r="Q89" s="42" t="s">
        <v>667</v>
      </c>
      <c r="R89" s="42" t="s">
        <v>1936</v>
      </c>
      <c r="S89" s="42" t="s">
        <v>668</v>
      </c>
      <c r="T89" s="42" t="s">
        <v>571</v>
      </c>
      <c r="U89" s="42" t="s">
        <v>1103</v>
      </c>
      <c r="V89" s="42" t="s">
        <v>1102</v>
      </c>
      <c r="W89" s="42" t="s">
        <v>1111</v>
      </c>
      <c r="X89" s="42" t="s">
        <v>1130</v>
      </c>
      <c r="Y89" s="42"/>
    </row>
    <row r="90" spans="1:25" s="45" customFormat="1" x14ac:dyDescent="0.2">
      <c r="A90" s="42">
        <v>89</v>
      </c>
      <c r="B90" s="42" t="s">
        <v>12</v>
      </c>
      <c r="C90" s="42" t="s">
        <v>1985</v>
      </c>
      <c r="D90" s="42" t="s">
        <v>1997</v>
      </c>
      <c r="E90" s="43" t="s">
        <v>174</v>
      </c>
      <c r="F90" s="43" t="s">
        <v>1835</v>
      </c>
      <c r="G90" s="43" t="s">
        <v>1835</v>
      </c>
      <c r="H90" s="43" t="s">
        <v>1835</v>
      </c>
      <c r="I90" s="43" t="s">
        <v>1835</v>
      </c>
      <c r="J90" s="43" t="s">
        <v>1835</v>
      </c>
      <c r="K90" s="43">
        <f t="shared" si="4"/>
        <v>4</v>
      </c>
      <c r="L90" s="43" t="s">
        <v>1835</v>
      </c>
      <c r="M90" s="43" t="s">
        <v>1835</v>
      </c>
      <c r="N90" s="43" t="s">
        <v>1835</v>
      </c>
      <c r="O90" s="43">
        <f t="shared" si="5"/>
        <v>2</v>
      </c>
      <c r="P90" s="43">
        <f t="shared" si="3"/>
        <v>6</v>
      </c>
      <c r="Q90" s="42" t="s">
        <v>669</v>
      </c>
      <c r="R90" s="42" t="s">
        <v>1936</v>
      </c>
      <c r="S90" s="42" t="s">
        <v>670</v>
      </c>
      <c r="T90" s="42" t="s">
        <v>571</v>
      </c>
      <c r="U90" s="42" t="s">
        <v>1103</v>
      </c>
      <c r="V90" s="42" t="s">
        <v>1102</v>
      </c>
      <c r="W90" s="42" t="s">
        <v>1111</v>
      </c>
      <c r="X90" s="42" t="s">
        <v>1130</v>
      </c>
      <c r="Y90" s="42"/>
    </row>
    <row r="91" spans="1:25" s="45" customFormat="1" x14ac:dyDescent="0.2">
      <c r="A91" s="42">
        <v>90</v>
      </c>
      <c r="B91" s="42" t="s">
        <v>12</v>
      </c>
      <c r="C91" s="42" t="s">
        <v>1985</v>
      </c>
      <c r="D91" s="42" t="s">
        <v>1998</v>
      </c>
      <c r="E91" s="43" t="s">
        <v>175</v>
      </c>
      <c r="F91" s="43" t="s">
        <v>1835</v>
      </c>
      <c r="G91" s="43" t="s">
        <v>1835</v>
      </c>
      <c r="H91" s="43" t="s">
        <v>1835</v>
      </c>
      <c r="I91" s="43" t="s">
        <v>1835</v>
      </c>
      <c r="J91" s="43" t="s">
        <v>1835</v>
      </c>
      <c r="K91" s="43">
        <f t="shared" si="4"/>
        <v>4</v>
      </c>
      <c r="L91" s="43" t="s">
        <v>1835</v>
      </c>
      <c r="M91" s="43" t="s">
        <v>1835</v>
      </c>
      <c r="N91" s="43" t="s">
        <v>1835</v>
      </c>
      <c r="O91" s="43">
        <f t="shared" si="5"/>
        <v>2</v>
      </c>
      <c r="P91" s="43">
        <f t="shared" si="3"/>
        <v>6</v>
      </c>
      <c r="Q91" s="42" t="s">
        <v>671</v>
      </c>
      <c r="R91" s="42" t="s">
        <v>1936</v>
      </c>
      <c r="S91" s="42" t="s">
        <v>859</v>
      </c>
      <c r="T91" s="42" t="s">
        <v>571</v>
      </c>
      <c r="U91" s="42" t="s">
        <v>1103</v>
      </c>
      <c r="V91" s="42" t="s">
        <v>1102</v>
      </c>
      <c r="W91" s="42" t="s">
        <v>1111</v>
      </c>
      <c r="X91" s="42" t="s">
        <v>1130</v>
      </c>
      <c r="Y91" s="42"/>
    </row>
    <row r="92" spans="1:25" s="45" customFormat="1" x14ac:dyDescent="0.2">
      <c r="A92" s="42">
        <v>91</v>
      </c>
      <c r="B92" s="42" t="s">
        <v>12</v>
      </c>
      <c r="C92" s="42" t="s">
        <v>1985</v>
      </c>
      <c r="D92" s="42" t="s">
        <v>1999</v>
      </c>
      <c r="E92" s="43" t="s">
        <v>176</v>
      </c>
      <c r="F92" s="43" t="s">
        <v>1835</v>
      </c>
      <c r="G92" s="43" t="s">
        <v>1835</v>
      </c>
      <c r="H92" s="43" t="s">
        <v>1835</v>
      </c>
      <c r="I92" s="43" t="s">
        <v>1835</v>
      </c>
      <c r="J92" s="43" t="s">
        <v>1835</v>
      </c>
      <c r="K92" s="43">
        <f t="shared" si="4"/>
        <v>4</v>
      </c>
      <c r="L92" s="43" t="s">
        <v>1835</v>
      </c>
      <c r="M92" s="43" t="s">
        <v>1835</v>
      </c>
      <c r="N92" s="43" t="s">
        <v>1835</v>
      </c>
      <c r="O92" s="43">
        <f t="shared" si="5"/>
        <v>2</v>
      </c>
      <c r="P92" s="43">
        <f t="shared" si="3"/>
        <v>6</v>
      </c>
      <c r="Q92" s="42" t="s">
        <v>672</v>
      </c>
      <c r="R92" s="42" t="s">
        <v>2015</v>
      </c>
      <c r="S92" s="42" t="s">
        <v>673</v>
      </c>
      <c r="T92" s="42" t="s">
        <v>571</v>
      </c>
      <c r="U92" s="42" t="s">
        <v>1103</v>
      </c>
      <c r="V92" s="42" t="s">
        <v>1102</v>
      </c>
      <c r="W92" s="42" t="s">
        <v>1111</v>
      </c>
      <c r="X92" s="42" t="s">
        <v>1130</v>
      </c>
      <c r="Y92" s="42"/>
    </row>
    <row r="93" spans="1:25" s="45" customFormat="1" x14ac:dyDescent="0.2">
      <c r="A93" s="42">
        <v>92</v>
      </c>
      <c r="B93" s="42" t="s">
        <v>12</v>
      </c>
      <c r="C93" s="42" t="s">
        <v>1985</v>
      </c>
      <c r="D93" s="42" t="s">
        <v>2000</v>
      </c>
      <c r="E93" s="43" t="s">
        <v>177</v>
      </c>
      <c r="F93" s="43" t="s">
        <v>1835</v>
      </c>
      <c r="G93" s="43" t="s">
        <v>1835</v>
      </c>
      <c r="H93" s="43" t="s">
        <v>1835</v>
      </c>
      <c r="I93" s="43" t="s">
        <v>1835</v>
      </c>
      <c r="J93" s="43" t="s">
        <v>1835</v>
      </c>
      <c r="K93" s="43">
        <f t="shared" si="4"/>
        <v>4</v>
      </c>
      <c r="L93" s="43" t="s">
        <v>1835</v>
      </c>
      <c r="M93" s="43" t="s">
        <v>1835</v>
      </c>
      <c r="N93" s="43" t="s">
        <v>1835</v>
      </c>
      <c r="O93" s="43">
        <f t="shared" si="5"/>
        <v>2</v>
      </c>
      <c r="P93" s="43">
        <f t="shared" si="3"/>
        <v>6</v>
      </c>
      <c r="Q93" s="42" t="s">
        <v>672</v>
      </c>
      <c r="R93" s="42" t="s">
        <v>2016</v>
      </c>
      <c r="S93" s="42" t="s">
        <v>673</v>
      </c>
      <c r="T93" s="42" t="s">
        <v>571</v>
      </c>
      <c r="U93" s="42" t="s">
        <v>1103</v>
      </c>
      <c r="V93" s="42" t="s">
        <v>1102</v>
      </c>
      <c r="W93" s="42" t="s">
        <v>1111</v>
      </c>
      <c r="X93" s="42" t="s">
        <v>1130</v>
      </c>
      <c r="Y93" s="42"/>
    </row>
    <row r="94" spans="1:25" s="45" customFormat="1" x14ac:dyDescent="0.2">
      <c r="A94" s="42">
        <v>93</v>
      </c>
      <c r="B94" s="42" t="s">
        <v>12</v>
      </c>
      <c r="C94" s="42" t="s">
        <v>1985</v>
      </c>
      <c r="D94" s="42" t="s">
        <v>2001</v>
      </c>
      <c r="E94" s="43" t="s">
        <v>178</v>
      </c>
      <c r="F94" s="43" t="s">
        <v>1835</v>
      </c>
      <c r="G94" s="43" t="s">
        <v>1835</v>
      </c>
      <c r="H94" s="43" t="s">
        <v>1835</v>
      </c>
      <c r="I94" s="43" t="s">
        <v>1835</v>
      </c>
      <c r="J94" s="43" t="s">
        <v>1835</v>
      </c>
      <c r="K94" s="43">
        <f t="shared" si="4"/>
        <v>4</v>
      </c>
      <c r="L94" s="43" t="s">
        <v>1835</v>
      </c>
      <c r="M94" s="43" t="s">
        <v>1835</v>
      </c>
      <c r="N94" s="43" t="s">
        <v>1835</v>
      </c>
      <c r="O94" s="43">
        <f t="shared" si="5"/>
        <v>2</v>
      </c>
      <c r="P94" s="43">
        <f t="shared" si="3"/>
        <v>6</v>
      </c>
      <c r="Q94" s="42" t="s">
        <v>672</v>
      </c>
      <c r="R94" s="42" t="s">
        <v>2017</v>
      </c>
      <c r="S94" s="42" t="s">
        <v>673</v>
      </c>
      <c r="T94" s="42" t="s">
        <v>571</v>
      </c>
      <c r="U94" s="42" t="s">
        <v>1103</v>
      </c>
      <c r="V94" s="42" t="s">
        <v>1102</v>
      </c>
      <c r="W94" s="42" t="s">
        <v>1111</v>
      </c>
      <c r="X94" s="42" t="s">
        <v>1130</v>
      </c>
      <c r="Y94" s="42"/>
    </row>
    <row r="95" spans="1:25" s="45" customFormat="1" x14ac:dyDescent="0.2">
      <c r="A95" s="42">
        <v>94</v>
      </c>
      <c r="B95" s="42" t="s">
        <v>12</v>
      </c>
      <c r="C95" s="42" t="s">
        <v>1985</v>
      </c>
      <c r="D95" s="42" t="s">
        <v>2002</v>
      </c>
      <c r="E95" s="43" t="s">
        <v>179</v>
      </c>
      <c r="F95" s="43" t="s">
        <v>1835</v>
      </c>
      <c r="G95" s="43" t="s">
        <v>1835</v>
      </c>
      <c r="H95" s="43" t="s">
        <v>1835</v>
      </c>
      <c r="I95" s="43" t="s">
        <v>1835</v>
      </c>
      <c r="J95" s="43" t="s">
        <v>1835</v>
      </c>
      <c r="K95" s="43">
        <f t="shared" si="4"/>
        <v>4</v>
      </c>
      <c r="L95" s="43" t="s">
        <v>1835</v>
      </c>
      <c r="M95" s="43" t="s">
        <v>1835</v>
      </c>
      <c r="N95" s="43" t="s">
        <v>1835</v>
      </c>
      <c r="O95" s="43">
        <f t="shared" si="5"/>
        <v>2</v>
      </c>
      <c r="P95" s="43">
        <f t="shared" si="3"/>
        <v>6</v>
      </c>
      <c r="Q95" s="42" t="s">
        <v>672</v>
      </c>
      <c r="R95" s="42" t="s">
        <v>2018</v>
      </c>
      <c r="S95" s="42" t="s">
        <v>673</v>
      </c>
      <c r="T95" s="42" t="s">
        <v>571</v>
      </c>
      <c r="U95" s="42" t="s">
        <v>1103</v>
      </c>
      <c r="V95" s="42" t="s">
        <v>1102</v>
      </c>
      <c r="W95" s="42" t="s">
        <v>1111</v>
      </c>
      <c r="X95" s="42" t="s">
        <v>1130</v>
      </c>
      <c r="Y95" s="42"/>
    </row>
    <row r="96" spans="1:25" s="45" customFormat="1" x14ac:dyDescent="0.2">
      <c r="A96" s="42">
        <v>95</v>
      </c>
      <c r="B96" s="42" t="s">
        <v>12</v>
      </c>
      <c r="C96" s="42" t="s">
        <v>1985</v>
      </c>
      <c r="D96" s="42" t="s">
        <v>2003</v>
      </c>
      <c r="E96" s="43" t="s">
        <v>180</v>
      </c>
      <c r="F96" s="43" t="s">
        <v>1835</v>
      </c>
      <c r="G96" s="43" t="s">
        <v>1835</v>
      </c>
      <c r="H96" s="43" t="s">
        <v>1835</v>
      </c>
      <c r="I96" s="43" t="s">
        <v>1835</v>
      </c>
      <c r="J96" s="43" t="s">
        <v>1835</v>
      </c>
      <c r="K96" s="43">
        <f t="shared" si="4"/>
        <v>4</v>
      </c>
      <c r="L96" s="43" t="s">
        <v>1835</v>
      </c>
      <c r="M96" s="43" t="s">
        <v>1835</v>
      </c>
      <c r="N96" s="43" t="s">
        <v>1835</v>
      </c>
      <c r="O96" s="43">
        <f t="shared" si="5"/>
        <v>2</v>
      </c>
      <c r="P96" s="43">
        <f t="shared" si="3"/>
        <v>6</v>
      </c>
      <c r="Q96" s="42" t="s">
        <v>672</v>
      </c>
      <c r="R96" s="42" t="s">
        <v>2020</v>
      </c>
      <c r="S96" s="42" t="s">
        <v>673</v>
      </c>
      <c r="T96" s="42" t="s">
        <v>571</v>
      </c>
      <c r="U96" s="42" t="s">
        <v>1103</v>
      </c>
      <c r="V96" s="42" t="s">
        <v>1102</v>
      </c>
      <c r="W96" s="42" t="s">
        <v>1111</v>
      </c>
      <c r="X96" s="42" t="s">
        <v>1130</v>
      </c>
      <c r="Y96" s="42"/>
    </row>
    <row r="97" spans="1:25" s="45" customFormat="1" x14ac:dyDescent="0.2">
      <c r="A97" s="42">
        <v>96</v>
      </c>
      <c r="B97" s="42" t="s">
        <v>12</v>
      </c>
      <c r="C97" s="42" t="s">
        <v>1985</v>
      </c>
      <c r="D97" s="42" t="s">
        <v>2004</v>
      </c>
      <c r="E97" s="43" t="s">
        <v>181</v>
      </c>
      <c r="F97" s="43" t="s">
        <v>1835</v>
      </c>
      <c r="G97" s="43" t="s">
        <v>1835</v>
      </c>
      <c r="H97" s="43" t="s">
        <v>1835</v>
      </c>
      <c r="I97" s="43" t="s">
        <v>1835</v>
      </c>
      <c r="J97" s="43" t="s">
        <v>1835</v>
      </c>
      <c r="K97" s="43">
        <f t="shared" si="4"/>
        <v>4</v>
      </c>
      <c r="L97" s="43" t="s">
        <v>1835</v>
      </c>
      <c r="M97" s="43" t="s">
        <v>1835</v>
      </c>
      <c r="N97" s="43" t="s">
        <v>1835</v>
      </c>
      <c r="O97" s="43">
        <f t="shared" si="5"/>
        <v>2</v>
      </c>
      <c r="P97" s="43">
        <f t="shared" si="3"/>
        <v>6</v>
      </c>
      <c r="Q97" s="42" t="s">
        <v>672</v>
      </c>
      <c r="R97" s="42" t="s">
        <v>2021</v>
      </c>
      <c r="S97" s="42" t="s">
        <v>673</v>
      </c>
      <c r="T97" s="42" t="s">
        <v>571</v>
      </c>
      <c r="U97" s="42" t="s">
        <v>1103</v>
      </c>
      <c r="V97" s="42" t="s">
        <v>1102</v>
      </c>
      <c r="W97" s="42" t="s">
        <v>1111</v>
      </c>
      <c r="X97" s="42" t="s">
        <v>1130</v>
      </c>
      <c r="Y97" s="42"/>
    </row>
    <row r="98" spans="1:25" s="45" customFormat="1" x14ac:dyDescent="0.2">
      <c r="A98" s="42">
        <v>97</v>
      </c>
      <c r="B98" s="42" t="s">
        <v>12</v>
      </c>
      <c r="C98" s="42" t="s">
        <v>1985</v>
      </c>
      <c r="D98" s="42" t="s">
        <v>2005</v>
      </c>
      <c r="E98" s="43" t="s">
        <v>182</v>
      </c>
      <c r="F98" s="43" t="s">
        <v>1835</v>
      </c>
      <c r="G98" s="43" t="s">
        <v>1835</v>
      </c>
      <c r="H98" s="43" t="s">
        <v>1835</v>
      </c>
      <c r="I98" s="43" t="s">
        <v>1835</v>
      </c>
      <c r="J98" s="43" t="s">
        <v>1835</v>
      </c>
      <c r="K98" s="43">
        <f t="shared" si="4"/>
        <v>4</v>
      </c>
      <c r="L98" s="43" t="s">
        <v>1835</v>
      </c>
      <c r="M98" s="43" t="s">
        <v>1835</v>
      </c>
      <c r="N98" s="43" t="s">
        <v>1835</v>
      </c>
      <c r="O98" s="43">
        <f t="shared" si="5"/>
        <v>2</v>
      </c>
      <c r="P98" s="43">
        <f t="shared" si="3"/>
        <v>6</v>
      </c>
      <c r="Q98" s="42" t="s">
        <v>672</v>
      </c>
      <c r="R98" s="42" t="s">
        <v>2019</v>
      </c>
      <c r="S98" s="42" t="s">
        <v>673</v>
      </c>
      <c r="T98" s="42" t="s">
        <v>571</v>
      </c>
      <c r="U98" s="42" t="s">
        <v>1103</v>
      </c>
      <c r="V98" s="42" t="s">
        <v>1102</v>
      </c>
      <c r="W98" s="42" t="s">
        <v>1111</v>
      </c>
      <c r="X98" s="42" t="s">
        <v>1130</v>
      </c>
      <c r="Y98" s="42"/>
    </row>
    <row r="99" spans="1:25" s="45" customFormat="1" x14ac:dyDescent="0.2">
      <c r="A99" s="42">
        <v>98</v>
      </c>
      <c r="B99" s="42" t="s">
        <v>12</v>
      </c>
      <c r="C99" s="42" t="s">
        <v>15</v>
      </c>
      <c r="D99" s="42" t="s">
        <v>1208</v>
      </c>
      <c r="E99" s="43" t="s">
        <v>183</v>
      </c>
      <c r="F99" s="43" t="s">
        <v>1836</v>
      </c>
      <c r="G99" s="43" t="s">
        <v>1834</v>
      </c>
      <c r="H99" s="43" t="s">
        <v>1836</v>
      </c>
      <c r="I99" s="43" t="s">
        <v>1834</v>
      </c>
      <c r="J99" s="43"/>
      <c r="K99" s="43">
        <f t="shared" si="4"/>
        <v>0</v>
      </c>
      <c r="L99" s="43" t="s">
        <v>1836</v>
      </c>
      <c r="M99" s="43" t="s">
        <v>1834</v>
      </c>
      <c r="N99" s="43"/>
      <c r="O99" s="43">
        <f t="shared" si="5"/>
        <v>0</v>
      </c>
      <c r="P99" s="43">
        <f t="shared" si="3"/>
        <v>0</v>
      </c>
      <c r="Q99" s="42" t="s">
        <v>1961</v>
      </c>
      <c r="R99" s="42" t="s">
        <v>1936</v>
      </c>
      <c r="S99" s="42" t="s">
        <v>1963</v>
      </c>
      <c r="T99" s="42" t="s">
        <v>1962</v>
      </c>
      <c r="U99" s="42" t="s">
        <v>1112</v>
      </c>
      <c r="V99" s="42" t="s">
        <v>1654</v>
      </c>
      <c r="W99" s="42" t="s">
        <v>1111</v>
      </c>
      <c r="X99" s="42" t="s">
        <v>1210</v>
      </c>
      <c r="Y99" s="42"/>
    </row>
    <row r="100" spans="1:25" s="45" customFormat="1" x14ac:dyDescent="0.2">
      <c r="A100" s="42">
        <v>99</v>
      </c>
      <c r="B100" s="42" t="s">
        <v>12</v>
      </c>
      <c r="C100" s="42" t="s">
        <v>15</v>
      </c>
      <c r="D100" s="42" t="s">
        <v>1211</v>
      </c>
      <c r="E100" s="43" t="s">
        <v>184</v>
      </c>
      <c r="F100" s="43" t="s">
        <v>1836</v>
      </c>
      <c r="G100" s="43" t="s">
        <v>1835</v>
      </c>
      <c r="H100" s="43" t="s">
        <v>1836</v>
      </c>
      <c r="I100" s="43" t="s">
        <v>1835</v>
      </c>
      <c r="J100" s="43"/>
      <c r="K100" s="43">
        <f t="shared" ref="K100:K131" si="6">COUNTIF(F100:I100,"Sí")</f>
        <v>2</v>
      </c>
      <c r="L100" s="43" t="s">
        <v>1836</v>
      </c>
      <c r="M100" s="43" t="s">
        <v>1835</v>
      </c>
      <c r="N100" s="43"/>
      <c r="O100" s="43">
        <f t="shared" ref="O100:O131" si="7">COUNTIF(L100:M100,"Sí")</f>
        <v>1</v>
      </c>
      <c r="P100" s="43">
        <f t="shared" si="3"/>
        <v>3</v>
      </c>
      <c r="Q100" s="42" t="s">
        <v>1965</v>
      </c>
      <c r="R100" s="42" t="s">
        <v>1981</v>
      </c>
      <c r="S100" s="42" t="s">
        <v>674</v>
      </c>
      <c r="T100" s="42" t="s">
        <v>675</v>
      </c>
      <c r="U100" s="42" t="s">
        <v>1112</v>
      </c>
      <c r="V100" s="42" t="s">
        <v>1094</v>
      </c>
      <c r="W100" s="42" t="s">
        <v>1111</v>
      </c>
      <c r="X100" s="42" t="s">
        <v>1140</v>
      </c>
      <c r="Y100" s="42" t="s">
        <v>1979</v>
      </c>
    </row>
    <row r="101" spans="1:25" s="45" customFormat="1" x14ac:dyDescent="0.2">
      <c r="A101" s="42">
        <v>100</v>
      </c>
      <c r="B101" s="42" t="s">
        <v>12</v>
      </c>
      <c r="C101" s="42" t="s">
        <v>15</v>
      </c>
      <c r="D101" s="42" t="s">
        <v>1212</v>
      </c>
      <c r="E101" s="43" t="s">
        <v>185</v>
      </c>
      <c r="F101" s="43" t="s">
        <v>1836</v>
      </c>
      <c r="G101" s="43" t="s">
        <v>1835</v>
      </c>
      <c r="H101" s="43" t="s">
        <v>1836</v>
      </c>
      <c r="I101" s="43" t="s">
        <v>1835</v>
      </c>
      <c r="J101" s="43"/>
      <c r="K101" s="43">
        <f t="shared" si="6"/>
        <v>2</v>
      </c>
      <c r="L101" s="43" t="s">
        <v>1836</v>
      </c>
      <c r="M101" s="43" t="s">
        <v>1835</v>
      </c>
      <c r="N101" s="43"/>
      <c r="O101" s="43">
        <f t="shared" si="7"/>
        <v>1</v>
      </c>
      <c r="P101" s="43">
        <f t="shared" si="3"/>
        <v>3</v>
      </c>
      <c r="Q101" s="42" t="s">
        <v>1965</v>
      </c>
      <c r="R101" s="42" t="s">
        <v>1972</v>
      </c>
      <c r="S101" s="42" t="s">
        <v>1973</v>
      </c>
      <c r="T101" s="51" t="s">
        <v>1974</v>
      </c>
      <c r="U101" s="42" t="s">
        <v>1112</v>
      </c>
      <c r="V101" s="42" t="s">
        <v>1094</v>
      </c>
      <c r="W101" s="42" t="s">
        <v>1111</v>
      </c>
      <c r="X101" s="42" t="s">
        <v>1140</v>
      </c>
      <c r="Y101" s="42" t="s">
        <v>1968</v>
      </c>
    </row>
    <row r="102" spans="1:25" s="45" customFormat="1" x14ac:dyDescent="0.2">
      <c r="A102" s="42">
        <v>101</v>
      </c>
      <c r="B102" s="42" t="s">
        <v>12</v>
      </c>
      <c r="C102" s="42" t="s">
        <v>15</v>
      </c>
      <c r="D102" s="42" t="s">
        <v>1213</v>
      </c>
      <c r="E102" s="43" t="s">
        <v>186</v>
      </c>
      <c r="F102" s="43" t="s">
        <v>1836</v>
      </c>
      <c r="G102" s="43" t="s">
        <v>1835</v>
      </c>
      <c r="H102" s="43" t="s">
        <v>1836</v>
      </c>
      <c r="I102" s="43" t="s">
        <v>1835</v>
      </c>
      <c r="J102" s="43"/>
      <c r="K102" s="43">
        <f t="shared" si="6"/>
        <v>2</v>
      </c>
      <c r="L102" s="43" t="s">
        <v>1836</v>
      </c>
      <c r="M102" s="43" t="s">
        <v>1835</v>
      </c>
      <c r="N102" s="43"/>
      <c r="O102" s="43">
        <f t="shared" si="7"/>
        <v>1</v>
      </c>
      <c r="P102" s="43">
        <f t="shared" si="3"/>
        <v>3</v>
      </c>
      <c r="Q102" s="42" t="s">
        <v>1965</v>
      </c>
      <c r="R102" s="42" t="s">
        <v>1978</v>
      </c>
      <c r="S102" s="42" t="s">
        <v>676</v>
      </c>
      <c r="T102" s="42" t="s">
        <v>677</v>
      </c>
      <c r="U102" s="42" t="s">
        <v>1112</v>
      </c>
      <c r="V102" s="42" t="s">
        <v>1094</v>
      </c>
      <c r="W102" s="42" t="s">
        <v>1111</v>
      </c>
      <c r="X102" s="42" t="s">
        <v>1140</v>
      </c>
      <c r="Y102" s="42" t="s">
        <v>1979</v>
      </c>
    </row>
    <row r="103" spans="1:25" s="45" customFormat="1" x14ac:dyDescent="0.2">
      <c r="A103" s="42">
        <v>102</v>
      </c>
      <c r="B103" s="42" t="s">
        <v>12</v>
      </c>
      <c r="C103" s="42" t="s">
        <v>15</v>
      </c>
      <c r="D103" s="42" t="s">
        <v>1214</v>
      </c>
      <c r="E103" s="43" t="s">
        <v>187</v>
      </c>
      <c r="F103" s="43" t="s">
        <v>1836</v>
      </c>
      <c r="G103" s="43" t="s">
        <v>1835</v>
      </c>
      <c r="H103" s="43" t="s">
        <v>1836</v>
      </c>
      <c r="I103" s="43" t="s">
        <v>1835</v>
      </c>
      <c r="J103" s="43"/>
      <c r="K103" s="43">
        <f t="shared" si="6"/>
        <v>2</v>
      </c>
      <c r="L103" s="43" t="s">
        <v>1836</v>
      </c>
      <c r="M103" s="43" t="s">
        <v>1836</v>
      </c>
      <c r="N103" s="43"/>
      <c r="O103" s="43">
        <f t="shared" si="7"/>
        <v>0</v>
      </c>
      <c r="P103" s="43">
        <f t="shared" si="3"/>
        <v>2</v>
      </c>
      <c r="Q103" s="42" t="s">
        <v>1965</v>
      </c>
      <c r="R103" s="42" t="s">
        <v>1982</v>
      </c>
      <c r="S103" s="42" t="s">
        <v>678</v>
      </c>
      <c r="T103" s="42" t="s">
        <v>679</v>
      </c>
      <c r="U103" s="42" t="s">
        <v>1112</v>
      </c>
      <c r="V103" s="42" t="s">
        <v>1094</v>
      </c>
      <c r="W103" s="42" t="s">
        <v>1111</v>
      </c>
      <c r="X103" s="42" t="s">
        <v>1140</v>
      </c>
      <c r="Y103" s="42" t="s">
        <v>2099</v>
      </c>
    </row>
    <row r="104" spans="1:25" s="45" customFormat="1" x14ac:dyDescent="0.2">
      <c r="A104" s="42">
        <v>103</v>
      </c>
      <c r="B104" s="42" t="s">
        <v>12</v>
      </c>
      <c r="C104" s="42" t="s">
        <v>15</v>
      </c>
      <c r="D104" s="42" t="s">
        <v>1215</v>
      </c>
      <c r="E104" s="43" t="s">
        <v>188</v>
      </c>
      <c r="F104" s="43" t="s">
        <v>1836</v>
      </c>
      <c r="G104" s="43" t="s">
        <v>1835</v>
      </c>
      <c r="H104" s="43" t="s">
        <v>1836</v>
      </c>
      <c r="I104" s="43" t="s">
        <v>1835</v>
      </c>
      <c r="J104" s="43"/>
      <c r="K104" s="43">
        <f t="shared" si="6"/>
        <v>2</v>
      </c>
      <c r="L104" s="43" t="s">
        <v>1836</v>
      </c>
      <c r="M104" s="43" t="s">
        <v>1836</v>
      </c>
      <c r="N104" s="43"/>
      <c r="O104" s="43">
        <f t="shared" si="7"/>
        <v>0</v>
      </c>
      <c r="P104" s="43">
        <f t="shared" si="3"/>
        <v>2</v>
      </c>
      <c r="Q104" s="42" t="s">
        <v>1965</v>
      </c>
      <c r="R104" s="42" t="s">
        <v>1964</v>
      </c>
      <c r="S104" s="42" t="s">
        <v>680</v>
      </c>
      <c r="T104" s="42" t="s">
        <v>681</v>
      </c>
      <c r="U104" s="42" t="s">
        <v>1112</v>
      </c>
      <c r="V104" s="42" t="s">
        <v>1094</v>
      </c>
      <c r="W104" s="42" t="s">
        <v>1111</v>
      </c>
      <c r="X104" s="42" t="s">
        <v>1140</v>
      </c>
      <c r="Y104" s="42" t="s">
        <v>2100</v>
      </c>
    </row>
    <row r="105" spans="1:25" s="45" customFormat="1" x14ac:dyDescent="0.2">
      <c r="A105" s="42">
        <v>104</v>
      </c>
      <c r="B105" s="42" t="s">
        <v>12</v>
      </c>
      <c r="C105" s="42" t="s">
        <v>15</v>
      </c>
      <c r="D105" s="42" t="s">
        <v>1216</v>
      </c>
      <c r="E105" s="43" t="s">
        <v>189</v>
      </c>
      <c r="F105" s="43" t="s">
        <v>1836</v>
      </c>
      <c r="G105" s="43" t="s">
        <v>1835</v>
      </c>
      <c r="H105" s="43" t="s">
        <v>1836</v>
      </c>
      <c r="I105" s="43" t="s">
        <v>1835</v>
      </c>
      <c r="J105" s="43"/>
      <c r="K105" s="43">
        <f t="shared" si="6"/>
        <v>2</v>
      </c>
      <c r="L105" s="43" t="s">
        <v>1836</v>
      </c>
      <c r="M105" s="43" t="s">
        <v>1835</v>
      </c>
      <c r="N105" s="43"/>
      <c r="O105" s="43">
        <f t="shared" si="7"/>
        <v>1</v>
      </c>
      <c r="P105" s="43">
        <f t="shared" si="3"/>
        <v>3</v>
      </c>
      <c r="Q105" s="42" t="s">
        <v>1965</v>
      </c>
      <c r="R105" s="42" t="s">
        <v>1975</v>
      </c>
      <c r="S105" s="42" t="s">
        <v>682</v>
      </c>
      <c r="T105" s="42" t="s">
        <v>679</v>
      </c>
      <c r="U105" s="42" t="s">
        <v>1112</v>
      </c>
      <c r="V105" s="42" t="s">
        <v>1094</v>
      </c>
      <c r="W105" s="42" t="s">
        <v>1111</v>
      </c>
      <c r="X105" s="42" t="s">
        <v>1140</v>
      </c>
      <c r="Y105" s="42" t="s">
        <v>1968</v>
      </c>
    </row>
    <row r="106" spans="1:25" s="45" customFormat="1" x14ac:dyDescent="0.2">
      <c r="A106" s="42">
        <v>105</v>
      </c>
      <c r="B106" s="42" t="s">
        <v>12</v>
      </c>
      <c r="C106" s="42" t="s">
        <v>15</v>
      </c>
      <c r="D106" s="42" t="s">
        <v>1217</v>
      </c>
      <c r="E106" s="43" t="s">
        <v>190</v>
      </c>
      <c r="F106" s="43" t="s">
        <v>1836</v>
      </c>
      <c r="G106" s="43" t="s">
        <v>1835</v>
      </c>
      <c r="H106" s="43" t="s">
        <v>1836</v>
      </c>
      <c r="I106" s="43" t="s">
        <v>1835</v>
      </c>
      <c r="J106" s="43"/>
      <c r="K106" s="43">
        <f t="shared" si="6"/>
        <v>2</v>
      </c>
      <c r="L106" s="43" t="s">
        <v>1836</v>
      </c>
      <c r="M106" s="43" t="s">
        <v>1835</v>
      </c>
      <c r="N106" s="43"/>
      <c r="O106" s="43">
        <f t="shared" si="7"/>
        <v>1</v>
      </c>
      <c r="P106" s="43">
        <f t="shared" si="3"/>
        <v>3</v>
      </c>
      <c r="Q106" s="42" t="s">
        <v>1965</v>
      </c>
      <c r="R106" s="42" t="s">
        <v>1980</v>
      </c>
      <c r="S106" s="42" t="s">
        <v>683</v>
      </c>
      <c r="T106" s="42" t="s">
        <v>679</v>
      </c>
      <c r="U106" s="42" t="s">
        <v>1112</v>
      </c>
      <c r="V106" s="42" t="s">
        <v>1094</v>
      </c>
      <c r="W106" s="42" t="s">
        <v>1111</v>
      </c>
      <c r="X106" s="42" t="s">
        <v>1140</v>
      </c>
      <c r="Y106" s="42" t="s">
        <v>1968</v>
      </c>
    </row>
    <row r="107" spans="1:25" s="45" customFormat="1" x14ac:dyDescent="0.2">
      <c r="A107" s="42">
        <v>106</v>
      </c>
      <c r="B107" s="42" t="s">
        <v>12</v>
      </c>
      <c r="C107" s="42" t="s">
        <v>15</v>
      </c>
      <c r="D107" s="42" t="s">
        <v>1218</v>
      </c>
      <c r="E107" s="43" t="s">
        <v>191</v>
      </c>
      <c r="F107" s="43" t="s">
        <v>1836</v>
      </c>
      <c r="G107" s="43" t="s">
        <v>1835</v>
      </c>
      <c r="H107" s="43" t="s">
        <v>1836</v>
      </c>
      <c r="I107" s="43" t="s">
        <v>1835</v>
      </c>
      <c r="J107" s="43"/>
      <c r="K107" s="43">
        <f t="shared" si="6"/>
        <v>2</v>
      </c>
      <c r="L107" s="43" t="s">
        <v>1836</v>
      </c>
      <c r="M107" s="43" t="s">
        <v>1835</v>
      </c>
      <c r="N107" s="43"/>
      <c r="O107" s="43">
        <f t="shared" si="7"/>
        <v>1</v>
      </c>
      <c r="P107" s="43">
        <f t="shared" si="3"/>
        <v>3</v>
      </c>
      <c r="Q107" s="42" t="s">
        <v>1965</v>
      </c>
      <c r="R107" s="42" t="s">
        <v>1976</v>
      </c>
      <c r="S107" s="42" t="s">
        <v>1977</v>
      </c>
      <c r="T107" s="42" t="s">
        <v>684</v>
      </c>
      <c r="U107" s="42" t="s">
        <v>1112</v>
      </c>
      <c r="V107" s="42" t="s">
        <v>1094</v>
      </c>
      <c r="W107" s="42" t="s">
        <v>1111</v>
      </c>
      <c r="X107" s="42" t="s">
        <v>1140</v>
      </c>
      <c r="Y107" s="42" t="s">
        <v>1968</v>
      </c>
    </row>
    <row r="108" spans="1:25" s="45" customFormat="1" x14ac:dyDescent="0.2">
      <c r="A108" s="42">
        <v>107</v>
      </c>
      <c r="B108" s="42" t="s">
        <v>12</v>
      </c>
      <c r="C108" s="42" t="s">
        <v>15</v>
      </c>
      <c r="D108" s="42" t="s">
        <v>1219</v>
      </c>
      <c r="E108" s="43" t="s">
        <v>192</v>
      </c>
      <c r="F108" s="43" t="s">
        <v>1836</v>
      </c>
      <c r="G108" s="43" t="s">
        <v>1835</v>
      </c>
      <c r="H108" s="43" t="s">
        <v>1836</v>
      </c>
      <c r="I108" s="43" t="s">
        <v>1836</v>
      </c>
      <c r="J108" s="43"/>
      <c r="K108" s="43">
        <f t="shared" si="6"/>
        <v>1</v>
      </c>
      <c r="L108" s="43" t="s">
        <v>1836</v>
      </c>
      <c r="M108" s="43" t="s">
        <v>1836</v>
      </c>
      <c r="N108" s="43"/>
      <c r="O108" s="43">
        <f t="shared" si="7"/>
        <v>0</v>
      </c>
      <c r="P108" s="43">
        <f t="shared" si="3"/>
        <v>1</v>
      </c>
      <c r="Q108" s="42" t="s">
        <v>1965</v>
      </c>
      <c r="R108" s="42" t="s">
        <v>1970</v>
      </c>
      <c r="S108" s="42" t="s">
        <v>685</v>
      </c>
      <c r="T108" s="42" t="s">
        <v>686</v>
      </c>
      <c r="U108" s="42" t="s">
        <v>1112</v>
      </c>
      <c r="V108" s="42" t="s">
        <v>1094</v>
      </c>
      <c r="W108" s="42" t="s">
        <v>1111</v>
      </c>
      <c r="X108" s="42" t="s">
        <v>1140</v>
      </c>
      <c r="Y108" s="42" t="s">
        <v>1971</v>
      </c>
    </row>
    <row r="109" spans="1:25" s="45" customFormat="1" x14ac:dyDescent="0.2">
      <c r="A109" s="42">
        <v>108</v>
      </c>
      <c r="B109" s="42" t="s">
        <v>12</v>
      </c>
      <c r="C109" s="42" t="s">
        <v>15</v>
      </c>
      <c r="D109" s="42" t="s">
        <v>1956</v>
      </c>
      <c r="E109" s="43" t="s">
        <v>1840</v>
      </c>
      <c r="F109" s="43" t="s">
        <v>1836</v>
      </c>
      <c r="G109" s="43" t="s">
        <v>1836</v>
      </c>
      <c r="H109" s="43" t="s">
        <v>1836</v>
      </c>
      <c r="I109" s="43" t="s">
        <v>1835</v>
      </c>
      <c r="J109" s="43"/>
      <c r="K109" s="43">
        <f t="shared" si="6"/>
        <v>1</v>
      </c>
      <c r="L109" s="43" t="s">
        <v>1836</v>
      </c>
      <c r="M109" s="43" t="s">
        <v>1836</v>
      </c>
      <c r="N109" s="43"/>
      <c r="O109" s="43">
        <f t="shared" si="7"/>
        <v>0</v>
      </c>
      <c r="P109" s="43">
        <f t="shared" si="3"/>
        <v>1</v>
      </c>
      <c r="Q109" s="42" t="s">
        <v>1965</v>
      </c>
      <c r="R109" s="42" t="s">
        <v>1966</v>
      </c>
      <c r="S109" s="42" t="s">
        <v>1967</v>
      </c>
      <c r="T109" s="51" t="s">
        <v>688</v>
      </c>
      <c r="U109" s="42" t="s">
        <v>1112</v>
      </c>
      <c r="V109" s="42" t="s">
        <v>1094</v>
      </c>
      <c r="W109" s="42" t="s">
        <v>1111</v>
      </c>
      <c r="X109" s="42" t="s">
        <v>1140</v>
      </c>
      <c r="Y109" s="42" t="s">
        <v>1969</v>
      </c>
    </row>
    <row r="110" spans="1:25" s="45" customFormat="1" x14ac:dyDescent="0.2">
      <c r="A110" s="42">
        <v>109</v>
      </c>
      <c r="B110" s="42" t="s">
        <v>12</v>
      </c>
      <c r="C110" s="42" t="s">
        <v>15</v>
      </c>
      <c r="D110" s="42" t="s">
        <v>1220</v>
      </c>
      <c r="E110" s="43" t="s">
        <v>193</v>
      </c>
      <c r="F110" s="43" t="s">
        <v>1836</v>
      </c>
      <c r="G110" s="43" t="s">
        <v>1835</v>
      </c>
      <c r="H110" s="43" t="s">
        <v>1836</v>
      </c>
      <c r="I110" s="43" t="s">
        <v>1835</v>
      </c>
      <c r="J110" s="43"/>
      <c r="K110" s="43">
        <f t="shared" si="6"/>
        <v>2</v>
      </c>
      <c r="L110" s="43" t="s">
        <v>1836</v>
      </c>
      <c r="M110" s="43" t="s">
        <v>1835</v>
      </c>
      <c r="N110" s="43"/>
      <c r="O110" s="43">
        <f t="shared" si="7"/>
        <v>1</v>
      </c>
      <c r="P110" s="43">
        <f t="shared" si="3"/>
        <v>3</v>
      </c>
      <c r="Q110" s="42" t="s">
        <v>1965</v>
      </c>
      <c r="R110" s="42" t="s">
        <v>1981</v>
      </c>
      <c r="S110" s="42" t="s">
        <v>674</v>
      </c>
      <c r="T110" s="42" t="s">
        <v>675</v>
      </c>
      <c r="U110" s="42" t="s">
        <v>1112</v>
      </c>
      <c r="V110" s="42" t="s">
        <v>1094</v>
      </c>
      <c r="W110" s="42" t="s">
        <v>1111</v>
      </c>
      <c r="X110" s="42" t="s">
        <v>1140</v>
      </c>
      <c r="Y110" s="42" t="s">
        <v>1979</v>
      </c>
    </row>
    <row r="111" spans="1:25" s="45" customFormat="1" x14ac:dyDescent="0.2">
      <c r="A111" s="42">
        <v>110</v>
      </c>
      <c r="B111" s="42" t="s">
        <v>12</v>
      </c>
      <c r="C111" s="42" t="s">
        <v>15</v>
      </c>
      <c r="D111" s="42" t="s">
        <v>1221</v>
      </c>
      <c r="E111" s="43" t="s">
        <v>194</v>
      </c>
      <c r="F111" s="43" t="s">
        <v>1836</v>
      </c>
      <c r="G111" s="43" t="s">
        <v>1835</v>
      </c>
      <c r="H111" s="43" t="s">
        <v>1836</v>
      </c>
      <c r="I111" s="43" t="s">
        <v>1835</v>
      </c>
      <c r="J111" s="43"/>
      <c r="K111" s="43">
        <f t="shared" si="6"/>
        <v>2</v>
      </c>
      <c r="L111" s="43" t="s">
        <v>1836</v>
      </c>
      <c r="M111" s="43" t="s">
        <v>1835</v>
      </c>
      <c r="N111" s="43"/>
      <c r="O111" s="43">
        <f t="shared" si="7"/>
        <v>1</v>
      </c>
      <c r="P111" s="43">
        <f t="shared" si="3"/>
        <v>3</v>
      </c>
      <c r="Q111" s="42" t="s">
        <v>1965</v>
      </c>
      <c r="R111" s="42" t="s">
        <v>1972</v>
      </c>
      <c r="S111" s="42" t="s">
        <v>1973</v>
      </c>
      <c r="T111" s="51" t="s">
        <v>1974</v>
      </c>
      <c r="U111" s="42" t="s">
        <v>1112</v>
      </c>
      <c r="V111" s="42" t="s">
        <v>1094</v>
      </c>
      <c r="W111" s="42" t="s">
        <v>1111</v>
      </c>
      <c r="X111" s="42" t="s">
        <v>1140</v>
      </c>
      <c r="Y111" s="42" t="s">
        <v>1968</v>
      </c>
    </row>
    <row r="112" spans="1:25" s="45" customFormat="1" x14ac:dyDescent="0.2">
      <c r="A112" s="42">
        <v>111</v>
      </c>
      <c r="B112" s="42" t="s">
        <v>12</v>
      </c>
      <c r="C112" s="42" t="s">
        <v>15</v>
      </c>
      <c r="D112" s="42" t="s">
        <v>1222</v>
      </c>
      <c r="E112" s="43" t="s">
        <v>195</v>
      </c>
      <c r="F112" s="43" t="s">
        <v>1836</v>
      </c>
      <c r="G112" s="43" t="s">
        <v>1835</v>
      </c>
      <c r="H112" s="43" t="s">
        <v>1836</v>
      </c>
      <c r="I112" s="43" t="s">
        <v>1835</v>
      </c>
      <c r="J112" s="43"/>
      <c r="K112" s="43">
        <f t="shared" si="6"/>
        <v>2</v>
      </c>
      <c r="L112" s="43" t="s">
        <v>1836</v>
      </c>
      <c r="M112" s="43" t="s">
        <v>1835</v>
      </c>
      <c r="N112" s="43"/>
      <c r="O112" s="43">
        <f t="shared" si="7"/>
        <v>1</v>
      </c>
      <c r="P112" s="43">
        <f t="shared" si="3"/>
        <v>3</v>
      </c>
      <c r="Q112" s="42" t="s">
        <v>1965</v>
      </c>
      <c r="R112" s="42" t="s">
        <v>1978</v>
      </c>
      <c r="S112" s="42" t="s">
        <v>676</v>
      </c>
      <c r="T112" s="42" t="s">
        <v>677</v>
      </c>
      <c r="U112" s="42" t="s">
        <v>1112</v>
      </c>
      <c r="V112" s="42" t="s">
        <v>1094</v>
      </c>
      <c r="W112" s="42" t="s">
        <v>1111</v>
      </c>
      <c r="X112" s="42" t="s">
        <v>1140</v>
      </c>
      <c r="Y112" s="42" t="s">
        <v>1979</v>
      </c>
    </row>
    <row r="113" spans="1:25" s="45" customFormat="1" x14ac:dyDescent="0.2">
      <c r="A113" s="42">
        <v>112</v>
      </c>
      <c r="B113" s="42" t="s">
        <v>12</v>
      </c>
      <c r="C113" s="42" t="s">
        <v>15</v>
      </c>
      <c r="D113" s="42" t="s">
        <v>1223</v>
      </c>
      <c r="E113" s="43" t="s">
        <v>196</v>
      </c>
      <c r="F113" s="43" t="s">
        <v>1836</v>
      </c>
      <c r="G113" s="43" t="s">
        <v>1835</v>
      </c>
      <c r="H113" s="43" t="s">
        <v>1836</v>
      </c>
      <c r="I113" s="43" t="s">
        <v>1835</v>
      </c>
      <c r="J113" s="43"/>
      <c r="K113" s="43">
        <f t="shared" si="6"/>
        <v>2</v>
      </c>
      <c r="L113" s="43" t="s">
        <v>1836</v>
      </c>
      <c r="M113" s="43" t="s">
        <v>1836</v>
      </c>
      <c r="N113" s="43"/>
      <c r="O113" s="43">
        <f t="shared" si="7"/>
        <v>0</v>
      </c>
      <c r="P113" s="43">
        <f t="shared" si="3"/>
        <v>2</v>
      </c>
      <c r="Q113" s="42" t="s">
        <v>1965</v>
      </c>
      <c r="R113" s="42" t="s">
        <v>1982</v>
      </c>
      <c r="S113" s="42" t="s">
        <v>678</v>
      </c>
      <c r="T113" s="42" t="s">
        <v>679</v>
      </c>
      <c r="U113" s="42" t="s">
        <v>1112</v>
      </c>
      <c r="V113" s="42" t="s">
        <v>1094</v>
      </c>
      <c r="W113" s="42" t="s">
        <v>1111</v>
      </c>
      <c r="X113" s="42" t="s">
        <v>1140</v>
      </c>
      <c r="Y113" s="42" t="s">
        <v>2099</v>
      </c>
    </row>
    <row r="114" spans="1:25" s="45" customFormat="1" x14ac:dyDescent="0.2">
      <c r="A114" s="42">
        <v>113</v>
      </c>
      <c r="B114" s="42" t="s">
        <v>12</v>
      </c>
      <c r="C114" s="42" t="s">
        <v>15</v>
      </c>
      <c r="D114" s="42" t="s">
        <v>1224</v>
      </c>
      <c r="E114" s="43" t="s">
        <v>197</v>
      </c>
      <c r="F114" s="43" t="s">
        <v>1836</v>
      </c>
      <c r="G114" s="43" t="s">
        <v>1835</v>
      </c>
      <c r="H114" s="43" t="s">
        <v>1836</v>
      </c>
      <c r="I114" s="43" t="s">
        <v>1835</v>
      </c>
      <c r="J114" s="43"/>
      <c r="K114" s="43">
        <f t="shared" si="6"/>
        <v>2</v>
      </c>
      <c r="L114" s="43" t="s">
        <v>1836</v>
      </c>
      <c r="M114" s="43" t="s">
        <v>1836</v>
      </c>
      <c r="N114" s="43"/>
      <c r="O114" s="43">
        <f t="shared" si="7"/>
        <v>0</v>
      </c>
      <c r="P114" s="43">
        <f t="shared" si="3"/>
        <v>2</v>
      </c>
      <c r="Q114" s="42" t="s">
        <v>1965</v>
      </c>
      <c r="R114" s="42" t="s">
        <v>1964</v>
      </c>
      <c r="S114" s="42" t="s">
        <v>680</v>
      </c>
      <c r="T114" s="42" t="s">
        <v>681</v>
      </c>
      <c r="U114" s="42" t="s">
        <v>1112</v>
      </c>
      <c r="V114" s="42" t="s">
        <v>1094</v>
      </c>
      <c r="W114" s="42" t="s">
        <v>1111</v>
      </c>
      <c r="X114" s="42" t="s">
        <v>1140</v>
      </c>
      <c r="Y114" s="42" t="s">
        <v>2100</v>
      </c>
    </row>
    <row r="115" spans="1:25" s="45" customFormat="1" x14ac:dyDescent="0.2">
      <c r="A115" s="42">
        <v>114</v>
      </c>
      <c r="B115" s="42" t="s">
        <v>12</v>
      </c>
      <c r="C115" s="42" t="s">
        <v>15</v>
      </c>
      <c r="D115" s="42" t="s">
        <v>1225</v>
      </c>
      <c r="E115" s="43" t="s">
        <v>198</v>
      </c>
      <c r="F115" s="43" t="s">
        <v>1836</v>
      </c>
      <c r="G115" s="43" t="s">
        <v>1835</v>
      </c>
      <c r="H115" s="43" t="s">
        <v>1836</v>
      </c>
      <c r="I115" s="43" t="s">
        <v>1835</v>
      </c>
      <c r="J115" s="43"/>
      <c r="K115" s="43">
        <f t="shared" si="6"/>
        <v>2</v>
      </c>
      <c r="L115" s="43" t="s">
        <v>1836</v>
      </c>
      <c r="M115" s="43" t="s">
        <v>1835</v>
      </c>
      <c r="N115" s="43"/>
      <c r="O115" s="43">
        <f t="shared" si="7"/>
        <v>1</v>
      </c>
      <c r="P115" s="43">
        <f t="shared" si="3"/>
        <v>3</v>
      </c>
      <c r="Q115" s="42" t="s">
        <v>1965</v>
      </c>
      <c r="R115" s="42" t="s">
        <v>1975</v>
      </c>
      <c r="S115" s="42" t="s">
        <v>682</v>
      </c>
      <c r="T115" s="42" t="s">
        <v>679</v>
      </c>
      <c r="U115" s="42" t="s">
        <v>1112</v>
      </c>
      <c r="V115" s="42" t="s">
        <v>1094</v>
      </c>
      <c r="W115" s="42" t="s">
        <v>1111</v>
      </c>
      <c r="X115" s="42" t="s">
        <v>1140</v>
      </c>
      <c r="Y115" s="42" t="s">
        <v>1968</v>
      </c>
    </row>
    <row r="116" spans="1:25" s="45" customFormat="1" x14ac:dyDescent="0.2">
      <c r="A116" s="42">
        <v>115</v>
      </c>
      <c r="B116" s="42" t="s">
        <v>12</v>
      </c>
      <c r="C116" s="42" t="s">
        <v>15</v>
      </c>
      <c r="D116" s="42" t="s">
        <v>1226</v>
      </c>
      <c r="E116" s="43" t="s">
        <v>199</v>
      </c>
      <c r="F116" s="43" t="s">
        <v>1836</v>
      </c>
      <c r="G116" s="43" t="s">
        <v>1835</v>
      </c>
      <c r="H116" s="43" t="s">
        <v>1836</v>
      </c>
      <c r="I116" s="43" t="s">
        <v>1835</v>
      </c>
      <c r="J116" s="43"/>
      <c r="K116" s="43">
        <f t="shared" si="6"/>
        <v>2</v>
      </c>
      <c r="L116" s="43" t="s">
        <v>1836</v>
      </c>
      <c r="M116" s="43" t="s">
        <v>1835</v>
      </c>
      <c r="N116" s="43"/>
      <c r="O116" s="43">
        <f t="shared" si="7"/>
        <v>1</v>
      </c>
      <c r="P116" s="43">
        <f t="shared" si="3"/>
        <v>3</v>
      </c>
      <c r="Q116" s="42" t="s">
        <v>1965</v>
      </c>
      <c r="R116" s="42" t="s">
        <v>1980</v>
      </c>
      <c r="S116" s="42" t="s">
        <v>683</v>
      </c>
      <c r="T116" s="42" t="s">
        <v>679</v>
      </c>
      <c r="U116" s="42" t="s">
        <v>1112</v>
      </c>
      <c r="V116" s="42" t="s">
        <v>1094</v>
      </c>
      <c r="W116" s="42" t="s">
        <v>1111</v>
      </c>
      <c r="X116" s="42" t="s">
        <v>1140</v>
      </c>
      <c r="Y116" s="42" t="s">
        <v>1968</v>
      </c>
    </row>
    <row r="117" spans="1:25" s="45" customFormat="1" x14ac:dyDescent="0.2">
      <c r="A117" s="42">
        <v>116</v>
      </c>
      <c r="B117" s="42" t="s">
        <v>12</v>
      </c>
      <c r="C117" s="42" t="s">
        <v>15</v>
      </c>
      <c r="D117" s="42" t="s">
        <v>1227</v>
      </c>
      <c r="E117" s="43" t="s">
        <v>200</v>
      </c>
      <c r="F117" s="43" t="s">
        <v>1836</v>
      </c>
      <c r="G117" s="43" t="s">
        <v>1835</v>
      </c>
      <c r="H117" s="43" t="s">
        <v>1836</v>
      </c>
      <c r="I117" s="43" t="s">
        <v>1835</v>
      </c>
      <c r="J117" s="43"/>
      <c r="K117" s="43">
        <f t="shared" si="6"/>
        <v>2</v>
      </c>
      <c r="L117" s="43" t="s">
        <v>1836</v>
      </c>
      <c r="M117" s="43" t="s">
        <v>1835</v>
      </c>
      <c r="N117" s="43"/>
      <c r="O117" s="43">
        <f t="shared" si="7"/>
        <v>1</v>
      </c>
      <c r="P117" s="43">
        <f t="shared" si="3"/>
        <v>3</v>
      </c>
      <c r="Q117" s="42" t="s">
        <v>1965</v>
      </c>
      <c r="R117" s="42" t="s">
        <v>1976</v>
      </c>
      <c r="S117" s="42" t="s">
        <v>1977</v>
      </c>
      <c r="T117" s="42" t="s">
        <v>684</v>
      </c>
      <c r="U117" s="42" t="s">
        <v>1112</v>
      </c>
      <c r="V117" s="42" t="s">
        <v>1094</v>
      </c>
      <c r="W117" s="42" t="s">
        <v>1111</v>
      </c>
      <c r="X117" s="42" t="s">
        <v>1140</v>
      </c>
      <c r="Y117" s="42" t="s">
        <v>1968</v>
      </c>
    </row>
    <row r="118" spans="1:25" s="45" customFormat="1" x14ac:dyDescent="0.2">
      <c r="A118" s="42">
        <v>117</v>
      </c>
      <c r="B118" s="42" t="s">
        <v>12</v>
      </c>
      <c r="C118" s="42" t="s">
        <v>15</v>
      </c>
      <c r="D118" s="42" t="s">
        <v>1228</v>
      </c>
      <c r="E118" s="43" t="s">
        <v>201</v>
      </c>
      <c r="F118" s="43" t="s">
        <v>1836</v>
      </c>
      <c r="G118" s="43" t="s">
        <v>1835</v>
      </c>
      <c r="H118" s="43" t="s">
        <v>1836</v>
      </c>
      <c r="I118" s="43" t="s">
        <v>1836</v>
      </c>
      <c r="J118" s="43"/>
      <c r="K118" s="43">
        <f t="shared" si="6"/>
        <v>1</v>
      </c>
      <c r="L118" s="43" t="s">
        <v>1836</v>
      </c>
      <c r="M118" s="43" t="s">
        <v>1836</v>
      </c>
      <c r="N118" s="43"/>
      <c r="O118" s="43">
        <f t="shared" si="7"/>
        <v>0</v>
      </c>
      <c r="P118" s="43">
        <f t="shared" si="3"/>
        <v>1</v>
      </c>
      <c r="Q118" s="42" t="s">
        <v>1965</v>
      </c>
      <c r="R118" s="42" t="s">
        <v>1970</v>
      </c>
      <c r="S118" s="42" t="s">
        <v>685</v>
      </c>
      <c r="T118" s="42" t="s">
        <v>686</v>
      </c>
      <c r="U118" s="42" t="s">
        <v>1112</v>
      </c>
      <c r="V118" s="42" t="s">
        <v>1094</v>
      </c>
      <c r="W118" s="42" t="s">
        <v>1111</v>
      </c>
      <c r="X118" s="42" t="s">
        <v>1140</v>
      </c>
      <c r="Y118" s="42" t="s">
        <v>1971</v>
      </c>
    </row>
    <row r="119" spans="1:25" s="45" customFormat="1" x14ac:dyDescent="0.2">
      <c r="A119" s="42">
        <v>118</v>
      </c>
      <c r="B119" s="42" t="s">
        <v>12</v>
      </c>
      <c r="C119" s="42" t="s">
        <v>15</v>
      </c>
      <c r="D119" s="42" t="s">
        <v>1957</v>
      </c>
      <c r="E119" s="43" t="s">
        <v>1841</v>
      </c>
      <c r="F119" s="43" t="s">
        <v>1836</v>
      </c>
      <c r="G119" s="43" t="s">
        <v>1836</v>
      </c>
      <c r="H119" s="43" t="s">
        <v>1836</v>
      </c>
      <c r="I119" s="43" t="s">
        <v>1835</v>
      </c>
      <c r="J119" s="43"/>
      <c r="K119" s="43">
        <f t="shared" si="6"/>
        <v>1</v>
      </c>
      <c r="L119" s="43" t="s">
        <v>1836</v>
      </c>
      <c r="M119" s="43" t="s">
        <v>1836</v>
      </c>
      <c r="N119" s="43"/>
      <c r="O119" s="43">
        <f t="shared" si="7"/>
        <v>0</v>
      </c>
      <c r="P119" s="43">
        <f t="shared" si="3"/>
        <v>1</v>
      </c>
      <c r="Q119" s="42" t="s">
        <v>1965</v>
      </c>
      <c r="R119" s="42" t="s">
        <v>1966</v>
      </c>
      <c r="S119" s="42" t="s">
        <v>1967</v>
      </c>
      <c r="T119" s="51" t="s">
        <v>688</v>
      </c>
      <c r="U119" s="42" t="s">
        <v>1112</v>
      </c>
      <c r="V119" s="42" t="s">
        <v>1094</v>
      </c>
      <c r="W119" s="42" t="s">
        <v>1111</v>
      </c>
      <c r="X119" s="42" t="s">
        <v>1140</v>
      </c>
      <c r="Y119" s="42" t="s">
        <v>1969</v>
      </c>
    </row>
    <row r="120" spans="1:25" s="45" customFormat="1" x14ac:dyDescent="0.2">
      <c r="A120" s="42">
        <v>119</v>
      </c>
      <c r="B120" s="42" t="s">
        <v>12</v>
      </c>
      <c r="C120" s="42" t="s">
        <v>15</v>
      </c>
      <c r="D120" s="42" t="s">
        <v>1229</v>
      </c>
      <c r="E120" s="43" t="s">
        <v>202</v>
      </c>
      <c r="F120" s="43" t="s">
        <v>1836</v>
      </c>
      <c r="G120" s="43" t="s">
        <v>1835</v>
      </c>
      <c r="H120" s="43" t="s">
        <v>1836</v>
      </c>
      <c r="I120" s="43" t="s">
        <v>1835</v>
      </c>
      <c r="J120" s="43"/>
      <c r="K120" s="43">
        <f t="shared" si="6"/>
        <v>2</v>
      </c>
      <c r="L120" s="43" t="s">
        <v>1836</v>
      </c>
      <c r="M120" s="43" t="s">
        <v>1835</v>
      </c>
      <c r="N120" s="43"/>
      <c r="O120" s="43">
        <f t="shared" si="7"/>
        <v>1</v>
      </c>
      <c r="P120" s="43">
        <f t="shared" si="3"/>
        <v>3</v>
      </c>
      <c r="Q120" s="42" t="s">
        <v>1965</v>
      </c>
      <c r="R120" s="42" t="s">
        <v>1981</v>
      </c>
      <c r="S120" s="42" t="s">
        <v>674</v>
      </c>
      <c r="T120" s="42" t="s">
        <v>675</v>
      </c>
      <c r="U120" s="42" t="s">
        <v>1112</v>
      </c>
      <c r="V120" s="42" t="s">
        <v>1094</v>
      </c>
      <c r="W120" s="42" t="s">
        <v>1111</v>
      </c>
      <c r="X120" s="42" t="s">
        <v>1140</v>
      </c>
      <c r="Y120" s="42" t="s">
        <v>1979</v>
      </c>
    </row>
    <row r="121" spans="1:25" s="45" customFormat="1" x14ac:dyDescent="0.2">
      <c r="A121" s="42">
        <v>120</v>
      </c>
      <c r="B121" s="42" t="s">
        <v>12</v>
      </c>
      <c r="C121" s="42" t="s">
        <v>15</v>
      </c>
      <c r="D121" s="42" t="s">
        <v>1230</v>
      </c>
      <c r="E121" s="43" t="s">
        <v>203</v>
      </c>
      <c r="F121" s="43" t="s">
        <v>1836</v>
      </c>
      <c r="G121" s="43" t="s">
        <v>1835</v>
      </c>
      <c r="H121" s="43" t="s">
        <v>1836</v>
      </c>
      <c r="I121" s="43" t="s">
        <v>1835</v>
      </c>
      <c r="J121" s="43"/>
      <c r="K121" s="43">
        <f t="shared" si="6"/>
        <v>2</v>
      </c>
      <c r="L121" s="43" t="s">
        <v>1836</v>
      </c>
      <c r="M121" s="43" t="s">
        <v>1835</v>
      </c>
      <c r="N121" s="43"/>
      <c r="O121" s="43">
        <f t="shared" si="7"/>
        <v>1</v>
      </c>
      <c r="P121" s="43">
        <f t="shared" si="3"/>
        <v>3</v>
      </c>
      <c r="Q121" s="42" t="s">
        <v>1965</v>
      </c>
      <c r="R121" s="42" t="s">
        <v>1972</v>
      </c>
      <c r="S121" s="42" t="s">
        <v>1973</v>
      </c>
      <c r="T121" s="51" t="s">
        <v>1974</v>
      </c>
      <c r="U121" s="42" t="s">
        <v>1112</v>
      </c>
      <c r="V121" s="42" t="s">
        <v>1094</v>
      </c>
      <c r="W121" s="42" t="s">
        <v>1111</v>
      </c>
      <c r="X121" s="42" t="s">
        <v>1140</v>
      </c>
      <c r="Y121" s="42" t="s">
        <v>1968</v>
      </c>
    </row>
    <row r="122" spans="1:25" s="45" customFormat="1" x14ac:dyDescent="0.2">
      <c r="A122" s="42">
        <v>121</v>
      </c>
      <c r="B122" s="42" t="s">
        <v>12</v>
      </c>
      <c r="C122" s="42" t="s">
        <v>15</v>
      </c>
      <c r="D122" s="42" t="s">
        <v>1231</v>
      </c>
      <c r="E122" s="43" t="s">
        <v>204</v>
      </c>
      <c r="F122" s="43" t="s">
        <v>1836</v>
      </c>
      <c r="G122" s="43" t="s">
        <v>1835</v>
      </c>
      <c r="H122" s="43" t="s">
        <v>1836</v>
      </c>
      <c r="I122" s="43" t="s">
        <v>1835</v>
      </c>
      <c r="J122" s="43"/>
      <c r="K122" s="43">
        <f t="shared" si="6"/>
        <v>2</v>
      </c>
      <c r="L122" s="43" t="s">
        <v>1836</v>
      </c>
      <c r="M122" s="43" t="s">
        <v>1835</v>
      </c>
      <c r="N122" s="43"/>
      <c r="O122" s="43">
        <f t="shared" si="7"/>
        <v>1</v>
      </c>
      <c r="P122" s="43">
        <f t="shared" si="3"/>
        <v>3</v>
      </c>
      <c r="Q122" s="42" t="s">
        <v>1965</v>
      </c>
      <c r="R122" s="42" t="s">
        <v>1978</v>
      </c>
      <c r="S122" s="42" t="s">
        <v>676</v>
      </c>
      <c r="T122" s="42" t="s">
        <v>677</v>
      </c>
      <c r="U122" s="42" t="s">
        <v>1112</v>
      </c>
      <c r="V122" s="42" t="s">
        <v>1094</v>
      </c>
      <c r="W122" s="42" t="s">
        <v>1111</v>
      </c>
      <c r="X122" s="42" t="s">
        <v>1140</v>
      </c>
      <c r="Y122" s="42" t="s">
        <v>1979</v>
      </c>
    </row>
    <row r="123" spans="1:25" s="45" customFormat="1" x14ac:dyDescent="0.2">
      <c r="A123" s="42">
        <v>122</v>
      </c>
      <c r="B123" s="42" t="s">
        <v>12</v>
      </c>
      <c r="C123" s="42" t="s">
        <v>15</v>
      </c>
      <c r="D123" s="42" t="s">
        <v>1232</v>
      </c>
      <c r="E123" s="43" t="s">
        <v>205</v>
      </c>
      <c r="F123" s="43" t="s">
        <v>1836</v>
      </c>
      <c r="G123" s="43" t="s">
        <v>1835</v>
      </c>
      <c r="H123" s="43" t="s">
        <v>1836</v>
      </c>
      <c r="I123" s="43" t="s">
        <v>1835</v>
      </c>
      <c r="J123" s="43"/>
      <c r="K123" s="43">
        <f t="shared" si="6"/>
        <v>2</v>
      </c>
      <c r="L123" s="43" t="s">
        <v>1836</v>
      </c>
      <c r="M123" s="43" t="s">
        <v>1836</v>
      </c>
      <c r="N123" s="43"/>
      <c r="O123" s="43">
        <f t="shared" si="7"/>
        <v>0</v>
      </c>
      <c r="P123" s="43">
        <f t="shared" si="3"/>
        <v>2</v>
      </c>
      <c r="Q123" s="42" t="s">
        <v>1965</v>
      </c>
      <c r="R123" s="42" t="s">
        <v>1982</v>
      </c>
      <c r="S123" s="42" t="s">
        <v>678</v>
      </c>
      <c r="T123" s="42" t="s">
        <v>679</v>
      </c>
      <c r="U123" s="42" t="s">
        <v>1112</v>
      </c>
      <c r="V123" s="42" t="s">
        <v>1094</v>
      </c>
      <c r="W123" s="42" t="s">
        <v>1111</v>
      </c>
      <c r="X123" s="42" t="s">
        <v>1140</v>
      </c>
      <c r="Y123" s="42" t="s">
        <v>2099</v>
      </c>
    </row>
    <row r="124" spans="1:25" s="45" customFormat="1" x14ac:dyDescent="0.2">
      <c r="A124" s="42">
        <v>123</v>
      </c>
      <c r="B124" s="42" t="s">
        <v>12</v>
      </c>
      <c r="C124" s="42" t="s">
        <v>15</v>
      </c>
      <c r="D124" s="42" t="s">
        <v>1233</v>
      </c>
      <c r="E124" s="43" t="s">
        <v>206</v>
      </c>
      <c r="F124" s="43" t="s">
        <v>1836</v>
      </c>
      <c r="G124" s="43" t="s">
        <v>1835</v>
      </c>
      <c r="H124" s="43" t="s">
        <v>1836</v>
      </c>
      <c r="I124" s="43" t="s">
        <v>1835</v>
      </c>
      <c r="J124" s="43"/>
      <c r="K124" s="43">
        <f t="shared" si="6"/>
        <v>2</v>
      </c>
      <c r="L124" s="43" t="s">
        <v>1836</v>
      </c>
      <c r="M124" s="43" t="s">
        <v>1836</v>
      </c>
      <c r="N124" s="43"/>
      <c r="O124" s="43">
        <f t="shared" si="7"/>
        <v>0</v>
      </c>
      <c r="P124" s="43">
        <f t="shared" si="3"/>
        <v>2</v>
      </c>
      <c r="Q124" s="42" t="s">
        <v>1965</v>
      </c>
      <c r="R124" s="42" t="s">
        <v>1964</v>
      </c>
      <c r="S124" s="42" t="s">
        <v>680</v>
      </c>
      <c r="T124" s="42" t="s">
        <v>681</v>
      </c>
      <c r="U124" s="42" t="s">
        <v>1112</v>
      </c>
      <c r="V124" s="42" t="s">
        <v>1094</v>
      </c>
      <c r="W124" s="42" t="s">
        <v>1111</v>
      </c>
      <c r="X124" s="42" t="s">
        <v>1140</v>
      </c>
      <c r="Y124" s="42" t="s">
        <v>2100</v>
      </c>
    </row>
    <row r="125" spans="1:25" s="45" customFormat="1" x14ac:dyDescent="0.2">
      <c r="A125" s="42">
        <v>124</v>
      </c>
      <c r="B125" s="42" t="s">
        <v>12</v>
      </c>
      <c r="C125" s="42" t="s">
        <v>15</v>
      </c>
      <c r="D125" s="42" t="s">
        <v>1234</v>
      </c>
      <c r="E125" s="43" t="s">
        <v>207</v>
      </c>
      <c r="F125" s="43" t="s">
        <v>1836</v>
      </c>
      <c r="G125" s="43" t="s">
        <v>1835</v>
      </c>
      <c r="H125" s="43" t="s">
        <v>1836</v>
      </c>
      <c r="I125" s="43" t="s">
        <v>1835</v>
      </c>
      <c r="J125" s="43"/>
      <c r="K125" s="43">
        <f t="shared" si="6"/>
        <v>2</v>
      </c>
      <c r="L125" s="43" t="s">
        <v>1836</v>
      </c>
      <c r="M125" s="43" t="s">
        <v>1835</v>
      </c>
      <c r="N125" s="43"/>
      <c r="O125" s="43">
        <f t="shared" si="7"/>
        <v>1</v>
      </c>
      <c r="P125" s="43">
        <f t="shared" si="3"/>
        <v>3</v>
      </c>
      <c r="Q125" s="42" t="s">
        <v>1965</v>
      </c>
      <c r="R125" s="42" t="s">
        <v>1975</v>
      </c>
      <c r="S125" s="42" t="s">
        <v>682</v>
      </c>
      <c r="T125" s="42" t="s">
        <v>679</v>
      </c>
      <c r="U125" s="42" t="s">
        <v>1112</v>
      </c>
      <c r="V125" s="42" t="s">
        <v>1094</v>
      </c>
      <c r="W125" s="42" t="s">
        <v>1111</v>
      </c>
      <c r="X125" s="42" t="s">
        <v>1140</v>
      </c>
      <c r="Y125" s="42" t="s">
        <v>1968</v>
      </c>
    </row>
    <row r="126" spans="1:25" s="45" customFormat="1" x14ac:dyDescent="0.2">
      <c r="A126" s="42">
        <v>125</v>
      </c>
      <c r="B126" s="42" t="s">
        <v>12</v>
      </c>
      <c r="C126" s="42" t="s">
        <v>15</v>
      </c>
      <c r="D126" s="42" t="s">
        <v>1235</v>
      </c>
      <c r="E126" s="43" t="s">
        <v>208</v>
      </c>
      <c r="F126" s="43" t="s">
        <v>1836</v>
      </c>
      <c r="G126" s="43" t="s">
        <v>1835</v>
      </c>
      <c r="H126" s="43" t="s">
        <v>1836</v>
      </c>
      <c r="I126" s="43" t="s">
        <v>1835</v>
      </c>
      <c r="J126" s="43"/>
      <c r="K126" s="43">
        <f t="shared" si="6"/>
        <v>2</v>
      </c>
      <c r="L126" s="43" t="s">
        <v>1836</v>
      </c>
      <c r="M126" s="43" t="s">
        <v>1835</v>
      </c>
      <c r="N126" s="43"/>
      <c r="O126" s="43">
        <f t="shared" si="7"/>
        <v>1</v>
      </c>
      <c r="P126" s="43">
        <f t="shared" si="3"/>
        <v>3</v>
      </c>
      <c r="Q126" s="42" t="s">
        <v>1965</v>
      </c>
      <c r="R126" s="42" t="s">
        <v>1980</v>
      </c>
      <c r="S126" s="42" t="s">
        <v>683</v>
      </c>
      <c r="T126" s="42" t="s">
        <v>679</v>
      </c>
      <c r="U126" s="42" t="s">
        <v>1112</v>
      </c>
      <c r="V126" s="42" t="s">
        <v>1094</v>
      </c>
      <c r="W126" s="42" t="s">
        <v>1111</v>
      </c>
      <c r="X126" s="42" t="s">
        <v>1140</v>
      </c>
      <c r="Y126" s="42" t="s">
        <v>1968</v>
      </c>
    </row>
    <row r="127" spans="1:25" s="45" customFormat="1" x14ac:dyDescent="0.2">
      <c r="A127" s="42">
        <v>126</v>
      </c>
      <c r="B127" s="42" t="s">
        <v>12</v>
      </c>
      <c r="C127" s="42" t="s">
        <v>15</v>
      </c>
      <c r="D127" s="42" t="s">
        <v>1236</v>
      </c>
      <c r="E127" s="43" t="s">
        <v>209</v>
      </c>
      <c r="F127" s="43" t="s">
        <v>1836</v>
      </c>
      <c r="G127" s="43" t="s">
        <v>1835</v>
      </c>
      <c r="H127" s="43" t="s">
        <v>1836</v>
      </c>
      <c r="I127" s="43" t="s">
        <v>1835</v>
      </c>
      <c r="J127" s="43"/>
      <c r="K127" s="43">
        <f t="shared" si="6"/>
        <v>2</v>
      </c>
      <c r="L127" s="43" t="s">
        <v>1836</v>
      </c>
      <c r="M127" s="43" t="s">
        <v>1835</v>
      </c>
      <c r="N127" s="43"/>
      <c r="O127" s="43">
        <f t="shared" si="7"/>
        <v>1</v>
      </c>
      <c r="P127" s="43">
        <f t="shared" si="3"/>
        <v>3</v>
      </c>
      <c r="Q127" s="42" t="s">
        <v>1965</v>
      </c>
      <c r="R127" s="42" t="s">
        <v>1976</v>
      </c>
      <c r="S127" s="42" t="s">
        <v>1977</v>
      </c>
      <c r="T127" s="42" t="s">
        <v>684</v>
      </c>
      <c r="U127" s="42" t="s">
        <v>1112</v>
      </c>
      <c r="V127" s="42" t="s">
        <v>1094</v>
      </c>
      <c r="W127" s="42" t="s">
        <v>1111</v>
      </c>
      <c r="X127" s="42" t="s">
        <v>1140</v>
      </c>
      <c r="Y127" s="42" t="s">
        <v>1968</v>
      </c>
    </row>
    <row r="128" spans="1:25" s="45" customFormat="1" x14ac:dyDescent="0.2">
      <c r="A128" s="42">
        <v>127</v>
      </c>
      <c r="B128" s="42" t="s">
        <v>12</v>
      </c>
      <c r="C128" s="42" t="s">
        <v>15</v>
      </c>
      <c r="D128" s="42" t="s">
        <v>1237</v>
      </c>
      <c r="E128" s="43" t="s">
        <v>210</v>
      </c>
      <c r="F128" s="43" t="s">
        <v>1836</v>
      </c>
      <c r="G128" s="43" t="s">
        <v>1835</v>
      </c>
      <c r="H128" s="43" t="s">
        <v>1836</v>
      </c>
      <c r="I128" s="43" t="s">
        <v>1836</v>
      </c>
      <c r="J128" s="43"/>
      <c r="K128" s="43">
        <f t="shared" si="6"/>
        <v>1</v>
      </c>
      <c r="L128" s="43" t="s">
        <v>1836</v>
      </c>
      <c r="M128" s="43" t="s">
        <v>1836</v>
      </c>
      <c r="N128" s="43"/>
      <c r="O128" s="43">
        <f t="shared" si="7"/>
        <v>0</v>
      </c>
      <c r="P128" s="43">
        <f t="shared" si="3"/>
        <v>1</v>
      </c>
      <c r="Q128" s="42" t="s">
        <v>1965</v>
      </c>
      <c r="R128" s="42" t="s">
        <v>1970</v>
      </c>
      <c r="S128" s="42" t="s">
        <v>685</v>
      </c>
      <c r="T128" s="42" t="s">
        <v>686</v>
      </c>
      <c r="U128" s="42" t="s">
        <v>1112</v>
      </c>
      <c r="V128" s="42" t="s">
        <v>1094</v>
      </c>
      <c r="W128" s="42" t="s">
        <v>1111</v>
      </c>
      <c r="X128" s="42" t="s">
        <v>1140</v>
      </c>
      <c r="Y128" s="42" t="s">
        <v>1971</v>
      </c>
    </row>
    <row r="129" spans="1:25" s="45" customFormat="1" x14ac:dyDescent="0.2">
      <c r="A129" s="42">
        <v>128</v>
      </c>
      <c r="B129" s="42" t="s">
        <v>12</v>
      </c>
      <c r="C129" s="42" t="s">
        <v>15</v>
      </c>
      <c r="D129" s="42" t="s">
        <v>1958</v>
      </c>
      <c r="E129" s="43" t="s">
        <v>1842</v>
      </c>
      <c r="F129" s="43" t="s">
        <v>1836</v>
      </c>
      <c r="G129" s="43" t="s">
        <v>1836</v>
      </c>
      <c r="H129" s="43" t="s">
        <v>1836</v>
      </c>
      <c r="I129" s="43" t="s">
        <v>1835</v>
      </c>
      <c r="J129" s="43"/>
      <c r="K129" s="43">
        <f t="shared" si="6"/>
        <v>1</v>
      </c>
      <c r="L129" s="43" t="s">
        <v>1836</v>
      </c>
      <c r="M129" s="43" t="s">
        <v>1836</v>
      </c>
      <c r="N129" s="43"/>
      <c r="O129" s="43">
        <f t="shared" si="7"/>
        <v>0</v>
      </c>
      <c r="P129" s="43">
        <f t="shared" si="3"/>
        <v>1</v>
      </c>
      <c r="Q129" s="42" t="s">
        <v>1965</v>
      </c>
      <c r="R129" s="42" t="s">
        <v>1966</v>
      </c>
      <c r="S129" s="42" t="s">
        <v>1967</v>
      </c>
      <c r="T129" s="51" t="s">
        <v>688</v>
      </c>
      <c r="U129" s="42" t="s">
        <v>1112</v>
      </c>
      <c r="V129" s="42" t="s">
        <v>1094</v>
      </c>
      <c r="W129" s="42" t="s">
        <v>1111</v>
      </c>
      <c r="X129" s="42" t="s">
        <v>1140</v>
      </c>
      <c r="Y129" s="42" t="s">
        <v>1969</v>
      </c>
    </row>
    <row r="130" spans="1:25" s="45" customFormat="1" x14ac:dyDescent="0.2">
      <c r="A130" s="42">
        <v>129</v>
      </c>
      <c r="B130" s="42" t="s">
        <v>12</v>
      </c>
      <c r="C130" s="42" t="s">
        <v>15</v>
      </c>
      <c r="D130" s="42" t="s">
        <v>1238</v>
      </c>
      <c r="E130" s="43" t="s">
        <v>211</v>
      </c>
      <c r="F130" s="43" t="s">
        <v>1836</v>
      </c>
      <c r="G130" s="43" t="s">
        <v>1835</v>
      </c>
      <c r="H130" s="43" t="s">
        <v>1836</v>
      </c>
      <c r="I130" s="43" t="s">
        <v>1835</v>
      </c>
      <c r="J130" s="43"/>
      <c r="K130" s="43">
        <f t="shared" si="6"/>
        <v>2</v>
      </c>
      <c r="L130" s="43" t="s">
        <v>1836</v>
      </c>
      <c r="M130" s="43" t="s">
        <v>1835</v>
      </c>
      <c r="N130" s="43"/>
      <c r="O130" s="43">
        <f t="shared" si="7"/>
        <v>1</v>
      </c>
      <c r="P130" s="43">
        <f t="shared" ref="P130:P193" si="8">K130+O130</f>
        <v>3</v>
      </c>
      <c r="Q130" s="42" t="s">
        <v>1965</v>
      </c>
      <c r="R130" s="42" t="s">
        <v>1981</v>
      </c>
      <c r="S130" s="42" t="s">
        <v>674</v>
      </c>
      <c r="T130" s="42" t="s">
        <v>675</v>
      </c>
      <c r="U130" s="42" t="s">
        <v>1112</v>
      </c>
      <c r="V130" s="42" t="s">
        <v>1094</v>
      </c>
      <c r="W130" s="42" t="s">
        <v>1111</v>
      </c>
      <c r="X130" s="42" t="s">
        <v>1140</v>
      </c>
      <c r="Y130" s="42" t="s">
        <v>1979</v>
      </c>
    </row>
    <row r="131" spans="1:25" s="45" customFormat="1" x14ac:dyDescent="0.2">
      <c r="A131" s="42">
        <v>130</v>
      </c>
      <c r="B131" s="42" t="s">
        <v>12</v>
      </c>
      <c r="C131" s="42" t="s">
        <v>15</v>
      </c>
      <c r="D131" s="42" t="s">
        <v>1239</v>
      </c>
      <c r="E131" s="43" t="s">
        <v>212</v>
      </c>
      <c r="F131" s="43" t="s">
        <v>1836</v>
      </c>
      <c r="G131" s="43" t="s">
        <v>1835</v>
      </c>
      <c r="H131" s="43" t="s">
        <v>1836</v>
      </c>
      <c r="I131" s="43" t="s">
        <v>1835</v>
      </c>
      <c r="J131" s="43"/>
      <c r="K131" s="43">
        <f t="shared" si="6"/>
        <v>2</v>
      </c>
      <c r="L131" s="43" t="s">
        <v>1836</v>
      </c>
      <c r="M131" s="43" t="s">
        <v>1835</v>
      </c>
      <c r="N131" s="43"/>
      <c r="O131" s="43">
        <f t="shared" si="7"/>
        <v>1</v>
      </c>
      <c r="P131" s="43">
        <f t="shared" si="8"/>
        <v>3</v>
      </c>
      <c r="Q131" s="42" t="s">
        <v>1965</v>
      </c>
      <c r="R131" s="42" t="s">
        <v>1972</v>
      </c>
      <c r="S131" s="42" t="s">
        <v>1973</v>
      </c>
      <c r="T131" s="51" t="s">
        <v>1974</v>
      </c>
      <c r="U131" s="42" t="s">
        <v>1112</v>
      </c>
      <c r="V131" s="42" t="s">
        <v>1094</v>
      </c>
      <c r="W131" s="42" t="s">
        <v>1111</v>
      </c>
      <c r="X131" s="42" t="s">
        <v>1140</v>
      </c>
      <c r="Y131" s="42" t="s">
        <v>1968</v>
      </c>
    </row>
    <row r="132" spans="1:25" s="45" customFormat="1" x14ac:dyDescent="0.2">
      <c r="A132" s="42">
        <v>131</v>
      </c>
      <c r="B132" s="42" t="s">
        <v>12</v>
      </c>
      <c r="C132" s="42" t="s">
        <v>15</v>
      </c>
      <c r="D132" s="42" t="s">
        <v>1240</v>
      </c>
      <c r="E132" s="43" t="s">
        <v>213</v>
      </c>
      <c r="F132" s="43" t="s">
        <v>1836</v>
      </c>
      <c r="G132" s="43" t="s">
        <v>1835</v>
      </c>
      <c r="H132" s="43" t="s">
        <v>1836</v>
      </c>
      <c r="I132" s="43" t="s">
        <v>1835</v>
      </c>
      <c r="J132" s="43"/>
      <c r="K132" s="43">
        <f t="shared" ref="K132:K149" si="9">COUNTIF(F132:I132,"Sí")</f>
        <v>2</v>
      </c>
      <c r="L132" s="43" t="s">
        <v>1836</v>
      </c>
      <c r="M132" s="43" t="s">
        <v>1835</v>
      </c>
      <c r="N132" s="43"/>
      <c r="O132" s="43">
        <f t="shared" ref="O132:O149" si="10">COUNTIF(L132:M132,"Sí")</f>
        <v>1</v>
      </c>
      <c r="P132" s="43">
        <f t="shared" si="8"/>
        <v>3</v>
      </c>
      <c r="Q132" s="42" t="s">
        <v>1965</v>
      </c>
      <c r="R132" s="42" t="s">
        <v>1978</v>
      </c>
      <c r="S132" s="42" t="s">
        <v>676</v>
      </c>
      <c r="T132" s="42" t="s">
        <v>677</v>
      </c>
      <c r="U132" s="42" t="s">
        <v>1112</v>
      </c>
      <c r="V132" s="42" t="s">
        <v>1094</v>
      </c>
      <c r="W132" s="42" t="s">
        <v>1111</v>
      </c>
      <c r="X132" s="42" t="s">
        <v>1140</v>
      </c>
      <c r="Y132" s="42" t="s">
        <v>1979</v>
      </c>
    </row>
    <row r="133" spans="1:25" s="45" customFormat="1" x14ac:dyDescent="0.2">
      <c r="A133" s="42">
        <v>132</v>
      </c>
      <c r="B133" s="42" t="s">
        <v>12</v>
      </c>
      <c r="C133" s="42" t="s">
        <v>15</v>
      </c>
      <c r="D133" s="42" t="s">
        <v>1241</v>
      </c>
      <c r="E133" s="43" t="s">
        <v>214</v>
      </c>
      <c r="F133" s="43" t="s">
        <v>1836</v>
      </c>
      <c r="G133" s="43" t="s">
        <v>1835</v>
      </c>
      <c r="H133" s="43" t="s">
        <v>1836</v>
      </c>
      <c r="I133" s="43" t="s">
        <v>1835</v>
      </c>
      <c r="J133" s="43"/>
      <c r="K133" s="43">
        <f t="shared" si="9"/>
        <v>2</v>
      </c>
      <c r="L133" s="43" t="s">
        <v>1836</v>
      </c>
      <c r="M133" s="43" t="s">
        <v>1836</v>
      </c>
      <c r="N133" s="43"/>
      <c r="O133" s="43">
        <f t="shared" si="10"/>
        <v>0</v>
      </c>
      <c r="P133" s="43">
        <f t="shared" si="8"/>
        <v>2</v>
      </c>
      <c r="Q133" s="42" t="s">
        <v>1965</v>
      </c>
      <c r="R133" s="42" t="s">
        <v>1982</v>
      </c>
      <c r="S133" s="42" t="s">
        <v>678</v>
      </c>
      <c r="T133" s="42" t="s">
        <v>679</v>
      </c>
      <c r="U133" s="42" t="s">
        <v>1112</v>
      </c>
      <c r="V133" s="42" t="s">
        <v>1094</v>
      </c>
      <c r="W133" s="42" t="s">
        <v>1111</v>
      </c>
      <c r="X133" s="42" t="s">
        <v>1140</v>
      </c>
      <c r="Y133" s="42" t="s">
        <v>2099</v>
      </c>
    </row>
    <row r="134" spans="1:25" s="45" customFormat="1" x14ac:dyDescent="0.2">
      <c r="A134" s="42">
        <v>133</v>
      </c>
      <c r="B134" s="42" t="s">
        <v>12</v>
      </c>
      <c r="C134" s="42" t="s">
        <v>15</v>
      </c>
      <c r="D134" s="42" t="s">
        <v>1242</v>
      </c>
      <c r="E134" s="43" t="s">
        <v>215</v>
      </c>
      <c r="F134" s="43" t="s">
        <v>1836</v>
      </c>
      <c r="G134" s="43" t="s">
        <v>1835</v>
      </c>
      <c r="H134" s="43" t="s">
        <v>1836</v>
      </c>
      <c r="I134" s="43" t="s">
        <v>1835</v>
      </c>
      <c r="J134" s="43"/>
      <c r="K134" s="43">
        <f t="shared" si="9"/>
        <v>2</v>
      </c>
      <c r="L134" s="43" t="s">
        <v>1836</v>
      </c>
      <c r="M134" s="43" t="s">
        <v>1836</v>
      </c>
      <c r="N134" s="43"/>
      <c r="O134" s="43">
        <f t="shared" si="10"/>
        <v>0</v>
      </c>
      <c r="P134" s="43">
        <f t="shared" si="8"/>
        <v>2</v>
      </c>
      <c r="Q134" s="42" t="s">
        <v>1965</v>
      </c>
      <c r="R134" s="42" t="s">
        <v>1964</v>
      </c>
      <c r="S134" s="42" t="s">
        <v>680</v>
      </c>
      <c r="T134" s="42" t="s">
        <v>681</v>
      </c>
      <c r="U134" s="42" t="s">
        <v>1112</v>
      </c>
      <c r="V134" s="42" t="s">
        <v>1094</v>
      </c>
      <c r="W134" s="42" t="s">
        <v>1111</v>
      </c>
      <c r="X134" s="42" t="s">
        <v>1140</v>
      </c>
      <c r="Y134" s="42" t="s">
        <v>2100</v>
      </c>
    </row>
    <row r="135" spans="1:25" s="45" customFormat="1" x14ac:dyDescent="0.2">
      <c r="A135" s="42">
        <v>134</v>
      </c>
      <c r="B135" s="42" t="s">
        <v>12</v>
      </c>
      <c r="C135" s="42" t="s">
        <v>15</v>
      </c>
      <c r="D135" s="42" t="s">
        <v>1243</v>
      </c>
      <c r="E135" s="43" t="s">
        <v>216</v>
      </c>
      <c r="F135" s="43" t="s">
        <v>1836</v>
      </c>
      <c r="G135" s="43" t="s">
        <v>1835</v>
      </c>
      <c r="H135" s="43" t="s">
        <v>1836</v>
      </c>
      <c r="I135" s="43" t="s">
        <v>1835</v>
      </c>
      <c r="J135" s="43"/>
      <c r="K135" s="43">
        <f t="shared" si="9"/>
        <v>2</v>
      </c>
      <c r="L135" s="43" t="s">
        <v>1836</v>
      </c>
      <c r="M135" s="43" t="s">
        <v>1835</v>
      </c>
      <c r="N135" s="43"/>
      <c r="O135" s="43">
        <f t="shared" si="10"/>
        <v>1</v>
      </c>
      <c r="P135" s="43">
        <f t="shared" si="8"/>
        <v>3</v>
      </c>
      <c r="Q135" s="42" t="s">
        <v>1965</v>
      </c>
      <c r="R135" s="42" t="s">
        <v>1975</v>
      </c>
      <c r="S135" s="42" t="s">
        <v>682</v>
      </c>
      <c r="T135" s="42" t="s">
        <v>679</v>
      </c>
      <c r="U135" s="42" t="s">
        <v>1112</v>
      </c>
      <c r="V135" s="42" t="s">
        <v>1094</v>
      </c>
      <c r="W135" s="42" t="s">
        <v>1111</v>
      </c>
      <c r="X135" s="42" t="s">
        <v>1140</v>
      </c>
      <c r="Y135" s="42" t="s">
        <v>1968</v>
      </c>
    </row>
    <row r="136" spans="1:25" s="45" customFormat="1" x14ac:dyDescent="0.2">
      <c r="A136" s="42">
        <v>135</v>
      </c>
      <c r="B136" s="42" t="s">
        <v>12</v>
      </c>
      <c r="C136" s="42" t="s">
        <v>15</v>
      </c>
      <c r="D136" s="42" t="s">
        <v>1244</v>
      </c>
      <c r="E136" s="43" t="s">
        <v>217</v>
      </c>
      <c r="F136" s="43" t="s">
        <v>1836</v>
      </c>
      <c r="G136" s="43" t="s">
        <v>1835</v>
      </c>
      <c r="H136" s="43" t="s">
        <v>1836</v>
      </c>
      <c r="I136" s="43" t="s">
        <v>1835</v>
      </c>
      <c r="J136" s="43"/>
      <c r="K136" s="43">
        <f t="shared" si="9"/>
        <v>2</v>
      </c>
      <c r="L136" s="43" t="s">
        <v>1836</v>
      </c>
      <c r="M136" s="43" t="s">
        <v>1835</v>
      </c>
      <c r="N136" s="43"/>
      <c r="O136" s="43">
        <f t="shared" si="10"/>
        <v>1</v>
      </c>
      <c r="P136" s="43">
        <f t="shared" si="8"/>
        <v>3</v>
      </c>
      <c r="Q136" s="42" t="s">
        <v>1965</v>
      </c>
      <c r="R136" s="42" t="s">
        <v>1980</v>
      </c>
      <c r="S136" s="42" t="s">
        <v>683</v>
      </c>
      <c r="T136" s="42" t="s">
        <v>679</v>
      </c>
      <c r="U136" s="42" t="s">
        <v>1112</v>
      </c>
      <c r="V136" s="42" t="s">
        <v>1094</v>
      </c>
      <c r="W136" s="42" t="s">
        <v>1111</v>
      </c>
      <c r="X136" s="42" t="s">
        <v>1140</v>
      </c>
      <c r="Y136" s="42" t="s">
        <v>1968</v>
      </c>
    </row>
    <row r="137" spans="1:25" s="45" customFormat="1" x14ac:dyDescent="0.2">
      <c r="A137" s="42">
        <v>136</v>
      </c>
      <c r="B137" s="42" t="s">
        <v>12</v>
      </c>
      <c r="C137" s="42" t="s">
        <v>15</v>
      </c>
      <c r="D137" s="42" t="s">
        <v>1245</v>
      </c>
      <c r="E137" s="43" t="s">
        <v>218</v>
      </c>
      <c r="F137" s="43" t="s">
        <v>1836</v>
      </c>
      <c r="G137" s="43" t="s">
        <v>1835</v>
      </c>
      <c r="H137" s="43" t="s">
        <v>1836</v>
      </c>
      <c r="I137" s="43" t="s">
        <v>1835</v>
      </c>
      <c r="J137" s="43"/>
      <c r="K137" s="43">
        <f t="shared" si="9"/>
        <v>2</v>
      </c>
      <c r="L137" s="43" t="s">
        <v>1836</v>
      </c>
      <c r="M137" s="43" t="s">
        <v>1835</v>
      </c>
      <c r="N137" s="43"/>
      <c r="O137" s="43">
        <f t="shared" si="10"/>
        <v>1</v>
      </c>
      <c r="P137" s="43">
        <f t="shared" si="8"/>
        <v>3</v>
      </c>
      <c r="Q137" s="42" t="s">
        <v>1965</v>
      </c>
      <c r="R137" s="42" t="s">
        <v>1976</v>
      </c>
      <c r="S137" s="42" t="s">
        <v>1977</v>
      </c>
      <c r="T137" s="42" t="s">
        <v>684</v>
      </c>
      <c r="U137" s="42" t="s">
        <v>1112</v>
      </c>
      <c r="V137" s="42" t="s">
        <v>1094</v>
      </c>
      <c r="W137" s="42" t="s">
        <v>1111</v>
      </c>
      <c r="X137" s="42" t="s">
        <v>1140</v>
      </c>
      <c r="Y137" s="42" t="s">
        <v>1968</v>
      </c>
    </row>
    <row r="138" spans="1:25" s="45" customFormat="1" x14ac:dyDescent="0.2">
      <c r="A138" s="42">
        <v>137</v>
      </c>
      <c r="B138" s="42" t="s">
        <v>12</v>
      </c>
      <c r="C138" s="42" t="s">
        <v>15</v>
      </c>
      <c r="D138" s="42" t="s">
        <v>1246</v>
      </c>
      <c r="E138" s="43" t="s">
        <v>219</v>
      </c>
      <c r="F138" s="43" t="s">
        <v>1836</v>
      </c>
      <c r="G138" s="43" t="s">
        <v>1835</v>
      </c>
      <c r="H138" s="43" t="s">
        <v>1836</v>
      </c>
      <c r="I138" s="43" t="s">
        <v>1836</v>
      </c>
      <c r="J138" s="43"/>
      <c r="K138" s="43">
        <f t="shared" si="9"/>
        <v>1</v>
      </c>
      <c r="L138" s="43" t="s">
        <v>1836</v>
      </c>
      <c r="M138" s="43" t="s">
        <v>1836</v>
      </c>
      <c r="N138" s="43"/>
      <c r="O138" s="43">
        <f t="shared" si="10"/>
        <v>0</v>
      </c>
      <c r="P138" s="43">
        <f t="shared" si="8"/>
        <v>1</v>
      </c>
      <c r="Q138" s="42" t="s">
        <v>1965</v>
      </c>
      <c r="R138" s="42" t="s">
        <v>1970</v>
      </c>
      <c r="S138" s="42" t="s">
        <v>685</v>
      </c>
      <c r="T138" s="42" t="s">
        <v>686</v>
      </c>
      <c r="U138" s="42" t="s">
        <v>1112</v>
      </c>
      <c r="V138" s="42" t="s">
        <v>1094</v>
      </c>
      <c r="W138" s="42" t="s">
        <v>1111</v>
      </c>
      <c r="X138" s="42" t="s">
        <v>1140</v>
      </c>
      <c r="Y138" s="42" t="s">
        <v>1971</v>
      </c>
    </row>
    <row r="139" spans="1:25" s="45" customFormat="1" x14ac:dyDescent="0.2">
      <c r="A139" s="42">
        <v>138</v>
      </c>
      <c r="B139" s="42" t="s">
        <v>12</v>
      </c>
      <c r="C139" s="42" t="s">
        <v>15</v>
      </c>
      <c r="D139" s="42" t="s">
        <v>1959</v>
      </c>
      <c r="E139" s="43" t="s">
        <v>1843</v>
      </c>
      <c r="F139" s="43" t="s">
        <v>1836</v>
      </c>
      <c r="G139" s="43" t="s">
        <v>1836</v>
      </c>
      <c r="H139" s="43" t="s">
        <v>1836</v>
      </c>
      <c r="I139" s="43" t="s">
        <v>1835</v>
      </c>
      <c r="J139" s="43"/>
      <c r="K139" s="43">
        <f t="shared" si="9"/>
        <v>1</v>
      </c>
      <c r="L139" s="43" t="s">
        <v>1836</v>
      </c>
      <c r="M139" s="43" t="s">
        <v>1836</v>
      </c>
      <c r="N139" s="43"/>
      <c r="O139" s="43">
        <f t="shared" si="10"/>
        <v>0</v>
      </c>
      <c r="P139" s="43">
        <f t="shared" si="8"/>
        <v>1</v>
      </c>
      <c r="Q139" s="42" t="s">
        <v>1965</v>
      </c>
      <c r="R139" s="42" t="s">
        <v>1966</v>
      </c>
      <c r="S139" s="42" t="s">
        <v>1967</v>
      </c>
      <c r="T139" s="51" t="s">
        <v>688</v>
      </c>
      <c r="U139" s="42" t="s">
        <v>1112</v>
      </c>
      <c r="V139" s="42" t="s">
        <v>1094</v>
      </c>
      <c r="W139" s="42" t="s">
        <v>1111</v>
      </c>
      <c r="X139" s="42" t="s">
        <v>1140</v>
      </c>
      <c r="Y139" s="42" t="s">
        <v>1969</v>
      </c>
    </row>
    <row r="140" spans="1:25" s="45" customFormat="1" x14ac:dyDescent="0.2">
      <c r="A140" s="42">
        <v>139</v>
      </c>
      <c r="B140" s="42" t="s">
        <v>12</v>
      </c>
      <c r="C140" s="42" t="s">
        <v>15</v>
      </c>
      <c r="D140" s="42" t="s">
        <v>1247</v>
      </c>
      <c r="E140" s="43" t="s">
        <v>220</v>
      </c>
      <c r="F140" s="43" t="s">
        <v>1836</v>
      </c>
      <c r="G140" s="43" t="s">
        <v>1835</v>
      </c>
      <c r="H140" s="43" t="s">
        <v>1836</v>
      </c>
      <c r="I140" s="43" t="s">
        <v>1835</v>
      </c>
      <c r="J140" s="43"/>
      <c r="K140" s="43">
        <f t="shared" si="9"/>
        <v>2</v>
      </c>
      <c r="L140" s="43" t="s">
        <v>1836</v>
      </c>
      <c r="M140" s="43" t="s">
        <v>1835</v>
      </c>
      <c r="N140" s="43"/>
      <c r="O140" s="43">
        <f t="shared" si="10"/>
        <v>1</v>
      </c>
      <c r="P140" s="43">
        <f t="shared" si="8"/>
        <v>3</v>
      </c>
      <c r="Q140" s="42" t="s">
        <v>1965</v>
      </c>
      <c r="R140" s="42" t="s">
        <v>1981</v>
      </c>
      <c r="S140" s="42" t="s">
        <v>674</v>
      </c>
      <c r="T140" s="42" t="s">
        <v>675</v>
      </c>
      <c r="U140" s="42" t="s">
        <v>1112</v>
      </c>
      <c r="V140" s="42" t="s">
        <v>1094</v>
      </c>
      <c r="W140" s="42" t="s">
        <v>1111</v>
      </c>
      <c r="X140" s="42" t="s">
        <v>1140</v>
      </c>
      <c r="Y140" s="42" t="s">
        <v>1979</v>
      </c>
    </row>
    <row r="141" spans="1:25" s="45" customFormat="1" x14ac:dyDescent="0.2">
      <c r="A141" s="42">
        <v>140</v>
      </c>
      <c r="B141" s="42" t="s">
        <v>12</v>
      </c>
      <c r="C141" s="42" t="s">
        <v>15</v>
      </c>
      <c r="D141" s="42" t="s">
        <v>1248</v>
      </c>
      <c r="E141" s="43" t="s">
        <v>221</v>
      </c>
      <c r="F141" s="43" t="s">
        <v>1836</v>
      </c>
      <c r="G141" s="43" t="s">
        <v>1835</v>
      </c>
      <c r="H141" s="43" t="s">
        <v>1836</v>
      </c>
      <c r="I141" s="43" t="s">
        <v>1835</v>
      </c>
      <c r="J141" s="43"/>
      <c r="K141" s="43">
        <f t="shared" si="9"/>
        <v>2</v>
      </c>
      <c r="L141" s="43" t="s">
        <v>1836</v>
      </c>
      <c r="M141" s="43" t="s">
        <v>1835</v>
      </c>
      <c r="N141" s="43"/>
      <c r="O141" s="43">
        <f t="shared" si="10"/>
        <v>1</v>
      </c>
      <c r="P141" s="43">
        <f t="shared" si="8"/>
        <v>3</v>
      </c>
      <c r="Q141" s="42" t="s">
        <v>1965</v>
      </c>
      <c r="R141" s="42" t="s">
        <v>1972</v>
      </c>
      <c r="S141" s="42" t="s">
        <v>1973</v>
      </c>
      <c r="T141" s="51" t="s">
        <v>1974</v>
      </c>
      <c r="U141" s="42" t="s">
        <v>1112</v>
      </c>
      <c r="V141" s="42" t="s">
        <v>1094</v>
      </c>
      <c r="W141" s="42" t="s">
        <v>1111</v>
      </c>
      <c r="X141" s="42" t="s">
        <v>1140</v>
      </c>
      <c r="Y141" s="42" t="s">
        <v>1968</v>
      </c>
    </row>
    <row r="142" spans="1:25" s="45" customFormat="1" x14ac:dyDescent="0.2">
      <c r="A142" s="42">
        <v>141</v>
      </c>
      <c r="B142" s="42" t="s">
        <v>12</v>
      </c>
      <c r="C142" s="42" t="s">
        <v>15</v>
      </c>
      <c r="D142" s="42" t="s">
        <v>1249</v>
      </c>
      <c r="E142" s="43" t="s">
        <v>222</v>
      </c>
      <c r="F142" s="43" t="s">
        <v>1836</v>
      </c>
      <c r="G142" s="43" t="s">
        <v>1835</v>
      </c>
      <c r="H142" s="43" t="s">
        <v>1836</v>
      </c>
      <c r="I142" s="43" t="s">
        <v>1835</v>
      </c>
      <c r="J142" s="43"/>
      <c r="K142" s="43">
        <f t="shared" si="9"/>
        <v>2</v>
      </c>
      <c r="L142" s="43" t="s">
        <v>1836</v>
      </c>
      <c r="M142" s="43" t="s">
        <v>1835</v>
      </c>
      <c r="N142" s="43"/>
      <c r="O142" s="43">
        <f t="shared" si="10"/>
        <v>1</v>
      </c>
      <c r="P142" s="43">
        <f t="shared" si="8"/>
        <v>3</v>
      </c>
      <c r="Q142" s="42" t="s">
        <v>1965</v>
      </c>
      <c r="R142" s="42" t="s">
        <v>1978</v>
      </c>
      <c r="S142" s="42" t="s">
        <v>676</v>
      </c>
      <c r="T142" s="42" t="s">
        <v>677</v>
      </c>
      <c r="U142" s="42" t="s">
        <v>1112</v>
      </c>
      <c r="V142" s="42" t="s">
        <v>1094</v>
      </c>
      <c r="W142" s="42" t="s">
        <v>1111</v>
      </c>
      <c r="X142" s="42" t="s">
        <v>1140</v>
      </c>
      <c r="Y142" s="42" t="s">
        <v>1979</v>
      </c>
    </row>
    <row r="143" spans="1:25" s="45" customFormat="1" x14ac:dyDescent="0.2">
      <c r="A143" s="42">
        <v>142</v>
      </c>
      <c r="B143" s="42" t="s">
        <v>12</v>
      </c>
      <c r="C143" s="42" t="s">
        <v>15</v>
      </c>
      <c r="D143" s="42" t="s">
        <v>1250</v>
      </c>
      <c r="E143" s="43" t="s">
        <v>223</v>
      </c>
      <c r="F143" s="43" t="s">
        <v>1836</v>
      </c>
      <c r="G143" s="43" t="s">
        <v>1835</v>
      </c>
      <c r="H143" s="43" t="s">
        <v>1836</v>
      </c>
      <c r="I143" s="43" t="s">
        <v>1835</v>
      </c>
      <c r="J143" s="43"/>
      <c r="K143" s="43">
        <f t="shared" si="9"/>
        <v>2</v>
      </c>
      <c r="L143" s="43" t="s">
        <v>1836</v>
      </c>
      <c r="M143" s="43" t="s">
        <v>1836</v>
      </c>
      <c r="N143" s="43"/>
      <c r="O143" s="43">
        <f t="shared" si="10"/>
        <v>0</v>
      </c>
      <c r="P143" s="43">
        <f t="shared" si="8"/>
        <v>2</v>
      </c>
      <c r="Q143" s="42" t="s">
        <v>1965</v>
      </c>
      <c r="R143" s="42" t="s">
        <v>1982</v>
      </c>
      <c r="S143" s="42" t="s">
        <v>678</v>
      </c>
      <c r="T143" s="42" t="s">
        <v>679</v>
      </c>
      <c r="U143" s="42" t="s">
        <v>1112</v>
      </c>
      <c r="V143" s="42" t="s">
        <v>1094</v>
      </c>
      <c r="W143" s="42" t="s">
        <v>1111</v>
      </c>
      <c r="X143" s="42" t="s">
        <v>1140</v>
      </c>
      <c r="Y143" s="42" t="s">
        <v>2099</v>
      </c>
    </row>
    <row r="144" spans="1:25" s="45" customFormat="1" x14ac:dyDescent="0.2">
      <c r="A144" s="42">
        <v>143</v>
      </c>
      <c r="B144" s="42" t="s">
        <v>12</v>
      </c>
      <c r="C144" s="42" t="s">
        <v>15</v>
      </c>
      <c r="D144" s="42" t="s">
        <v>1251</v>
      </c>
      <c r="E144" s="43" t="s">
        <v>224</v>
      </c>
      <c r="F144" s="43" t="s">
        <v>1836</v>
      </c>
      <c r="G144" s="43" t="s">
        <v>1835</v>
      </c>
      <c r="H144" s="43" t="s">
        <v>1836</v>
      </c>
      <c r="I144" s="43" t="s">
        <v>1835</v>
      </c>
      <c r="J144" s="43"/>
      <c r="K144" s="43">
        <f t="shared" si="9"/>
        <v>2</v>
      </c>
      <c r="L144" s="43" t="s">
        <v>1836</v>
      </c>
      <c r="M144" s="43" t="s">
        <v>1836</v>
      </c>
      <c r="N144" s="43"/>
      <c r="O144" s="43">
        <f t="shared" si="10"/>
        <v>0</v>
      </c>
      <c r="P144" s="43">
        <f t="shared" si="8"/>
        <v>2</v>
      </c>
      <c r="Q144" s="42" t="s">
        <v>1965</v>
      </c>
      <c r="R144" s="42" t="s">
        <v>1964</v>
      </c>
      <c r="S144" s="42" t="s">
        <v>680</v>
      </c>
      <c r="T144" s="42" t="s">
        <v>681</v>
      </c>
      <c r="U144" s="42" t="s">
        <v>1112</v>
      </c>
      <c r="V144" s="42" t="s">
        <v>1094</v>
      </c>
      <c r="W144" s="42" t="s">
        <v>1111</v>
      </c>
      <c r="X144" s="42" t="s">
        <v>1140</v>
      </c>
      <c r="Y144" s="42" t="s">
        <v>2100</v>
      </c>
    </row>
    <row r="145" spans="1:25" s="45" customFormat="1" x14ac:dyDescent="0.2">
      <c r="A145" s="42">
        <v>144</v>
      </c>
      <c r="B145" s="42" t="s">
        <v>12</v>
      </c>
      <c r="C145" s="42" t="s">
        <v>15</v>
      </c>
      <c r="D145" s="42" t="s">
        <v>1252</v>
      </c>
      <c r="E145" s="43" t="s">
        <v>225</v>
      </c>
      <c r="F145" s="43" t="s">
        <v>1836</v>
      </c>
      <c r="G145" s="43" t="s">
        <v>1835</v>
      </c>
      <c r="H145" s="43" t="s">
        <v>1836</v>
      </c>
      <c r="I145" s="43" t="s">
        <v>1835</v>
      </c>
      <c r="J145" s="43"/>
      <c r="K145" s="43">
        <f t="shared" si="9"/>
        <v>2</v>
      </c>
      <c r="L145" s="43" t="s">
        <v>1836</v>
      </c>
      <c r="M145" s="43" t="s">
        <v>1835</v>
      </c>
      <c r="N145" s="43"/>
      <c r="O145" s="43">
        <f t="shared" si="10"/>
        <v>1</v>
      </c>
      <c r="P145" s="43">
        <f t="shared" si="8"/>
        <v>3</v>
      </c>
      <c r="Q145" s="42" t="s">
        <v>1965</v>
      </c>
      <c r="R145" s="42" t="s">
        <v>1975</v>
      </c>
      <c r="S145" s="42" t="s">
        <v>682</v>
      </c>
      <c r="T145" s="42" t="s">
        <v>679</v>
      </c>
      <c r="U145" s="42" t="s">
        <v>1112</v>
      </c>
      <c r="V145" s="42" t="s">
        <v>1094</v>
      </c>
      <c r="W145" s="42" t="s">
        <v>1111</v>
      </c>
      <c r="X145" s="42" t="s">
        <v>1140</v>
      </c>
      <c r="Y145" s="42" t="s">
        <v>1968</v>
      </c>
    </row>
    <row r="146" spans="1:25" s="45" customFormat="1" x14ac:dyDescent="0.2">
      <c r="A146" s="42">
        <v>145</v>
      </c>
      <c r="B146" s="42" t="s">
        <v>12</v>
      </c>
      <c r="C146" s="42" t="s">
        <v>15</v>
      </c>
      <c r="D146" s="42" t="s">
        <v>1253</v>
      </c>
      <c r="E146" s="43" t="s">
        <v>226</v>
      </c>
      <c r="F146" s="43" t="s">
        <v>1836</v>
      </c>
      <c r="G146" s="43" t="s">
        <v>1835</v>
      </c>
      <c r="H146" s="43" t="s">
        <v>1836</v>
      </c>
      <c r="I146" s="43" t="s">
        <v>1835</v>
      </c>
      <c r="J146" s="43"/>
      <c r="K146" s="43">
        <f t="shared" si="9"/>
        <v>2</v>
      </c>
      <c r="L146" s="43" t="s">
        <v>1836</v>
      </c>
      <c r="M146" s="43" t="s">
        <v>1835</v>
      </c>
      <c r="N146" s="43"/>
      <c r="O146" s="43">
        <f t="shared" si="10"/>
        <v>1</v>
      </c>
      <c r="P146" s="43">
        <f t="shared" si="8"/>
        <v>3</v>
      </c>
      <c r="Q146" s="42" t="s">
        <v>1965</v>
      </c>
      <c r="R146" s="42" t="s">
        <v>1980</v>
      </c>
      <c r="S146" s="42" t="s">
        <v>683</v>
      </c>
      <c r="T146" s="42" t="s">
        <v>679</v>
      </c>
      <c r="U146" s="42" t="s">
        <v>1112</v>
      </c>
      <c r="V146" s="42" t="s">
        <v>1094</v>
      </c>
      <c r="W146" s="42" t="s">
        <v>1111</v>
      </c>
      <c r="X146" s="42" t="s">
        <v>1140</v>
      </c>
      <c r="Y146" s="42" t="s">
        <v>1968</v>
      </c>
    </row>
    <row r="147" spans="1:25" s="45" customFormat="1" x14ac:dyDescent="0.2">
      <c r="A147" s="42">
        <v>146</v>
      </c>
      <c r="B147" s="42" t="s">
        <v>12</v>
      </c>
      <c r="C147" s="42" t="s">
        <v>15</v>
      </c>
      <c r="D147" s="42" t="s">
        <v>1254</v>
      </c>
      <c r="E147" s="43" t="s">
        <v>227</v>
      </c>
      <c r="F147" s="43" t="s">
        <v>1836</v>
      </c>
      <c r="G147" s="43" t="s">
        <v>1835</v>
      </c>
      <c r="H147" s="43" t="s">
        <v>1836</v>
      </c>
      <c r="I147" s="43" t="s">
        <v>1835</v>
      </c>
      <c r="J147" s="43"/>
      <c r="K147" s="43">
        <f t="shared" si="9"/>
        <v>2</v>
      </c>
      <c r="L147" s="43" t="s">
        <v>1836</v>
      </c>
      <c r="M147" s="43" t="s">
        <v>1835</v>
      </c>
      <c r="N147" s="43"/>
      <c r="O147" s="43">
        <f t="shared" si="10"/>
        <v>1</v>
      </c>
      <c r="P147" s="43">
        <f t="shared" si="8"/>
        <v>3</v>
      </c>
      <c r="Q147" s="42" t="s">
        <v>1965</v>
      </c>
      <c r="R147" s="42" t="s">
        <v>1976</v>
      </c>
      <c r="S147" s="42" t="s">
        <v>1977</v>
      </c>
      <c r="T147" s="42" t="s">
        <v>684</v>
      </c>
      <c r="U147" s="42" t="s">
        <v>1112</v>
      </c>
      <c r="V147" s="42" t="s">
        <v>1094</v>
      </c>
      <c r="W147" s="42" t="s">
        <v>1111</v>
      </c>
      <c r="X147" s="42" t="s">
        <v>1140</v>
      </c>
      <c r="Y147" s="42" t="s">
        <v>1968</v>
      </c>
    </row>
    <row r="148" spans="1:25" s="45" customFormat="1" x14ac:dyDescent="0.2">
      <c r="A148" s="42">
        <v>147</v>
      </c>
      <c r="B148" s="42" t="s">
        <v>12</v>
      </c>
      <c r="C148" s="42" t="s">
        <v>15</v>
      </c>
      <c r="D148" s="42" t="s">
        <v>1255</v>
      </c>
      <c r="E148" s="43" t="s">
        <v>228</v>
      </c>
      <c r="F148" s="43" t="s">
        <v>1836</v>
      </c>
      <c r="G148" s="43" t="s">
        <v>1835</v>
      </c>
      <c r="H148" s="43" t="s">
        <v>1836</v>
      </c>
      <c r="I148" s="43" t="s">
        <v>1836</v>
      </c>
      <c r="J148" s="43"/>
      <c r="K148" s="43">
        <f t="shared" si="9"/>
        <v>1</v>
      </c>
      <c r="L148" s="43" t="s">
        <v>1836</v>
      </c>
      <c r="M148" s="43" t="s">
        <v>1836</v>
      </c>
      <c r="N148" s="43"/>
      <c r="O148" s="43">
        <f t="shared" si="10"/>
        <v>0</v>
      </c>
      <c r="P148" s="43">
        <f t="shared" si="8"/>
        <v>1</v>
      </c>
      <c r="Q148" s="42" t="s">
        <v>1965</v>
      </c>
      <c r="R148" s="42" t="s">
        <v>1970</v>
      </c>
      <c r="S148" s="42" t="s">
        <v>685</v>
      </c>
      <c r="T148" s="42" t="s">
        <v>686</v>
      </c>
      <c r="U148" s="42" t="s">
        <v>1112</v>
      </c>
      <c r="V148" s="42" t="s">
        <v>1094</v>
      </c>
      <c r="W148" s="42" t="s">
        <v>1111</v>
      </c>
      <c r="X148" s="42" t="s">
        <v>1140</v>
      </c>
      <c r="Y148" s="42" t="s">
        <v>1971</v>
      </c>
    </row>
    <row r="149" spans="1:25" s="45" customFormat="1" x14ac:dyDescent="0.2">
      <c r="A149" s="42">
        <v>148</v>
      </c>
      <c r="B149" s="42" t="s">
        <v>12</v>
      </c>
      <c r="C149" s="42" t="s">
        <v>15</v>
      </c>
      <c r="D149" s="42" t="s">
        <v>1960</v>
      </c>
      <c r="E149" s="43" t="s">
        <v>1844</v>
      </c>
      <c r="F149" s="43" t="s">
        <v>1836</v>
      </c>
      <c r="G149" s="43" t="s">
        <v>1836</v>
      </c>
      <c r="H149" s="43" t="s">
        <v>1836</v>
      </c>
      <c r="I149" s="43" t="s">
        <v>1835</v>
      </c>
      <c r="J149" s="43"/>
      <c r="K149" s="43">
        <f t="shared" si="9"/>
        <v>1</v>
      </c>
      <c r="L149" s="43" t="s">
        <v>1836</v>
      </c>
      <c r="M149" s="43" t="s">
        <v>1836</v>
      </c>
      <c r="N149" s="43"/>
      <c r="O149" s="43">
        <f t="shared" si="10"/>
        <v>0</v>
      </c>
      <c r="P149" s="43">
        <f t="shared" si="8"/>
        <v>1</v>
      </c>
      <c r="Q149" s="42" t="s">
        <v>1965</v>
      </c>
      <c r="R149" s="42" t="s">
        <v>1966</v>
      </c>
      <c r="S149" s="42" t="s">
        <v>1967</v>
      </c>
      <c r="T149" s="51" t="s">
        <v>688</v>
      </c>
      <c r="U149" s="42" t="s">
        <v>1112</v>
      </c>
      <c r="V149" s="42" t="s">
        <v>1094</v>
      </c>
      <c r="W149" s="42" t="s">
        <v>1111</v>
      </c>
      <c r="X149" s="42" t="s">
        <v>1140</v>
      </c>
      <c r="Y149" s="42" t="s">
        <v>1969</v>
      </c>
    </row>
    <row r="150" spans="1:25" s="45" customFormat="1" x14ac:dyDescent="0.2">
      <c r="A150" s="42">
        <v>149</v>
      </c>
      <c r="B150" s="42" t="s">
        <v>12</v>
      </c>
      <c r="C150" s="42" t="s">
        <v>15</v>
      </c>
      <c r="D150" s="42" t="s">
        <v>1256</v>
      </c>
      <c r="E150" s="43" t="s">
        <v>229</v>
      </c>
      <c r="F150" s="43" t="s">
        <v>1836</v>
      </c>
      <c r="G150" s="43" t="s">
        <v>1835</v>
      </c>
      <c r="H150" s="43" t="s">
        <v>1836</v>
      </c>
      <c r="I150" s="43" t="s">
        <v>1835</v>
      </c>
      <c r="J150" s="43"/>
      <c r="K150" s="43">
        <f t="shared" ref="K150:K194" si="11">COUNTIF(F150:I150,"Sí")</f>
        <v>2</v>
      </c>
      <c r="L150" s="43" t="s">
        <v>1836</v>
      </c>
      <c r="M150" s="43" t="s">
        <v>1835</v>
      </c>
      <c r="N150" s="43"/>
      <c r="O150" s="43">
        <f t="shared" ref="O150:O194" si="12">COUNTIF(L150:M150,"Sí")</f>
        <v>1</v>
      </c>
      <c r="P150" s="43">
        <f t="shared" si="8"/>
        <v>3</v>
      </c>
      <c r="Q150" s="42" t="s">
        <v>1983</v>
      </c>
      <c r="R150" s="42" t="s">
        <v>1936</v>
      </c>
      <c r="S150" s="42" t="s">
        <v>687</v>
      </c>
      <c r="T150" s="42" t="s">
        <v>688</v>
      </c>
      <c r="U150" s="42" t="s">
        <v>1112</v>
      </c>
      <c r="V150" s="42" t="s">
        <v>1094</v>
      </c>
      <c r="W150" s="42" t="s">
        <v>1111</v>
      </c>
      <c r="X150" s="42" t="s">
        <v>1140</v>
      </c>
      <c r="Y150" s="42"/>
    </row>
    <row r="151" spans="1:25" s="45" customFormat="1" x14ac:dyDescent="0.2">
      <c r="A151" s="42">
        <v>150</v>
      </c>
      <c r="B151" s="42" t="s">
        <v>12</v>
      </c>
      <c r="C151" s="42" t="s">
        <v>15</v>
      </c>
      <c r="D151" s="42" t="s">
        <v>1257</v>
      </c>
      <c r="E151" s="43" t="s">
        <v>230</v>
      </c>
      <c r="F151" s="43" t="s">
        <v>1836</v>
      </c>
      <c r="G151" s="43" t="s">
        <v>1835</v>
      </c>
      <c r="H151" s="43" t="s">
        <v>1836</v>
      </c>
      <c r="I151" s="43" t="s">
        <v>1835</v>
      </c>
      <c r="J151" s="43"/>
      <c r="K151" s="43">
        <f t="shared" si="11"/>
        <v>2</v>
      </c>
      <c r="L151" s="43" t="s">
        <v>1836</v>
      </c>
      <c r="M151" s="43" t="s">
        <v>1835</v>
      </c>
      <c r="N151" s="43"/>
      <c r="O151" s="43">
        <f t="shared" si="12"/>
        <v>1</v>
      </c>
      <c r="P151" s="43">
        <f t="shared" si="8"/>
        <v>3</v>
      </c>
      <c r="Q151" s="42" t="s">
        <v>1984</v>
      </c>
      <c r="R151" s="42" t="s">
        <v>1936</v>
      </c>
      <c r="S151" s="42" t="s">
        <v>689</v>
      </c>
      <c r="T151" s="52" t="s">
        <v>571</v>
      </c>
      <c r="U151" s="42" t="s">
        <v>1112</v>
      </c>
      <c r="V151" s="42" t="s">
        <v>1094</v>
      </c>
      <c r="W151" s="42" t="s">
        <v>1111</v>
      </c>
      <c r="X151" s="42" t="s">
        <v>1140</v>
      </c>
      <c r="Y151" s="42"/>
    </row>
    <row r="152" spans="1:25" s="45" customFormat="1" x14ac:dyDescent="0.2">
      <c r="A152" s="42">
        <v>151</v>
      </c>
      <c r="B152" s="42" t="s">
        <v>12</v>
      </c>
      <c r="C152" s="42" t="s">
        <v>1985</v>
      </c>
      <c r="D152" s="42" t="s">
        <v>2006</v>
      </c>
      <c r="E152" s="43" t="s">
        <v>231</v>
      </c>
      <c r="F152" s="43" t="s">
        <v>1836</v>
      </c>
      <c r="G152" s="43" t="s">
        <v>1835</v>
      </c>
      <c r="H152" s="43" t="s">
        <v>1836</v>
      </c>
      <c r="I152" s="43" t="s">
        <v>1835</v>
      </c>
      <c r="J152" s="43"/>
      <c r="K152" s="43">
        <f t="shared" si="11"/>
        <v>2</v>
      </c>
      <c r="L152" s="43" t="s">
        <v>1836</v>
      </c>
      <c r="M152" s="43" t="s">
        <v>1835</v>
      </c>
      <c r="N152" s="43"/>
      <c r="O152" s="43">
        <f t="shared" si="12"/>
        <v>1</v>
      </c>
      <c r="P152" s="43">
        <f t="shared" si="8"/>
        <v>3</v>
      </c>
      <c r="Q152" s="42" t="s">
        <v>2010</v>
      </c>
      <c r="R152" s="42" t="s">
        <v>1936</v>
      </c>
      <c r="S152" s="42" t="s">
        <v>690</v>
      </c>
      <c r="T152" s="42" t="s">
        <v>571</v>
      </c>
      <c r="U152" s="42" t="s">
        <v>1103</v>
      </c>
      <c r="V152" s="42" t="s">
        <v>1094</v>
      </c>
      <c r="W152" s="42" t="s">
        <v>1111</v>
      </c>
      <c r="X152" s="42" t="s">
        <v>1140</v>
      </c>
      <c r="Y152" s="42" t="s">
        <v>1113</v>
      </c>
    </row>
    <row r="153" spans="1:25" s="45" customFormat="1" x14ac:dyDescent="0.2">
      <c r="A153" s="42">
        <v>152</v>
      </c>
      <c r="B153" s="42" t="s">
        <v>12</v>
      </c>
      <c r="C153" s="42" t="s">
        <v>1985</v>
      </c>
      <c r="D153" s="42" t="s">
        <v>2007</v>
      </c>
      <c r="E153" s="43" t="s">
        <v>232</v>
      </c>
      <c r="F153" s="43" t="s">
        <v>1836</v>
      </c>
      <c r="G153" s="43" t="s">
        <v>1835</v>
      </c>
      <c r="H153" s="43" t="s">
        <v>1835</v>
      </c>
      <c r="I153" s="43" t="s">
        <v>1835</v>
      </c>
      <c r="J153" s="43" t="s">
        <v>1835</v>
      </c>
      <c r="K153" s="43">
        <f t="shared" si="11"/>
        <v>3</v>
      </c>
      <c r="L153" s="43" t="s">
        <v>1835</v>
      </c>
      <c r="M153" s="43" t="s">
        <v>1835</v>
      </c>
      <c r="N153" s="43" t="s">
        <v>1835</v>
      </c>
      <c r="O153" s="43">
        <f t="shared" si="12"/>
        <v>2</v>
      </c>
      <c r="P153" s="43">
        <f t="shared" si="8"/>
        <v>5</v>
      </c>
      <c r="Q153" s="42" t="s">
        <v>2011</v>
      </c>
      <c r="R153" s="42" t="s">
        <v>1936</v>
      </c>
      <c r="S153" s="42" t="s">
        <v>691</v>
      </c>
      <c r="T153" s="42" t="s">
        <v>571</v>
      </c>
      <c r="U153" s="42" t="s">
        <v>1103</v>
      </c>
      <c r="V153" s="42" t="s">
        <v>1102</v>
      </c>
      <c r="W153" s="42" t="s">
        <v>1111</v>
      </c>
      <c r="X153" s="42" t="s">
        <v>1130</v>
      </c>
      <c r="Y153" s="42" t="s">
        <v>1826</v>
      </c>
    </row>
    <row r="154" spans="1:25" s="45" customFormat="1" x14ac:dyDescent="0.2">
      <c r="A154" s="42">
        <v>153</v>
      </c>
      <c r="B154" s="42" t="s">
        <v>12</v>
      </c>
      <c r="C154" s="42" t="s">
        <v>1985</v>
      </c>
      <c r="D154" s="42" t="s">
        <v>2008</v>
      </c>
      <c r="E154" s="43" t="s">
        <v>1845</v>
      </c>
      <c r="F154" s="43" t="s">
        <v>1836</v>
      </c>
      <c r="G154" s="43" t="s">
        <v>1836</v>
      </c>
      <c r="H154" s="43" t="s">
        <v>1836</v>
      </c>
      <c r="I154" s="43" t="s">
        <v>1835</v>
      </c>
      <c r="J154" s="43" t="s">
        <v>1835</v>
      </c>
      <c r="K154" s="43">
        <f t="shared" si="11"/>
        <v>1</v>
      </c>
      <c r="L154" s="43" t="s">
        <v>1836</v>
      </c>
      <c r="M154" s="43" t="s">
        <v>1835</v>
      </c>
      <c r="N154" s="43" t="s">
        <v>1835</v>
      </c>
      <c r="O154" s="43">
        <f t="shared" si="12"/>
        <v>1</v>
      </c>
      <c r="P154" s="43">
        <f t="shared" si="8"/>
        <v>2</v>
      </c>
      <c r="Q154" s="42" t="s">
        <v>1986</v>
      </c>
      <c r="R154" s="46" t="s">
        <v>1987</v>
      </c>
      <c r="S154" s="42" t="s">
        <v>673</v>
      </c>
      <c r="T154" s="42" t="s">
        <v>571</v>
      </c>
      <c r="U154" s="42" t="s">
        <v>1103</v>
      </c>
      <c r="V154" s="42" t="s">
        <v>1102</v>
      </c>
      <c r="W154" s="42" t="s">
        <v>1111</v>
      </c>
      <c r="X154" s="42" t="s">
        <v>1130</v>
      </c>
      <c r="Y154" s="42" t="s">
        <v>1989</v>
      </c>
    </row>
    <row r="155" spans="1:25" s="45" customFormat="1" x14ac:dyDescent="0.2">
      <c r="A155" s="42">
        <v>154</v>
      </c>
      <c r="B155" s="42" t="s">
        <v>12</v>
      </c>
      <c r="C155" s="42" t="s">
        <v>1985</v>
      </c>
      <c r="D155" s="42" t="s">
        <v>2009</v>
      </c>
      <c r="E155" s="43" t="s">
        <v>1846</v>
      </c>
      <c r="F155" s="43" t="s">
        <v>1836</v>
      </c>
      <c r="G155" s="43" t="s">
        <v>1836</v>
      </c>
      <c r="H155" s="43" t="s">
        <v>1836</v>
      </c>
      <c r="I155" s="43" t="s">
        <v>1835</v>
      </c>
      <c r="J155" s="43" t="s">
        <v>1835</v>
      </c>
      <c r="K155" s="43">
        <f t="shared" si="11"/>
        <v>1</v>
      </c>
      <c r="L155" s="43" t="s">
        <v>1836</v>
      </c>
      <c r="M155" s="43" t="s">
        <v>1835</v>
      </c>
      <c r="N155" s="43" t="s">
        <v>1835</v>
      </c>
      <c r="O155" s="43">
        <f t="shared" si="12"/>
        <v>1</v>
      </c>
      <c r="P155" s="43">
        <f t="shared" si="8"/>
        <v>2</v>
      </c>
      <c r="Q155" s="42" t="s">
        <v>1986</v>
      </c>
      <c r="R155" s="46" t="s">
        <v>1988</v>
      </c>
      <c r="S155" s="42" t="s">
        <v>673</v>
      </c>
      <c r="T155" s="42" t="s">
        <v>571</v>
      </c>
      <c r="U155" s="42" t="s">
        <v>1103</v>
      </c>
      <c r="V155" s="42" t="s">
        <v>1102</v>
      </c>
      <c r="W155" s="42" t="s">
        <v>1111</v>
      </c>
      <c r="X155" s="42" t="s">
        <v>1130</v>
      </c>
      <c r="Y155" s="42" t="s">
        <v>1989</v>
      </c>
    </row>
    <row r="156" spans="1:25" s="45" customFormat="1" x14ac:dyDescent="0.2">
      <c r="A156" s="42">
        <v>155</v>
      </c>
      <c r="B156" s="42" t="s">
        <v>16</v>
      </c>
      <c r="C156" s="42" t="s">
        <v>17</v>
      </c>
      <c r="D156" s="42" t="s">
        <v>1258</v>
      </c>
      <c r="E156" s="43" t="s">
        <v>233</v>
      </c>
      <c r="F156" s="43" t="s">
        <v>1835</v>
      </c>
      <c r="G156" s="43" t="s">
        <v>1835</v>
      </c>
      <c r="H156" s="43" t="s">
        <v>1835</v>
      </c>
      <c r="I156" s="43" t="s">
        <v>1835</v>
      </c>
      <c r="J156" s="43" t="s">
        <v>1835</v>
      </c>
      <c r="K156" s="43">
        <f t="shared" si="11"/>
        <v>4</v>
      </c>
      <c r="L156" s="43" t="s">
        <v>1835</v>
      </c>
      <c r="M156" s="43" t="s">
        <v>1835</v>
      </c>
      <c r="N156" s="43" t="s">
        <v>1835</v>
      </c>
      <c r="O156" s="43">
        <f t="shared" si="12"/>
        <v>2</v>
      </c>
      <c r="P156" s="43">
        <f t="shared" si="8"/>
        <v>6</v>
      </c>
      <c r="Q156" s="42" t="s">
        <v>692</v>
      </c>
      <c r="R156" s="42" t="s">
        <v>1936</v>
      </c>
      <c r="S156" s="42" t="s">
        <v>693</v>
      </c>
      <c r="T156" s="42" t="s">
        <v>571</v>
      </c>
      <c r="U156" s="42" t="s">
        <v>1095</v>
      </c>
      <c r="V156" s="42" t="s">
        <v>1102</v>
      </c>
      <c r="W156" s="42" t="s">
        <v>1111</v>
      </c>
      <c r="X156" s="42" t="s">
        <v>1130</v>
      </c>
      <c r="Y156" s="42"/>
    </row>
    <row r="157" spans="1:25" s="45" customFormat="1" x14ac:dyDescent="0.2">
      <c r="A157" s="42">
        <v>156</v>
      </c>
      <c r="B157" s="42" t="s">
        <v>16</v>
      </c>
      <c r="C157" s="42" t="s">
        <v>18</v>
      </c>
      <c r="D157" s="42" t="s">
        <v>1259</v>
      </c>
      <c r="E157" s="43" t="s">
        <v>234</v>
      </c>
      <c r="F157" s="43" t="s">
        <v>1835</v>
      </c>
      <c r="G157" s="43" t="s">
        <v>1835</v>
      </c>
      <c r="H157" s="43" t="s">
        <v>1835</v>
      </c>
      <c r="I157" s="43" t="s">
        <v>1835</v>
      </c>
      <c r="J157" s="43" t="s">
        <v>1835</v>
      </c>
      <c r="K157" s="43">
        <f t="shared" si="11"/>
        <v>4</v>
      </c>
      <c r="L157" s="43" t="s">
        <v>1835</v>
      </c>
      <c r="M157" s="43" t="s">
        <v>1835</v>
      </c>
      <c r="N157" s="43" t="s">
        <v>1835</v>
      </c>
      <c r="O157" s="43">
        <f t="shared" si="12"/>
        <v>2</v>
      </c>
      <c r="P157" s="43">
        <f t="shared" si="8"/>
        <v>6</v>
      </c>
      <c r="Q157" s="42" t="s">
        <v>694</v>
      </c>
      <c r="R157" s="42" t="s">
        <v>1936</v>
      </c>
      <c r="S157" s="42" t="s">
        <v>695</v>
      </c>
      <c r="T157" s="42" t="s">
        <v>688</v>
      </c>
      <c r="U157" s="42" t="s">
        <v>1095</v>
      </c>
      <c r="V157" s="42" t="s">
        <v>1102</v>
      </c>
      <c r="W157" s="42" t="s">
        <v>1111</v>
      </c>
      <c r="X157" s="42" t="s">
        <v>1130</v>
      </c>
      <c r="Y157" s="42"/>
    </row>
    <row r="158" spans="1:25" s="45" customFormat="1" x14ac:dyDescent="0.2">
      <c r="A158" s="42">
        <v>157</v>
      </c>
      <c r="B158" s="42" t="s">
        <v>16</v>
      </c>
      <c r="C158" s="42" t="s">
        <v>18</v>
      </c>
      <c r="D158" s="42" t="s">
        <v>1260</v>
      </c>
      <c r="E158" s="43" t="s">
        <v>235</v>
      </c>
      <c r="F158" s="43" t="s">
        <v>1835</v>
      </c>
      <c r="G158" s="43" t="s">
        <v>1835</v>
      </c>
      <c r="H158" s="43" t="s">
        <v>1835</v>
      </c>
      <c r="I158" s="43" t="s">
        <v>1835</v>
      </c>
      <c r="J158" s="43" t="s">
        <v>1835</v>
      </c>
      <c r="K158" s="43">
        <f t="shared" si="11"/>
        <v>4</v>
      </c>
      <c r="L158" s="43" t="s">
        <v>1835</v>
      </c>
      <c r="M158" s="43" t="s">
        <v>1835</v>
      </c>
      <c r="N158" s="43" t="s">
        <v>1835</v>
      </c>
      <c r="O158" s="43">
        <f t="shared" si="12"/>
        <v>2</v>
      </c>
      <c r="P158" s="43">
        <f t="shared" si="8"/>
        <v>6</v>
      </c>
      <c r="Q158" s="42" t="s">
        <v>696</v>
      </c>
      <c r="R158" s="42" t="s">
        <v>1936</v>
      </c>
      <c r="S158" s="42" t="s">
        <v>697</v>
      </c>
      <c r="T158" s="42" t="s">
        <v>688</v>
      </c>
      <c r="U158" s="42" t="s">
        <v>1095</v>
      </c>
      <c r="V158" s="42" t="s">
        <v>1102</v>
      </c>
      <c r="W158" s="42" t="s">
        <v>1111</v>
      </c>
      <c r="X158" s="42" t="s">
        <v>1130</v>
      </c>
      <c r="Y158" s="42"/>
    </row>
    <row r="159" spans="1:25" s="45" customFormat="1" x14ac:dyDescent="0.2">
      <c r="A159" s="42">
        <v>158</v>
      </c>
      <c r="B159" s="42" t="s">
        <v>16</v>
      </c>
      <c r="C159" s="42" t="s">
        <v>18</v>
      </c>
      <c r="D159" s="42" t="s">
        <v>1261</v>
      </c>
      <c r="E159" s="43" t="s">
        <v>236</v>
      </c>
      <c r="F159" s="43" t="s">
        <v>1835</v>
      </c>
      <c r="G159" s="43" t="s">
        <v>1835</v>
      </c>
      <c r="H159" s="43" t="s">
        <v>1835</v>
      </c>
      <c r="I159" s="43" t="s">
        <v>1835</v>
      </c>
      <c r="J159" s="43" t="s">
        <v>1835</v>
      </c>
      <c r="K159" s="43">
        <f t="shared" si="11"/>
        <v>4</v>
      </c>
      <c r="L159" s="43" t="s">
        <v>1835</v>
      </c>
      <c r="M159" s="43" t="s">
        <v>1835</v>
      </c>
      <c r="N159" s="43" t="s">
        <v>1835</v>
      </c>
      <c r="O159" s="43">
        <f t="shared" si="12"/>
        <v>2</v>
      </c>
      <c r="P159" s="43">
        <f t="shared" si="8"/>
        <v>6</v>
      </c>
      <c r="Q159" s="42" t="s">
        <v>698</v>
      </c>
      <c r="R159" s="42" t="s">
        <v>1936</v>
      </c>
      <c r="S159" s="42" t="s">
        <v>699</v>
      </c>
      <c r="T159" s="42" t="s">
        <v>688</v>
      </c>
      <c r="U159" s="42" t="s">
        <v>1095</v>
      </c>
      <c r="V159" s="42" t="s">
        <v>1102</v>
      </c>
      <c r="W159" s="42" t="s">
        <v>1111</v>
      </c>
      <c r="X159" s="42" t="s">
        <v>1130</v>
      </c>
      <c r="Y159" s="42"/>
    </row>
    <row r="160" spans="1:25" s="45" customFormat="1" x14ac:dyDescent="0.2">
      <c r="A160" s="42">
        <v>159</v>
      </c>
      <c r="B160" s="42" t="s">
        <v>16</v>
      </c>
      <c r="C160" s="42" t="s">
        <v>19</v>
      </c>
      <c r="D160" s="42" t="s">
        <v>1262</v>
      </c>
      <c r="E160" s="43" t="s">
        <v>237</v>
      </c>
      <c r="F160" s="43" t="s">
        <v>1835</v>
      </c>
      <c r="G160" s="43" t="s">
        <v>1835</v>
      </c>
      <c r="H160" s="43" t="s">
        <v>1835</v>
      </c>
      <c r="I160" s="43" t="s">
        <v>1835</v>
      </c>
      <c r="J160" s="43" t="s">
        <v>1835</v>
      </c>
      <c r="K160" s="43">
        <f t="shared" si="11"/>
        <v>4</v>
      </c>
      <c r="L160" s="43" t="s">
        <v>1835</v>
      </c>
      <c r="M160" s="43" t="s">
        <v>1835</v>
      </c>
      <c r="N160" s="43" t="s">
        <v>1835</v>
      </c>
      <c r="O160" s="43">
        <f t="shared" si="12"/>
        <v>2</v>
      </c>
      <c r="P160" s="43">
        <f t="shared" si="8"/>
        <v>6</v>
      </c>
      <c r="Q160" s="42" t="s">
        <v>700</v>
      </c>
      <c r="R160" s="42" t="s">
        <v>701</v>
      </c>
      <c r="S160" s="42" t="s">
        <v>702</v>
      </c>
      <c r="T160" s="42" t="s">
        <v>571</v>
      </c>
      <c r="U160" s="42" t="s">
        <v>1095</v>
      </c>
      <c r="V160" s="42" t="s">
        <v>1102</v>
      </c>
      <c r="W160" s="42" t="s">
        <v>1111</v>
      </c>
      <c r="X160" s="42" t="s">
        <v>1130</v>
      </c>
      <c r="Y160" s="42"/>
    </row>
    <row r="161" spans="1:26" s="45" customFormat="1" x14ac:dyDescent="0.2">
      <c r="A161" s="42">
        <v>160</v>
      </c>
      <c r="B161" s="42" t="s">
        <v>16</v>
      </c>
      <c r="C161" s="42" t="s">
        <v>19</v>
      </c>
      <c r="D161" s="42" t="s">
        <v>1263</v>
      </c>
      <c r="E161" s="43" t="s">
        <v>238</v>
      </c>
      <c r="F161" s="43" t="s">
        <v>1835</v>
      </c>
      <c r="G161" s="43" t="s">
        <v>1835</v>
      </c>
      <c r="H161" s="43" t="s">
        <v>1835</v>
      </c>
      <c r="I161" s="43" t="s">
        <v>1835</v>
      </c>
      <c r="J161" s="43" t="s">
        <v>1835</v>
      </c>
      <c r="K161" s="43">
        <f t="shared" si="11"/>
        <v>4</v>
      </c>
      <c r="L161" s="43" t="s">
        <v>1835</v>
      </c>
      <c r="M161" s="43" t="s">
        <v>1835</v>
      </c>
      <c r="N161" s="43" t="s">
        <v>1835</v>
      </c>
      <c r="O161" s="43">
        <f t="shared" si="12"/>
        <v>2</v>
      </c>
      <c r="P161" s="43">
        <f t="shared" si="8"/>
        <v>6</v>
      </c>
      <c r="Q161" s="42" t="s">
        <v>700</v>
      </c>
      <c r="R161" s="42" t="s">
        <v>703</v>
      </c>
      <c r="S161" s="42" t="s">
        <v>702</v>
      </c>
      <c r="T161" s="42" t="s">
        <v>571</v>
      </c>
      <c r="U161" s="42" t="s">
        <v>1095</v>
      </c>
      <c r="V161" s="42" t="s">
        <v>1102</v>
      </c>
      <c r="W161" s="42" t="s">
        <v>1111</v>
      </c>
      <c r="X161" s="42" t="s">
        <v>1130</v>
      </c>
      <c r="Y161" s="42"/>
    </row>
    <row r="162" spans="1:26" s="45" customFormat="1" x14ac:dyDescent="0.2">
      <c r="A162" s="42">
        <v>161</v>
      </c>
      <c r="B162" s="42" t="s">
        <v>16</v>
      </c>
      <c r="C162" s="42" t="s">
        <v>19</v>
      </c>
      <c r="D162" s="42" t="s">
        <v>1264</v>
      </c>
      <c r="E162" s="43" t="s">
        <v>239</v>
      </c>
      <c r="F162" s="43" t="s">
        <v>1835</v>
      </c>
      <c r="G162" s="43" t="s">
        <v>1835</v>
      </c>
      <c r="H162" s="43" t="s">
        <v>1835</v>
      </c>
      <c r="I162" s="43" t="s">
        <v>1835</v>
      </c>
      <c r="J162" s="43" t="s">
        <v>1835</v>
      </c>
      <c r="K162" s="43">
        <f t="shared" si="11"/>
        <v>4</v>
      </c>
      <c r="L162" s="43" t="s">
        <v>1835</v>
      </c>
      <c r="M162" s="43" t="s">
        <v>1835</v>
      </c>
      <c r="N162" s="43" t="s">
        <v>1835</v>
      </c>
      <c r="O162" s="43">
        <f t="shared" si="12"/>
        <v>2</v>
      </c>
      <c r="P162" s="43">
        <f t="shared" si="8"/>
        <v>6</v>
      </c>
      <c r="Q162" s="42" t="s">
        <v>700</v>
      </c>
      <c r="R162" s="42" t="s">
        <v>704</v>
      </c>
      <c r="S162" s="42" t="s">
        <v>702</v>
      </c>
      <c r="T162" s="42" t="s">
        <v>571</v>
      </c>
      <c r="U162" s="42" t="s">
        <v>1095</v>
      </c>
      <c r="V162" s="42" t="s">
        <v>1102</v>
      </c>
      <c r="W162" s="42" t="s">
        <v>1111</v>
      </c>
      <c r="X162" s="42" t="s">
        <v>1130</v>
      </c>
      <c r="Y162" s="42"/>
    </row>
    <row r="163" spans="1:26" s="45" customFormat="1" x14ac:dyDescent="0.2">
      <c r="A163" s="42">
        <v>162</v>
      </c>
      <c r="B163" s="42" t="s">
        <v>16</v>
      </c>
      <c r="C163" s="42" t="s">
        <v>19</v>
      </c>
      <c r="D163" s="42" t="s">
        <v>1265</v>
      </c>
      <c r="E163" s="43" t="s">
        <v>240</v>
      </c>
      <c r="F163" s="43" t="s">
        <v>1835</v>
      </c>
      <c r="G163" s="43" t="s">
        <v>1835</v>
      </c>
      <c r="H163" s="43" t="s">
        <v>1835</v>
      </c>
      <c r="I163" s="43" t="s">
        <v>1835</v>
      </c>
      <c r="J163" s="43" t="s">
        <v>1835</v>
      </c>
      <c r="K163" s="43">
        <f t="shared" si="11"/>
        <v>4</v>
      </c>
      <c r="L163" s="43" t="s">
        <v>1835</v>
      </c>
      <c r="M163" s="43" t="s">
        <v>1835</v>
      </c>
      <c r="N163" s="43" t="s">
        <v>1835</v>
      </c>
      <c r="O163" s="43">
        <f t="shared" si="12"/>
        <v>2</v>
      </c>
      <c r="P163" s="43">
        <f t="shared" si="8"/>
        <v>6</v>
      </c>
      <c r="Q163" s="42" t="s">
        <v>700</v>
      </c>
      <c r="R163" s="42" t="s">
        <v>705</v>
      </c>
      <c r="S163" s="42" t="s">
        <v>702</v>
      </c>
      <c r="T163" s="42" t="s">
        <v>571</v>
      </c>
      <c r="U163" s="42" t="s">
        <v>1095</v>
      </c>
      <c r="V163" s="42" t="s">
        <v>1102</v>
      </c>
      <c r="W163" s="42" t="s">
        <v>1111</v>
      </c>
      <c r="X163" s="42" t="s">
        <v>1130</v>
      </c>
      <c r="Y163" s="42"/>
    </row>
    <row r="164" spans="1:26" s="45" customFormat="1" x14ac:dyDescent="0.2">
      <c r="A164" s="42">
        <v>163</v>
      </c>
      <c r="B164" s="42" t="s">
        <v>16</v>
      </c>
      <c r="C164" s="42" t="s">
        <v>19</v>
      </c>
      <c r="D164" s="42" t="s">
        <v>1266</v>
      </c>
      <c r="E164" s="43" t="s">
        <v>241</v>
      </c>
      <c r="F164" s="43" t="s">
        <v>1835</v>
      </c>
      <c r="G164" s="43" t="s">
        <v>1835</v>
      </c>
      <c r="H164" s="43" t="s">
        <v>1835</v>
      </c>
      <c r="I164" s="43" t="s">
        <v>1835</v>
      </c>
      <c r="J164" s="43" t="s">
        <v>1835</v>
      </c>
      <c r="K164" s="43">
        <f t="shared" si="11"/>
        <v>4</v>
      </c>
      <c r="L164" s="43" t="s">
        <v>1835</v>
      </c>
      <c r="M164" s="43" t="s">
        <v>1835</v>
      </c>
      <c r="N164" s="43" t="s">
        <v>1835</v>
      </c>
      <c r="O164" s="43">
        <f t="shared" si="12"/>
        <v>2</v>
      </c>
      <c r="P164" s="43">
        <f t="shared" si="8"/>
        <v>6</v>
      </c>
      <c r="Q164" s="42" t="s">
        <v>700</v>
      </c>
      <c r="R164" s="42" t="s">
        <v>706</v>
      </c>
      <c r="S164" s="42" t="s">
        <v>702</v>
      </c>
      <c r="T164" s="42" t="s">
        <v>571</v>
      </c>
      <c r="U164" s="42" t="s">
        <v>1095</v>
      </c>
      <c r="V164" s="42" t="s">
        <v>1102</v>
      </c>
      <c r="W164" s="42" t="s">
        <v>1111</v>
      </c>
      <c r="X164" s="42" t="s">
        <v>1130</v>
      </c>
      <c r="Y164" s="42"/>
    </row>
    <row r="165" spans="1:26" s="45" customFormat="1" x14ac:dyDescent="0.2">
      <c r="A165" s="42">
        <v>164</v>
      </c>
      <c r="B165" s="42" t="s">
        <v>16</v>
      </c>
      <c r="C165" s="42" t="s">
        <v>19</v>
      </c>
      <c r="D165" s="42" t="s">
        <v>1267</v>
      </c>
      <c r="E165" s="43" t="s">
        <v>242</v>
      </c>
      <c r="F165" s="43" t="s">
        <v>1835</v>
      </c>
      <c r="G165" s="43" t="s">
        <v>1835</v>
      </c>
      <c r="H165" s="43" t="s">
        <v>1835</v>
      </c>
      <c r="I165" s="43" t="s">
        <v>1835</v>
      </c>
      <c r="J165" s="43" t="s">
        <v>1835</v>
      </c>
      <c r="K165" s="43">
        <f t="shared" si="11"/>
        <v>4</v>
      </c>
      <c r="L165" s="43" t="s">
        <v>1835</v>
      </c>
      <c r="M165" s="43" t="s">
        <v>1835</v>
      </c>
      <c r="N165" s="43" t="s">
        <v>1835</v>
      </c>
      <c r="O165" s="43">
        <f t="shared" si="12"/>
        <v>2</v>
      </c>
      <c r="P165" s="43">
        <f t="shared" si="8"/>
        <v>6</v>
      </c>
      <c r="Q165" s="42" t="s">
        <v>700</v>
      </c>
      <c r="R165" s="42" t="s">
        <v>707</v>
      </c>
      <c r="S165" s="42" t="s">
        <v>702</v>
      </c>
      <c r="T165" s="42" t="s">
        <v>571</v>
      </c>
      <c r="U165" s="42" t="s">
        <v>1095</v>
      </c>
      <c r="V165" s="42" t="s">
        <v>1102</v>
      </c>
      <c r="W165" s="42" t="s">
        <v>1111</v>
      </c>
      <c r="X165" s="42" t="s">
        <v>1130</v>
      </c>
      <c r="Y165" s="42"/>
    </row>
    <row r="166" spans="1:26" s="45" customFormat="1" x14ac:dyDescent="0.2">
      <c r="A166" s="42">
        <v>165</v>
      </c>
      <c r="B166" s="42" t="s">
        <v>16</v>
      </c>
      <c r="C166" s="42" t="s">
        <v>19</v>
      </c>
      <c r="D166" s="42" t="s">
        <v>1268</v>
      </c>
      <c r="E166" s="43" t="s">
        <v>243</v>
      </c>
      <c r="F166" s="43" t="s">
        <v>1835</v>
      </c>
      <c r="G166" s="43" t="s">
        <v>1835</v>
      </c>
      <c r="H166" s="43" t="s">
        <v>1835</v>
      </c>
      <c r="I166" s="43" t="s">
        <v>1835</v>
      </c>
      <c r="J166" s="43" t="s">
        <v>1835</v>
      </c>
      <c r="K166" s="43">
        <f t="shared" si="11"/>
        <v>4</v>
      </c>
      <c r="L166" s="43" t="s">
        <v>1835</v>
      </c>
      <c r="M166" s="43" t="s">
        <v>1835</v>
      </c>
      <c r="N166" s="43" t="s">
        <v>1835</v>
      </c>
      <c r="O166" s="43">
        <f t="shared" si="12"/>
        <v>2</v>
      </c>
      <c r="P166" s="43">
        <f t="shared" si="8"/>
        <v>6</v>
      </c>
      <c r="Q166" s="42" t="s">
        <v>700</v>
      </c>
      <c r="R166" s="42" t="s">
        <v>708</v>
      </c>
      <c r="S166" s="42" t="s">
        <v>702</v>
      </c>
      <c r="T166" s="42" t="s">
        <v>571</v>
      </c>
      <c r="U166" s="42" t="s">
        <v>1095</v>
      </c>
      <c r="V166" s="42" t="s">
        <v>1102</v>
      </c>
      <c r="W166" s="42" t="s">
        <v>1111</v>
      </c>
      <c r="X166" s="42" t="s">
        <v>1130</v>
      </c>
      <c r="Y166" s="42"/>
    </row>
    <row r="167" spans="1:26" s="45" customFormat="1" x14ac:dyDescent="0.2">
      <c r="A167" s="42">
        <v>166</v>
      </c>
      <c r="B167" s="42" t="s">
        <v>16</v>
      </c>
      <c r="C167" s="42" t="s">
        <v>19</v>
      </c>
      <c r="D167" s="42" t="s">
        <v>1269</v>
      </c>
      <c r="E167" s="43" t="s">
        <v>244</v>
      </c>
      <c r="F167" s="43" t="s">
        <v>1835</v>
      </c>
      <c r="G167" s="43" t="s">
        <v>1835</v>
      </c>
      <c r="H167" s="43" t="s">
        <v>1835</v>
      </c>
      <c r="I167" s="43" t="s">
        <v>1835</v>
      </c>
      <c r="J167" s="43" t="s">
        <v>1835</v>
      </c>
      <c r="K167" s="43">
        <f t="shared" si="11"/>
        <v>4</v>
      </c>
      <c r="L167" s="43" t="s">
        <v>1835</v>
      </c>
      <c r="M167" s="43" t="s">
        <v>1835</v>
      </c>
      <c r="N167" s="43" t="s">
        <v>1835</v>
      </c>
      <c r="O167" s="43">
        <f t="shared" si="12"/>
        <v>2</v>
      </c>
      <c r="P167" s="43">
        <f t="shared" si="8"/>
        <v>6</v>
      </c>
      <c r="Q167" s="42" t="s">
        <v>700</v>
      </c>
      <c r="R167" s="42" t="s">
        <v>709</v>
      </c>
      <c r="S167" s="42" t="s">
        <v>702</v>
      </c>
      <c r="T167" s="42" t="s">
        <v>571</v>
      </c>
      <c r="U167" s="42" t="s">
        <v>1095</v>
      </c>
      <c r="V167" s="42" t="s">
        <v>1102</v>
      </c>
      <c r="W167" s="42" t="s">
        <v>1111</v>
      </c>
      <c r="X167" s="42" t="s">
        <v>1130</v>
      </c>
      <c r="Y167" s="42"/>
    </row>
    <row r="168" spans="1:26" s="5" customFormat="1" x14ac:dyDescent="0.2">
      <c r="A168" s="48">
        <v>167</v>
      </c>
      <c r="B168" s="48" t="s">
        <v>16</v>
      </c>
      <c r="C168" s="48" t="s">
        <v>19</v>
      </c>
      <c r="D168" s="48" t="s">
        <v>1270</v>
      </c>
      <c r="E168" s="49" t="s">
        <v>1271</v>
      </c>
      <c r="F168" s="49" t="s">
        <v>1836</v>
      </c>
      <c r="G168" s="49" t="s">
        <v>1835</v>
      </c>
      <c r="H168" s="49" t="s">
        <v>1835</v>
      </c>
      <c r="I168" s="49" t="s">
        <v>1836</v>
      </c>
      <c r="J168" s="49"/>
      <c r="K168" s="49">
        <f t="shared" si="11"/>
        <v>2</v>
      </c>
      <c r="L168" s="49" t="s">
        <v>1835</v>
      </c>
      <c r="M168" s="49" t="s">
        <v>1836</v>
      </c>
      <c r="N168" s="49"/>
      <c r="O168" s="49">
        <f t="shared" si="12"/>
        <v>1</v>
      </c>
      <c r="P168" s="49">
        <f t="shared" si="8"/>
        <v>3</v>
      </c>
      <c r="Q168" s="48" t="s">
        <v>700</v>
      </c>
      <c r="R168" s="48" t="s">
        <v>710</v>
      </c>
      <c r="S168" s="48" t="s">
        <v>702</v>
      </c>
      <c r="T168" s="48" t="s">
        <v>571</v>
      </c>
      <c r="U168" s="48" t="s">
        <v>1116</v>
      </c>
      <c r="V168" s="48" t="s">
        <v>1102</v>
      </c>
      <c r="W168" s="48" t="s">
        <v>1111</v>
      </c>
      <c r="X168" s="48" t="s">
        <v>1130</v>
      </c>
      <c r="Y168" s="48" t="s">
        <v>2030</v>
      </c>
      <c r="Z168" s="5">
        <v>1</v>
      </c>
    </row>
    <row r="169" spans="1:26" s="5" customFormat="1" x14ac:dyDescent="0.2">
      <c r="A169" s="48">
        <v>168</v>
      </c>
      <c r="B169" s="48" t="s">
        <v>16</v>
      </c>
      <c r="C169" s="48" t="s">
        <v>19</v>
      </c>
      <c r="D169" s="48" t="s">
        <v>2026</v>
      </c>
      <c r="E169" s="49" t="s">
        <v>1847</v>
      </c>
      <c r="F169" s="49" t="s">
        <v>1836</v>
      </c>
      <c r="G169" s="49" t="s">
        <v>1836</v>
      </c>
      <c r="H169" s="49" t="s">
        <v>1836</v>
      </c>
      <c r="I169" s="49" t="s">
        <v>1835</v>
      </c>
      <c r="J169" s="49"/>
      <c r="K169" s="49">
        <f t="shared" si="11"/>
        <v>1</v>
      </c>
      <c r="L169" s="49" t="s">
        <v>1836</v>
      </c>
      <c r="M169" s="49" t="s">
        <v>1835</v>
      </c>
      <c r="N169" s="49"/>
      <c r="O169" s="49">
        <f t="shared" si="12"/>
        <v>1</v>
      </c>
      <c r="P169" s="49">
        <f t="shared" si="8"/>
        <v>2</v>
      </c>
      <c r="Q169" s="48" t="s">
        <v>700</v>
      </c>
      <c r="R169" s="48" t="s">
        <v>2022</v>
      </c>
      <c r="S169" s="48" t="s">
        <v>702</v>
      </c>
      <c r="T169" s="48" t="s">
        <v>571</v>
      </c>
      <c r="U169" s="48" t="s">
        <v>1648</v>
      </c>
      <c r="V169" s="48" t="s">
        <v>1102</v>
      </c>
      <c r="W169" s="48" t="s">
        <v>1111</v>
      </c>
      <c r="X169" s="48" t="s">
        <v>1130</v>
      </c>
      <c r="Y169" s="48" t="s">
        <v>2098</v>
      </c>
      <c r="Z169" s="5">
        <v>1</v>
      </c>
    </row>
    <row r="170" spans="1:26" s="5" customFormat="1" x14ac:dyDescent="0.2">
      <c r="A170" s="48">
        <v>169</v>
      </c>
      <c r="B170" s="48" t="s">
        <v>16</v>
      </c>
      <c r="C170" s="48" t="s">
        <v>19</v>
      </c>
      <c r="D170" s="48" t="s">
        <v>2027</v>
      </c>
      <c r="E170" s="49" t="s">
        <v>1848</v>
      </c>
      <c r="F170" s="49" t="s">
        <v>1836</v>
      </c>
      <c r="G170" s="49" t="s">
        <v>1836</v>
      </c>
      <c r="H170" s="49" t="s">
        <v>1836</v>
      </c>
      <c r="I170" s="49" t="s">
        <v>1835</v>
      </c>
      <c r="J170" s="49"/>
      <c r="K170" s="49">
        <f t="shared" si="11"/>
        <v>1</v>
      </c>
      <c r="L170" s="49" t="s">
        <v>1836</v>
      </c>
      <c r="M170" s="49" t="s">
        <v>1835</v>
      </c>
      <c r="N170" s="49"/>
      <c r="O170" s="49">
        <f t="shared" si="12"/>
        <v>1</v>
      </c>
      <c r="P170" s="49">
        <f t="shared" si="8"/>
        <v>2</v>
      </c>
      <c r="Q170" s="48" t="s">
        <v>700</v>
      </c>
      <c r="R170" s="48" t="s">
        <v>2023</v>
      </c>
      <c r="S170" s="48" t="s">
        <v>702</v>
      </c>
      <c r="T170" s="48" t="s">
        <v>571</v>
      </c>
      <c r="U170" s="48" t="s">
        <v>1648</v>
      </c>
      <c r="V170" s="48" t="s">
        <v>1102</v>
      </c>
      <c r="W170" s="48" t="s">
        <v>1111</v>
      </c>
      <c r="X170" s="48" t="s">
        <v>1130</v>
      </c>
      <c r="Y170" s="48" t="s">
        <v>2098</v>
      </c>
      <c r="Z170" s="5">
        <v>1</v>
      </c>
    </row>
    <row r="171" spans="1:26" s="5" customFormat="1" x14ac:dyDescent="0.2">
      <c r="A171" s="48">
        <v>170</v>
      </c>
      <c r="B171" s="48" t="s">
        <v>16</v>
      </c>
      <c r="C171" s="48" t="s">
        <v>19</v>
      </c>
      <c r="D171" s="48" t="s">
        <v>2028</v>
      </c>
      <c r="E171" s="49" t="s">
        <v>1849</v>
      </c>
      <c r="F171" s="49" t="s">
        <v>1836</v>
      </c>
      <c r="G171" s="49" t="s">
        <v>1836</v>
      </c>
      <c r="H171" s="49" t="s">
        <v>1836</v>
      </c>
      <c r="I171" s="49" t="s">
        <v>1835</v>
      </c>
      <c r="J171" s="49"/>
      <c r="K171" s="49">
        <f t="shared" si="11"/>
        <v>1</v>
      </c>
      <c r="L171" s="49" t="s">
        <v>1836</v>
      </c>
      <c r="M171" s="49" t="s">
        <v>1835</v>
      </c>
      <c r="N171" s="49"/>
      <c r="O171" s="49">
        <f t="shared" si="12"/>
        <v>1</v>
      </c>
      <c r="P171" s="49">
        <f t="shared" si="8"/>
        <v>2</v>
      </c>
      <c r="Q171" s="48" t="s">
        <v>700</v>
      </c>
      <c r="R171" s="48" t="s">
        <v>2024</v>
      </c>
      <c r="S171" s="48" t="s">
        <v>702</v>
      </c>
      <c r="T171" s="48" t="s">
        <v>571</v>
      </c>
      <c r="U171" s="48" t="s">
        <v>1648</v>
      </c>
      <c r="V171" s="48" t="s">
        <v>1102</v>
      </c>
      <c r="W171" s="48" t="s">
        <v>1111</v>
      </c>
      <c r="X171" s="48" t="s">
        <v>1130</v>
      </c>
      <c r="Y171" s="48" t="s">
        <v>2098</v>
      </c>
      <c r="Z171" s="5">
        <v>1</v>
      </c>
    </row>
    <row r="172" spans="1:26" s="5" customFormat="1" x14ac:dyDescent="0.2">
      <c r="A172" s="48">
        <v>171</v>
      </c>
      <c r="B172" s="48" t="s">
        <v>16</v>
      </c>
      <c r="C172" s="48" t="s">
        <v>19</v>
      </c>
      <c r="D172" s="48" t="s">
        <v>2029</v>
      </c>
      <c r="E172" s="49" t="s">
        <v>1850</v>
      </c>
      <c r="F172" s="49" t="s">
        <v>1836</v>
      </c>
      <c r="G172" s="49" t="s">
        <v>1836</v>
      </c>
      <c r="H172" s="49" t="s">
        <v>1836</v>
      </c>
      <c r="I172" s="49" t="s">
        <v>1835</v>
      </c>
      <c r="J172" s="49"/>
      <c r="K172" s="49">
        <f t="shared" si="11"/>
        <v>1</v>
      </c>
      <c r="L172" s="49" t="s">
        <v>1836</v>
      </c>
      <c r="M172" s="49" t="s">
        <v>1835</v>
      </c>
      <c r="N172" s="49"/>
      <c r="O172" s="49">
        <f t="shared" si="12"/>
        <v>1</v>
      </c>
      <c r="P172" s="49">
        <f t="shared" si="8"/>
        <v>2</v>
      </c>
      <c r="Q172" s="48" t="s">
        <v>700</v>
      </c>
      <c r="R172" s="48" t="s">
        <v>2025</v>
      </c>
      <c r="S172" s="48" t="s">
        <v>702</v>
      </c>
      <c r="T172" s="48" t="s">
        <v>571</v>
      </c>
      <c r="U172" s="48" t="s">
        <v>1648</v>
      </c>
      <c r="V172" s="48" t="s">
        <v>1102</v>
      </c>
      <c r="W172" s="48" t="s">
        <v>1111</v>
      </c>
      <c r="X172" s="48" t="s">
        <v>1130</v>
      </c>
      <c r="Y172" s="48" t="s">
        <v>2098</v>
      </c>
      <c r="Z172" s="5">
        <v>1</v>
      </c>
    </row>
    <row r="173" spans="1:26" s="45" customFormat="1" x14ac:dyDescent="0.2">
      <c r="A173" s="42">
        <v>172</v>
      </c>
      <c r="B173" s="42" t="s">
        <v>16</v>
      </c>
      <c r="C173" s="42" t="s">
        <v>20</v>
      </c>
      <c r="D173" s="42" t="s">
        <v>1272</v>
      </c>
      <c r="E173" s="43" t="s">
        <v>245</v>
      </c>
      <c r="F173" s="43" t="s">
        <v>1835</v>
      </c>
      <c r="G173" s="43" t="s">
        <v>1836</v>
      </c>
      <c r="H173" s="43" t="s">
        <v>1835</v>
      </c>
      <c r="I173" s="43" t="s">
        <v>1836</v>
      </c>
      <c r="J173" s="43" t="s">
        <v>1835</v>
      </c>
      <c r="K173" s="43">
        <f t="shared" si="11"/>
        <v>2</v>
      </c>
      <c r="L173" s="43" t="s">
        <v>1835</v>
      </c>
      <c r="M173" s="43" t="s">
        <v>1836</v>
      </c>
      <c r="N173" s="43" t="s">
        <v>1835</v>
      </c>
      <c r="O173" s="43">
        <f t="shared" si="12"/>
        <v>1</v>
      </c>
      <c r="P173" s="43">
        <f t="shared" si="8"/>
        <v>3</v>
      </c>
      <c r="Q173" s="42" t="s">
        <v>2031</v>
      </c>
      <c r="R173" s="42" t="s">
        <v>711</v>
      </c>
      <c r="S173" s="42" t="s">
        <v>690</v>
      </c>
      <c r="T173" s="42" t="s">
        <v>571</v>
      </c>
      <c r="U173" s="42" t="s">
        <v>1095</v>
      </c>
      <c r="V173" s="42" t="s">
        <v>1094</v>
      </c>
      <c r="W173" s="42" t="s">
        <v>1111</v>
      </c>
      <c r="X173" s="42" t="s">
        <v>1140</v>
      </c>
      <c r="Y173" s="42"/>
    </row>
    <row r="174" spans="1:26" s="45" customFormat="1" x14ac:dyDescent="0.2">
      <c r="A174" s="42">
        <v>173</v>
      </c>
      <c r="B174" s="42" t="s">
        <v>16</v>
      </c>
      <c r="C174" s="42" t="s">
        <v>20</v>
      </c>
      <c r="D174" s="42" t="s">
        <v>1273</v>
      </c>
      <c r="E174" s="43" t="s">
        <v>246</v>
      </c>
      <c r="F174" s="43" t="s">
        <v>1835</v>
      </c>
      <c r="G174" s="43" t="s">
        <v>1836</v>
      </c>
      <c r="H174" s="43" t="s">
        <v>1835</v>
      </c>
      <c r="I174" s="43" t="s">
        <v>1836</v>
      </c>
      <c r="J174" s="43" t="s">
        <v>1835</v>
      </c>
      <c r="K174" s="43">
        <f t="shared" si="11"/>
        <v>2</v>
      </c>
      <c r="L174" s="43" t="s">
        <v>1835</v>
      </c>
      <c r="M174" s="43" t="s">
        <v>1836</v>
      </c>
      <c r="N174" s="43" t="s">
        <v>1835</v>
      </c>
      <c r="O174" s="43">
        <f t="shared" si="12"/>
        <v>1</v>
      </c>
      <c r="P174" s="43">
        <f t="shared" si="8"/>
        <v>3</v>
      </c>
      <c r="Q174" s="42" t="s">
        <v>2031</v>
      </c>
      <c r="R174" s="42" t="s">
        <v>712</v>
      </c>
      <c r="S174" s="42" t="s">
        <v>690</v>
      </c>
      <c r="T174" s="42" t="s">
        <v>571</v>
      </c>
      <c r="U174" s="42" t="s">
        <v>1095</v>
      </c>
      <c r="V174" s="42" t="s">
        <v>1094</v>
      </c>
      <c r="W174" s="42" t="s">
        <v>1111</v>
      </c>
      <c r="X174" s="42" t="s">
        <v>1140</v>
      </c>
      <c r="Y174" s="42"/>
    </row>
    <row r="175" spans="1:26" s="45" customFormat="1" x14ac:dyDescent="0.2">
      <c r="A175" s="42">
        <v>174</v>
      </c>
      <c r="B175" s="42" t="s">
        <v>16</v>
      </c>
      <c r="C175" s="42" t="s">
        <v>20</v>
      </c>
      <c r="D175" s="42" t="s">
        <v>1274</v>
      </c>
      <c r="E175" s="43" t="s">
        <v>247</v>
      </c>
      <c r="F175" s="43" t="s">
        <v>1835</v>
      </c>
      <c r="G175" s="43" t="s">
        <v>1836</v>
      </c>
      <c r="H175" s="43" t="s">
        <v>1835</v>
      </c>
      <c r="I175" s="43" t="s">
        <v>1836</v>
      </c>
      <c r="J175" s="43" t="s">
        <v>1835</v>
      </c>
      <c r="K175" s="43">
        <f t="shared" si="11"/>
        <v>2</v>
      </c>
      <c r="L175" s="43" t="s">
        <v>1835</v>
      </c>
      <c r="M175" s="43" t="s">
        <v>1836</v>
      </c>
      <c r="N175" s="43" t="s">
        <v>1835</v>
      </c>
      <c r="O175" s="43">
        <f t="shared" si="12"/>
        <v>1</v>
      </c>
      <c r="P175" s="43">
        <f t="shared" si="8"/>
        <v>3</v>
      </c>
      <c r="Q175" s="42" t="s">
        <v>2031</v>
      </c>
      <c r="R175" s="42" t="s">
        <v>713</v>
      </c>
      <c r="S175" s="42" t="s">
        <v>690</v>
      </c>
      <c r="T175" s="42" t="s">
        <v>571</v>
      </c>
      <c r="U175" s="42" t="s">
        <v>1095</v>
      </c>
      <c r="V175" s="42" t="s">
        <v>1094</v>
      </c>
      <c r="W175" s="42" t="s">
        <v>1111</v>
      </c>
      <c r="X175" s="42" t="s">
        <v>1140</v>
      </c>
      <c r="Y175" s="42"/>
    </row>
    <row r="176" spans="1:26" s="45" customFormat="1" x14ac:dyDescent="0.2">
      <c r="A176" s="42">
        <v>175</v>
      </c>
      <c r="B176" s="42" t="s">
        <v>16</v>
      </c>
      <c r="C176" s="42" t="s">
        <v>20</v>
      </c>
      <c r="D176" s="42" t="s">
        <v>1275</v>
      </c>
      <c r="E176" s="43" t="s">
        <v>248</v>
      </c>
      <c r="F176" s="43" t="s">
        <v>1835</v>
      </c>
      <c r="G176" s="43" t="s">
        <v>1836</v>
      </c>
      <c r="H176" s="43" t="s">
        <v>1835</v>
      </c>
      <c r="I176" s="43" t="s">
        <v>1836</v>
      </c>
      <c r="J176" s="43" t="s">
        <v>1835</v>
      </c>
      <c r="K176" s="43">
        <f t="shared" si="11"/>
        <v>2</v>
      </c>
      <c r="L176" s="43" t="s">
        <v>1835</v>
      </c>
      <c r="M176" s="43" t="s">
        <v>1836</v>
      </c>
      <c r="N176" s="43" t="s">
        <v>1835</v>
      </c>
      <c r="O176" s="43">
        <f t="shared" si="12"/>
        <v>1</v>
      </c>
      <c r="P176" s="43">
        <f t="shared" si="8"/>
        <v>3</v>
      </c>
      <c r="Q176" s="42" t="s">
        <v>2031</v>
      </c>
      <c r="R176" s="42" t="s">
        <v>714</v>
      </c>
      <c r="S176" s="42" t="s">
        <v>690</v>
      </c>
      <c r="T176" s="42" t="s">
        <v>571</v>
      </c>
      <c r="U176" s="42" t="s">
        <v>1095</v>
      </c>
      <c r="V176" s="42" t="s">
        <v>1094</v>
      </c>
      <c r="W176" s="42" t="s">
        <v>1111</v>
      </c>
      <c r="X176" s="42" t="s">
        <v>1140</v>
      </c>
      <c r="Y176" s="42"/>
    </row>
    <row r="177" spans="1:26" s="45" customFormat="1" x14ac:dyDescent="0.2">
      <c r="A177" s="42">
        <v>176</v>
      </c>
      <c r="B177" s="42" t="s">
        <v>16</v>
      </c>
      <c r="C177" s="42" t="s">
        <v>20</v>
      </c>
      <c r="D177" s="42" t="s">
        <v>1276</v>
      </c>
      <c r="E177" s="43" t="s">
        <v>249</v>
      </c>
      <c r="F177" s="43" t="s">
        <v>1835</v>
      </c>
      <c r="G177" s="43" t="s">
        <v>1836</v>
      </c>
      <c r="H177" s="43" t="s">
        <v>1835</v>
      </c>
      <c r="I177" s="43" t="s">
        <v>1836</v>
      </c>
      <c r="J177" s="43" t="s">
        <v>1835</v>
      </c>
      <c r="K177" s="43">
        <f t="shared" si="11"/>
        <v>2</v>
      </c>
      <c r="L177" s="43" t="s">
        <v>1835</v>
      </c>
      <c r="M177" s="43" t="s">
        <v>1836</v>
      </c>
      <c r="N177" s="43" t="s">
        <v>1835</v>
      </c>
      <c r="O177" s="43">
        <f t="shared" si="12"/>
        <v>1</v>
      </c>
      <c r="P177" s="43">
        <f t="shared" si="8"/>
        <v>3</v>
      </c>
      <c r="Q177" s="42" t="s">
        <v>2031</v>
      </c>
      <c r="R177" s="42" t="s">
        <v>645</v>
      </c>
      <c r="S177" s="42" t="s">
        <v>690</v>
      </c>
      <c r="T177" s="42" t="s">
        <v>571</v>
      </c>
      <c r="U177" s="42" t="s">
        <v>1095</v>
      </c>
      <c r="V177" s="42" t="s">
        <v>1094</v>
      </c>
      <c r="W177" s="42" t="s">
        <v>1111</v>
      </c>
      <c r="X177" s="42" t="s">
        <v>1140</v>
      </c>
      <c r="Y177" s="42"/>
    </row>
    <row r="178" spans="1:26" s="45" customFormat="1" x14ac:dyDescent="0.2">
      <c r="A178" s="42">
        <v>177</v>
      </c>
      <c r="B178" s="42" t="s">
        <v>16</v>
      </c>
      <c r="C178" s="42" t="s">
        <v>20</v>
      </c>
      <c r="D178" s="42" t="s">
        <v>1277</v>
      </c>
      <c r="E178" s="43" t="s">
        <v>250</v>
      </c>
      <c r="F178" s="43" t="s">
        <v>1835</v>
      </c>
      <c r="G178" s="43" t="s">
        <v>1836</v>
      </c>
      <c r="H178" s="43" t="s">
        <v>1835</v>
      </c>
      <c r="I178" s="43" t="s">
        <v>1836</v>
      </c>
      <c r="J178" s="43" t="s">
        <v>1835</v>
      </c>
      <c r="K178" s="43">
        <f t="shared" si="11"/>
        <v>2</v>
      </c>
      <c r="L178" s="43" t="s">
        <v>1835</v>
      </c>
      <c r="M178" s="43" t="s">
        <v>1836</v>
      </c>
      <c r="N178" s="43" t="s">
        <v>1835</v>
      </c>
      <c r="O178" s="43">
        <f t="shared" si="12"/>
        <v>1</v>
      </c>
      <c r="P178" s="43">
        <f t="shared" si="8"/>
        <v>3</v>
      </c>
      <c r="Q178" s="42" t="s">
        <v>2031</v>
      </c>
      <c r="R178" s="42" t="s">
        <v>2032</v>
      </c>
      <c r="S178" s="42" t="s">
        <v>690</v>
      </c>
      <c r="T178" s="42" t="s">
        <v>571</v>
      </c>
      <c r="U178" s="42" t="s">
        <v>1095</v>
      </c>
      <c r="V178" s="42" t="s">
        <v>1094</v>
      </c>
      <c r="W178" s="42" t="s">
        <v>1111</v>
      </c>
      <c r="X178" s="42" t="s">
        <v>1140</v>
      </c>
      <c r="Y178" s="42" t="s">
        <v>1278</v>
      </c>
    </row>
    <row r="179" spans="1:26" s="45" customFormat="1" x14ac:dyDescent="0.2">
      <c r="A179" s="42">
        <v>178</v>
      </c>
      <c r="B179" s="42" t="s">
        <v>16</v>
      </c>
      <c r="C179" s="42" t="s">
        <v>21</v>
      </c>
      <c r="D179" s="42" t="s">
        <v>1279</v>
      </c>
      <c r="E179" s="43" t="s">
        <v>251</v>
      </c>
      <c r="F179" s="43" t="s">
        <v>1835</v>
      </c>
      <c r="G179" s="43" t="s">
        <v>1835</v>
      </c>
      <c r="H179" s="43" t="s">
        <v>1835</v>
      </c>
      <c r="I179" s="43" t="s">
        <v>1835</v>
      </c>
      <c r="J179" s="43" t="s">
        <v>1835</v>
      </c>
      <c r="K179" s="43">
        <f t="shared" si="11"/>
        <v>4</v>
      </c>
      <c r="L179" s="43" t="s">
        <v>1835</v>
      </c>
      <c r="M179" s="43" t="s">
        <v>1835</v>
      </c>
      <c r="N179" s="43" t="s">
        <v>1835</v>
      </c>
      <c r="O179" s="43">
        <f t="shared" si="12"/>
        <v>2</v>
      </c>
      <c r="P179" s="43">
        <f t="shared" si="8"/>
        <v>6</v>
      </c>
      <c r="Q179" s="42" t="s">
        <v>715</v>
      </c>
      <c r="R179" s="42" t="s">
        <v>716</v>
      </c>
      <c r="S179" s="42" t="s">
        <v>717</v>
      </c>
      <c r="T179" s="42" t="s">
        <v>688</v>
      </c>
      <c r="U179" s="42" t="s">
        <v>1112</v>
      </c>
      <c r="V179" s="42" t="s">
        <v>1102</v>
      </c>
      <c r="W179" s="42" t="s">
        <v>1111</v>
      </c>
      <c r="X179" s="42" t="s">
        <v>1130</v>
      </c>
      <c r="Y179" s="42"/>
    </row>
    <row r="180" spans="1:26" s="45" customFormat="1" x14ac:dyDescent="0.2">
      <c r="A180" s="42">
        <v>179</v>
      </c>
      <c r="B180" s="42" t="s">
        <v>16</v>
      </c>
      <c r="C180" s="42" t="s">
        <v>21</v>
      </c>
      <c r="D180" s="42" t="s">
        <v>1280</v>
      </c>
      <c r="E180" s="43" t="s">
        <v>252</v>
      </c>
      <c r="F180" s="43" t="s">
        <v>1835</v>
      </c>
      <c r="G180" s="43" t="s">
        <v>1835</v>
      </c>
      <c r="H180" s="43" t="s">
        <v>1835</v>
      </c>
      <c r="I180" s="43" t="s">
        <v>1835</v>
      </c>
      <c r="J180" s="43" t="s">
        <v>1835</v>
      </c>
      <c r="K180" s="43">
        <f t="shared" si="11"/>
        <v>4</v>
      </c>
      <c r="L180" s="43" t="s">
        <v>1835</v>
      </c>
      <c r="M180" s="43" t="s">
        <v>1835</v>
      </c>
      <c r="N180" s="43" t="s">
        <v>1835</v>
      </c>
      <c r="O180" s="43">
        <f t="shared" si="12"/>
        <v>2</v>
      </c>
      <c r="P180" s="43">
        <f t="shared" si="8"/>
        <v>6</v>
      </c>
      <c r="Q180" s="42" t="s">
        <v>715</v>
      </c>
      <c r="R180" s="42" t="s">
        <v>718</v>
      </c>
      <c r="S180" s="42" t="s">
        <v>717</v>
      </c>
      <c r="T180" s="42" t="s">
        <v>688</v>
      </c>
      <c r="U180" s="42" t="s">
        <v>1112</v>
      </c>
      <c r="V180" s="42" t="s">
        <v>1102</v>
      </c>
      <c r="W180" s="42" t="s">
        <v>1111</v>
      </c>
      <c r="X180" s="42" t="s">
        <v>1130</v>
      </c>
      <c r="Y180" s="42"/>
    </row>
    <row r="181" spans="1:26" s="45" customFormat="1" x14ac:dyDescent="0.2">
      <c r="A181" s="42">
        <v>180</v>
      </c>
      <c r="B181" s="42" t="s">
        <v>16</v>
      </c>
      <c r="C181" s="42" t="s">
        <v>21</v>
      </c>
      <c r="D181" s="42" t="s">
        <v>1281</v>
      </c>
      <c r="E181" s="43" t="s">
        <v>253</v>
      </c>
      <c r="F181" s="43" t="s">
        <v>1835</v>
      </c>
      <c r="G181" s="43" t="s">
        <v>1835</v>
      </c>
      <c r="H181" s="43" t="s">
        <v>1835</v>
      </c>
      <c r="I181" s="43" t="s">
        <v>1835</v>
      </c>
      <c r="J181" s="43" t="s">
        <v>1835</v>
      </c>
      <c r="K181" s="43">
        <f t="shared" si="11"/>
        <v>4</v>
      </c>
      <c r="L181" s="43" t="s">
        <v>1835</v>
      </c>
      <c r="M181" s="43" t="s">
        <v>1835</v>
      </c>
      <c r="N181" s="43" t="s">
        <v>1835</v>
      </c>
      <c r="O181" s="43">
        <f t="shared" si="12"/>
        <v>2</v>
      </c>
      <c r="P181" s="43">
        <f t="shared" si="8"/>
        <v>6</v>
      </c>
      <c r="Q181" s="42" t="s">
        <v>715</v>
      </c>
      <c r="R181" s="42" t="s">
        <v>719</v>
      </c>
      <c r="S181" s="42" t="s">
        <v>717</v>
      </c>
      <c r="T181" s="42" t="s">
        <v>688</v>
      </c>
      <c r="U181" s="42" t="s">
        <v>1112</v>
      </c>
      <c r="V181" s="42" t="s">
        <v>1102</v>
      </c>
      <c r="W181" s="42" t="s">
        <v>1111</v>
      </c>
      <c r="X181" s="42" t="s">
        <v>1130</v>
      </c>
      <c r="Y181" s="42"/>
    </row>
    <row r="182" spans="1:26" s="45" customFormat="1" x14ac:dyDescent="0.2">
      <c r="A182" s="42">
        <v>181</v>
      </c>
      <c r="B182" s="42" t="s">
        <v>16</v>
      </c>
      <c r="C182" s="42" t="s">
        <v>21</v>
      </c>
      <c r="D182" s="42" t="s">
        <v>1282</v>
      </c>
      <c r="E182" s="43" t="s">
        <v>254</v>
      </c>
      <c r="F182" s="43" t="s">
        <v>1835</v>
      </c>
      <c r="G182" s="43" t="s">
        <v>1835</v>
      </c>
      <c r="H182" s="43" t="s">
        <v>1835</v>
      </c>
      <c r="I182" s="43" t="s">
        <v>1835</v>
      </c>
      <c r="J182" s="43" t="s">
        <v>1835</v>
      </c>
      <c r="K182" s="43">
        <f t="shared" si="11"/>
        <v>4</v>
      </c>
      <c r="L182" s="43" t="s">
        <v>1835</v>
      </c>
      <c r="M182" s="43" t="s">
        <v>1835</v>
      </c>
      <c r="N182" s="43" t="s">
        <v>1835</v>
      </c>
      <c r="O182" s="43">
        <f t="shared" si="12"/>
        <v>2</v>
      </c>
      <c r="P182" s="43">
        <f t="shared" si="8"/>
        <v>6</v>
      </c>
      <c r="Q182" s="42" t="s">
        <v>715</v>
      </c>
      <c r="R182" s="42" t="s">
        <v>720</v>
      </c>
      <c r="S182" s="42" t="s">
        <v>717</v>
      </c>
      <c r="T182" s="42" t="s">
        <v>688</v>
      </c>
      <c r="U182" s="42" t="s">
        <v>1112</v>
      </c>
      <c r="V182" s="42" t="s">
        <v>1102</v>
      </c>
      <c r="W182" s="42" t="s">
        <v>1111</v>
      </c>
      <c r="X182" s="42" t="s">
        <v>1130</v>
      </c>
      <c r="Y182" s="42"/>
    </row>
    <row r="183" spans="1:26" s="45" customFormat="1" x14ac:dyDescent="0.2">
      <c r="A183" s="42">
        <v>182</v>
      </c>
      <c r="B183" s="42" t="s">
        <v>16</v>
      </c>
      <c r="C183" s="42" t="s">
        <v>21</v>
      </c>
      <c r="D183" s="42" t="s">
        <v>1283</v>
      </c>
      <c r="E183" s="43" t="s">
        <v>255</v>
      </c>
      <c r="F183" s="43" t="s">
        <v>1835</v>
      </c>
      <c r="G183" s="43" t="s">
        <v>1835</v>
      </c>
      <c r="H183" s="43" t="s">
        <v>1835</v>
      </c>
      <c r="I183" s="43" t="s">
        <v>1835</v>
      </c>
      <c r="J183" s="43" t="s">
        <v>1835</v>
      </c>
      <c r="K183" s="43">
        <f t="shared" si="11"/>
        <v>4</v>
      </c>
      <c r="L183" s="43" t="s">
        <v>1835</v>
      </c>
      <c r="M183" s="43" t="s">
        <v>1835</v>
      </c>
      <c r="N183" s="43" t="s">
        <v>1835</v>
      </c>
      <c r="O183" s="43">
        <f t="shared" si="12"/>
        <v>2</v>
      </c>
      <c r="P183" s="43">
        <f t="shared" si="8"/>
        <v>6</v>
      </c>
      <c r="Q183" s="42" t="s">
        <v>715</v>
      </c>
      <c r="R183" s="42" t="s">
        <v>2033</v>
      </c>
      <c r="S183" s="42" t="s">
        <v>717</v>
      </c>
      <c r="T183" s="42" t="s">
        <v>688</v>
      </c>
      <c r="U183" s="42" t="s">
        <v>1112</v>
      </c>
      <c r="V183" s="42" t="s">
        <v>1102</v>
      </c>
      <c r="W183" s="42" t="s">
        <v>1111</v>
      </c>
      <c r="X183" s="42" t="s">
        <v>1130</v>
      </c>
      <c r="Y183" s="42"/>
    </row>
    <row r="184" spans="1:26" s="45" customFormat="1" x14ac:dyDescent="0.2">
      <c r="A184" s="42">
        <v>183</v>
      </c>
      <c r="B184" s="42" t="s">
        <v>16</v>
      </c>
      <c r="C184" s="42" t="s">
        <v>21</v>
      </c>
      <c r="D184" s="42" t="s">
        <v>1284</v>
      </c>
      <c r="E184" s="43" t="s">
        <v>256</v>
      </c>
      <c r="F184" s="43" t="s">
        <v>1835</v>
      </c>
      <c r="G184" s="43" t="s">
        <v>1835</v>
      </c>
      <c r="H184" s="43" t="s">
        <v>1835</v>
      </c>
      <c r="I184" s="43" t="s">
        <v>1835</v>
      </c>
      <c r="J184" s="43" t="s">
        <v>1835</v>
      </c>
      <c r="K184" s="43">
        <f t="shared" si="11"/>
        <v>4</v>
      </c>
      <c r="L184" s="43" t="s">
        <v>1835</v>
      </c>
      <c r="M184" s="43" t="s">
        <v>1835</v>
      </c>
      <c r="N184" s="43" t="s">
        <v>1835</v>
      </c>
      <c r="O184" s="43">
        <f t="shared" si="12"/>
        <v>2</v>
      </c>
      <c r="P184" s="43">
        <f t="shared" si="8"/>
        <v>6</v>
      </c>
      <c r="Q184" s="42" t="s">
        <v>715</v>
      </c>
      <c r="R184" s="42" t="s">
        <v>721</v>
      </c>
      <c r="S184" s="42" t="s">
        <v>717</v>
      </c>
      <c r="T184" s="42" t="s">
        <v>688</v>
      </c>
      <c r="U184" s="42" t="s">
        <v>1112</v>
      </c>
      <c r="V184" s="42" t="s">
        <v>1102</v>
      </c>
      <c r="W184" s="42" t="s">
        <v>1111</v>
      </c>
      <c r="X184" s="42" t="s">
        <v>1130</v>
      </c>
      <c r="Y184" s="42"/>
    </row>
    <row r="185" spans="1:26" s="45" customFormat="1" x14ac:dyDescent="0.2">
      <c r="A185" s="42">
        <v>184</v>
      </c>
      <c r="B185" s="42" t="s">
        <v>16</v>
      </c>
      <c r="C185" s="42" t="s">
        <v>21</v>
      </c>
      <c r="D185" s="42" t="s">
        <v>1285</v>
      </c>
      <c r="E185" s="43" t="s">
        <v>257</v>
      </c>
      <c r="F185" s="43" t="s">
        <v>1835</v>
      </c>
      <c r="G185" s="43" t="s">
        <v>1835</v>
      </c>
      <c r="H185" s="43" t="s">
        <v>1835</v>
      </c>
      <c r="I185" s="43" t="s">
        <v>1835</v>
      </c>
      <c r="J185" s="43" t="s">
        <v>1835</v>
      </c>
      <c r="K185" s="43">
        <f t="shared" si="11"/>
        <v>4</v>
      </c>
      <c r="L185" s="43" t="s">
        <v>1835</v>
      </c>
      <c r="M185" s="43" t="s">
        <v>1835</v>
      </c>
      <c r="N185" s="43" t="s">
        <v>1835</v>
      </c>
      <c r="O185" s="43">
        <f t="shared" si="12"/>
        <v>2</v>
      </c>
      <c r="P185" s="43">
        <f t="shared" si="8"/>
        <v>6</v>
      </c>
      <c r="Q185" s="42" t="s">
        <v>715</v>
      </c>
      <c r="R185" s="42" t="s">
        <v>722</v>
      </c>
      <c r="S185" s="42" t="s">
        <v>717</v>
      </c>
      <c r="T185" s="42" t="s">
        <v>688</v>
      </c>
      <c r="U185" s="42" t="s">
        <v>1112</v>
      </c>
      <c r="V185" s="42" t="s">
        <v>1102</v>
      </c>
      <c r="W185" s="42" t="s">
        <v>1111</v>
      </c>
      <c r="X185" s="42" t="s">
        <v>1130</v>
      </c>
      <c r="Y185" s="42"/>
    </row>
    <row r="186" spans="1:26" s="45" customFormat="1" x14ac:dyDescent="0.2">
      <c r="A186" s="42">
        <v>185</v>
      </c>
      <c r="B186" s="42" t="s">
        <v>16</v>
      </c>
      <c r="C186" s="42" t="s">
        <v>21</v>
      </c>
      <c r="D186" s="42" t="s">
        <v>1286</v>
      </c>
      <c r="E186" s="43" t="s">
        <v>258</v>
      </c>
      <c r="F186" s="43" t="s">
        <v>1835</v>
      </c>
      <c r="G186" s="43" t="s">
        <v>1835</v>
      </c>
      <c r="H186" s="43" t="s">
        <v>1835</v>
      </c>
      <c r="I186" s="43" t="s">
        <v>1835</v>
      </c>
      <c r="J186" s="43" t="s">
        <v>1835</v>
      </c>
      <c r="K186" s="43">
        <f t="shared" si="11"/>
        <v>4</v>
      </c>
      <c r="L186" s="43" t="s">
        <v>1835</v>
      </c>
      <c r="M186" s="43" t="s">
        <v>1835</v>
      </c>
      <c r="N186" s="43" t="s">
        <v>1835</v>
      </c>
      <c r="O186" s="43">
        <f t="shared" si="12"/>
        <v>2</v>
      </c>
      <c r="P186" s="43">
        <f t="shared" si="8"/>
        <v>6</v>
      </c>
      <c r="Q186" s="42" t="s">
        <v>715</v>
      </c>
      <c r="R186" s="42" t="s">
        <v>723</v>
      </c>
      <c r="S186" s="42" t="s">
        <v>717</v>
      </c>
      <c r="T186" s="42" t="s">
        <v>688</v>
      </c>
      <c r="U186" s="42" t="s">
        <v>1112</v>
      </c>
      <c r="V186" s="42" t="s">
        <v>1102</v>
      </c>
      <c r="W186" s="42" t="s">
        <v>1111</v>
      </c>
      <c r="X186" s="42" t="s">
        <v>1130</v>
      </c>
      <c r="Y186" s="42"/>
    </row>
    <row r="187" spans="1:26" s="45" customFormat="1" x14ac:dyDescent="0.2">
      <c r="A187" s="42">
        <v>186</v>
      </c>
      <c r="B187" s="42" t="s">
        <v>16</v>
      </c>
      <c r="C187" s="42" t="s">
        <v>22</v>
      </c>
      <c r="D187" s="42" t="s">
        <v>1287</v>
      </c>
      <c r="E187" s="43" t="s">
        <v>259</v>
      </c>
      <c r="F187" s="43" t="s">
        <v>1835</v>
      </c>
      <c r="G187" s="43" t="s">
        <v>1835</v>
      </c>
      <c r="H187" s="43" t="s">
        <v>1835</v>
      </c>
      <c r="I187" s="43" t="s">
        <v>1835</v>
      </c>
      <c r="J187" s="43" t="s">
        <v>1835</v>
      </c>
      <c r="K187" s="43">
        <f t="shared" si="11"/>
        <v>4</v>
      </c>
      <c r="L187" s="43" t="s">
        <v>1835</v>
      </c>
      <c r="M187" s="43" t="s">
        <v>1835</v>
      </c>
      <c r="N187" s="43" t="s">
        <v>1835</v>
      </c>
      <c r="O187" s="43">
        <f t="shared" si="12"/>
        <v>2</v>
      </c>
      <c r="P187" s="43">
        <f t="shared" si="8"/>
        <v>6</v>
      </c>
      <c r="Q187" s="42" t="s">
        <v>724</v>
      </c>
      <c r="R187" s="42" t="s">
        <v>725</v>
      </c>
      <c r="S187" s="42" t="s">
        <v>726</v>
      </c>
      <c r="T187" s="42" t="s">
        <v>571</v>
      </c>
      <c r="U187" s="42" t="s">
        <v>1095</v>
      </c>
      <c r="V187" s="42" t="s">
        <v>1102</v>
      </c>
      <c r="W187" s="42" t="s">
        <v>1111</v>
      </c>
      <c r="X187" s="42" t="s">
        <v>1130</v>
      </c>
      <c r="Y187" s="42"/>
    </row>
    <row r="188" spans="1:26" s="45" customFormat="1" x14ac:dyDescent="0.2">
      <c r="A188" s="42">
        <v>187</v>
      </c>
      <c r="B188" s="42" t="s">
        <v>16</v>
      </c>
      <c r="C188" s="42" t="s">
        <v>22</v>
      </c>
      <c r="D188" s="42" t="s">
        <v>1288</v>
      </c>
      <c r="E188" s="43" t="s">
        <v>260</v>
      </c>
      <c r="F188" s="43" t="s">
        <v>1835</v>
      </c>
      <c r="G188" s="43" t="s">
        <v>1835</v>
      </c>
      <c r="H188" s="43" t="s">
        <v>1835</v>
      </c>
      <c r="I188" s="43" t="s">
        <v>1835</v>
      </c>
      <c r="J188" s="43" t="s">
        <v>1835</v>
      </c>
      <c r="K188" s="43">
        <f t="shared" si="11"/>
        <v>4</v>
      </c>
      <c r="L188" s="43" t="s">
        <v>1835</v>
      </c>
      <c r="M188" s="43" t="s">
        <v>1835</v>
      </c>
      <c r="N188" s="43" t="s">
        <v>1835</v>
      </c>
      <c r="O188" s="43">
        <f t="shared" si="12"/>
        <v>2</v>
      </c>
      <c r="P188" s="43">
        <f t="shared" si="8"/>
        <v>6</v>
      </c>
      <c r="Q188" s="42" t="s">
        <v>724</v>
      </c>
      <c r="R188" s="42" t="s">
        <v>727</v>
      </c>
      <c r="S188" s="42" t="s">
        <v>726</v>
      </c>
      <c r="T188" s="42" t="s">
        <v>571</v>
      </c>
      <c r="U188" s="42" t="s">
        <v>1095</v>
      </c>
      <c r="V188" s="42" t="s">
        <v>1102</v>
      </c>
      <c r="W188" s="42" t="s">
        <v>1111</v>
      </c>
      <c r="X188" s="42" t="s">
        <v>1130</v>
      </c>
      <c r="Y188" s="42"/>
    </row>
    <row r="189" spans="1:26" s="45" customFormat="1" x14ac:dyDescent="0.2">
      <c r="A189" s="42">
        <v>188</v>
      </c>
      <c r="B189" s="42" t="s">
        <v>16</v>
      </c>
      <c r="C189" s="42" t="s">
        <v>22</v>
      </c>
      <c r="D189" s="42" t="s">
        <v>1289</v>
      </c>
      <c r="E189" s="43" t="s">
        <v>261</v>
      </c>
      <c r="F189" s="43" t="s">
        <v>1835</v>
      </c>
      <c r="G189" s="43" t="s">
        <v>1835</v>
      </c>
      <c r="H189" s="43" t="s">
        <v>1835</v>
      </c>
      <c r="I189" s="43" t="s">
        <v>1835</v>
      </c>
      <c r="J189" s="43" t="s">
        <v>1835</v>
      </c>
      <c r="K189" s="43">
        <f t="shared" si="11"/>
        <v>4</v>
      </c>
      <c r="L189" s="43" t="s">
        <v>1835</v>
      </c>
      <c r="M189" s="43" t="s">
        <v>1835</v>
      </c>
      <c r="N189" s="43" t="s">
        <v>1835</v>
      </c>
      <c r="O189" s="43">
        <f t="shared" si="12"/>
        <v>2</v>
      </c>
      <c r="P189" s="43">
        <f t="shared" si="8"/>
        <v>6</v>
      </c>
      <c r="Q189" s="42" t="s">
        <v>724</v>
      </c>
      <c r="R189" s="42" t="s">
        <v>728</v>
      </c>
      <c r="S189" s="42" t="s">
        <v>726</v>
      </c>
      <c r="T189" s="42" t="s">
        <v>571</v>
      </c>
      <c r="U189" s="42" t="s">
        <v>1095</v>
      </c>
      <c r="V189" s="42" t="s">
        <v>1102</v>
      </c>
      <c r="W189" s="42" t="s">
        <v>1111</v>
      </c>
      <c r="X189" s="42" t="s">
        <v>1130</v>
      </c>
      <c r="Y189" s="42"/>
    </row>
    <row r="190" spans="1:26" s="45" customFormat="1" x14ac:dyDescent="0.2">
      <c r="A190" s="42">
        <v>189</v>
      </c>
      <c r="B190" s="42" t="s">
        <v>16</v>
      </c>
      <c r="C190" s="42" t="s">
        <v>22</v>
      </c>
      <c r="D190" s="42" t="s">
        <v>1290</v>
      </c>
      <c r="E190" s="43" t="s">
        <v>262</v>
      </c>
      <c r="F190" s="43" t="s">
        <v>1835</v>
      </c>
      <c r="G190" s="43" t="s">
        <v>1835</v>
      </c>
      <c r="H190" s="43" t="s">
        <v>1835</v>
      </c>
      <c r="I190" s="43" t="s">
        <v>1835</v>
      </c>
      <c r="J190" s="43" t="s">
        <v>1835</v>
      </c>
      <c r="K190" s="43">
        <f t="shared" si="11"/>
        <v>4</v>
      </c>
      <c r="L190" s="43" t="s">
        <v>1835</v>
      </c>
      <c r="M190" s="43" t="s">
        <v>1835</v>
      </c>
      <c r="N190" s="43" t="s">
        <v>1835</v>
      </c>
      <c r="O190" s="43">
        <f t="shared" si="12"/>
        <v>2</v>
      </c>
      <c r="P190" s="43">
        <f t="shared" si="8"/>
        <v>6</v>
      </c>
      <c r="Q190" s="42" t="s">
        <v>724</v>
      </c>
      <c r="R190" s="42" t="s">
        <v>729</v>
      </c>
      <c r="S190" s="42" t="s">
        <v>726</v>
      </c>
      <c r="T190" s="42" t="s">
        <v>571</v>
      </c>
      <c r="U190" s="42" t="s">
        <v>1095</v>
      </c>
      <c r="V190" s="42" t="s">
        <v>1102</v>
      </c>
      <c r="W190" s="42" t="s">
        <v>1111</v>
      </c>
      <c r="X190" s="42" t="s">
        <v>1130</v>
      </c>
      <c r="Y190" s="42"/>
    </row>
    <row r="191" spans="1:26" s="5" customFormat="1" x14ac:dyDescent="0.2">
      <c r="A191" s="48">
        <v>190</v>
      </c>
      <c r="B191" s="48" t="s">
        <v>16</v>
      </c>
      <c r="C191" s="48" t="s">
        <v>22</v>
      </c>
      <c r="D191" s="48" t="s">
        <v>2034</v>
      </c>
      <c r="E191" s="49" t="s">
        <v>1851</v>
      </c>
      <c r="F191" s="49" t="s">
        <v>1836</v>
      </c>
      <c r="G191" s="49" t="s">
        <v>1836</v>
      </c>
      <c r="H191" s="49" t="s">
        <v>1836</v>
      </c>
      <c r="I191" s="49" t="s">
        <v>1835</v>
      </c>
      <c r="J191" s="49"/>
      <c r="K191" s="49">
        <f t="shared" si="11"/>
        <v>1</v>
      </c>
      <c r="L191" s="49" t="s">
        <v>1836</v>
      </c>
      <c r="M191" s="49" t="s">
        <v>1835</v>
      </c>
      <c r="N191" s="49"/>
      <c r="O191" s="49">
        <f t="shared" si="12"/>
        <v>1</v>
      </c>
      <c r="P191" s="49">
        <f t="shared" si="8"/>
        <v>2</v>
      </c>
      <c r="Q191" s="48" t="s">
        <v>724</v>
      </c>
      <c r="R191" s="48" t="s">
        <v>2035</v>
      </c>
      <c r="S191" s="48" t="s">
        <v>726</v>
      </c>
      <c r="T191" s="48" t="s">
        <v>571</v>
      </c>
      <c r="U191" s="48" t="s">
        <v>1648</v>
      </c>
      <c r="V191" s="48" t="s">
        <v>1102</v>
      </c>
      <c r="W191" s="48" t="s">
        <v>1111</v>
      </c>
      <c r="X191" s="48"/>
      <c r="Y191" s="48" t="s">
        <v>2098</v>
      </c>
      <c r="Z191" s="5">
        <v>1</v>
      </c>
    </row>
    <row r="192" spans="1:26" s="45" customFormat="1" x14ac:dyDescent="0.2">
      <c r="A192" s="42">
        <v>191</v>
      </c>
      <c r="B192" s="42" t="s">
        <v>16</v>
      </c>
      <c r="C192" s="42" t="s">
        <v>23</v>
      </c>
      <c r="D192" s="42" t="s">
        <v>1291</v>
      </c>
      <c r="E192" s="43" t="s">
        <v>263</v>
      </c>
      <c r="F192" s="43" t="s">
        <v>1835</v>
      </c>
      <c r="G192" s="43" t="s">
        <v>1836</v>
      </c>
      <c r="H192" s="43" t="s">
        <v>1835</v>
      </c>
      <c r="I192" s="43" t="s">
        <v>1836</v>
      </c>
      <c r="J192" s="43" t="s">
        <v>1835</v>
      </c>
      <c r="K192" s="43">
        <f t="shared" si="11"/>
        <v>2</v>
      </c>
      <c r="L192" s="43" t="s">
        <v>1835</v>
      </c>
      <c r="M192" s="43" t="s">
        <v>1836</v>
      </c>
      <c r="N192" s="43" t="s">
        <v>1835</v>
      </c>
      <c r="O192" s="43">
        <f t="shared" si="12"/>
        <v>1</v>
      </c>
      <c r="P192" s="43">
        <f t="shared" si="8"/>
        <v>3</v>
      </c>
      <c r="Q192" s="42" t="s">
        <v>730</v>
      </c>
      <c r="R192" s="42" t="s">
        <v>731</v>
      </c>
      <c r="S192" s="42" t="s">
        <v>732</v>
      </c>
      <c r="T192" s="42" t="s">
        <v>571</v>
      </c>
      <c r="U192" s="42" t="s">
        <v>1095</v>
      </c>
      <c r="V192" s="42" t="s">
        <v>1094</v>
      </c>
      <c r="W192" s="42" t="s">
        <v>1111</v>
      </c>
      <c r="X192" s="42" t="s">
        <v>1140</v>
      </c>
      <c r="Y192" s="42"/>
    </row>
    <row r="193" spans="1:26" s="45" customFormat="1" x14ac:dyDescent="0.2">
      <c r="A193" s="42">
        <v>192</v>
      </c>
      <c r="B193" s="42" t="s">
        <v>16</v>
      </c>
      <c r="C193" s="42" t="s">
        <v>23</v>
      </c>
      <c r="D193" s="42" t="s">
        <v>1292</v>
      </c>
      <c r="E193" s="43" t="s">
        <v>264</v>
      </c>
      <c r="F193" s="43" t="s">
        <v>1835</v>
      </c>
      <c r="G193" s="43" t="s">
        <v>1836</v>
      </c>
      <c r="H193" s="43" t="s">
        <v>1835</v>
      </c>
      <c r="I193" s="43" t="s">
        <v>1836</v>
      </c>
      <c r="J193" s="43" t="s">
        <v>1835</v>
      </c>
      <c r="K193" s="43">
        <f t="shared" si="11"/>
        <v>2</v>
      </c>
      <c r="L193" s="43" t="s">
        <v>1835</v>
      </c>
      <c r="M193" s="43" t="s">
        <v>1836</v>
      </c>
      <c r="N193" s="43" t="s">
        <v>1835</v>
      </c>
      <c r="O193" s="43">
        <f t="shared" si="12"/>
        <v>1</v>
      </c>
      <c r="P193" s="43">
        <f t="shared" si="8"/>
        <v>3</v>
      </c>
      <c r="Q193" s="42" t="s">
        <v>730</v>
      </c>
      <c r="R193" s="42" t="s">
        <v>733</v>
      </c>
      <c r="S193" s="42" t="s">
        <v>732</v>
      </c>
      <c r="T193" s="42" t="s">
        <v>571</v>
      </c>
      <c r="U193" s="42" t="s">
        <v>1095</v>
      </c>
      <c r="V193" s="42" t="s">
        <v>1094</v>
      </c>
      <c r="W193" s="42" t="s">
        <v>1111</v>
      </c>
      <c r="X193" s="42" t="s">
        <v>1140</v>
      </c>
      <c r="Y193" s="42"/>
    </row>
    <row r="194" spans="1:26" s="45" customFormat="1" x14ac:dyDescent="0.2">
      <c r="A194" s="42">
        <v>193</v>
      </c>
      <c r="B194" s="42" t="s">
        <v>16</v>
      </c>
      <c r="C194" s="42" t="s">
        <v>23</v>
      </c>
      <c r="D194" s="42" t="s">
        <v>1293</v>
      </c>
      <c r="E194" s="43" t="s">
        <v>265</v>
      </c>
      <c r="F194" s="43" t="s">
        <v>1835</v>
      </c>
      <c r="G194" s="43" t="s">
        <v>1836</v>
      </c>
      <c r="H194" s="43" t="s">
        <v>1835</v>
      </c>
      <c r="I194" s="43" t="s">
        <v>1836</v>
      </c>
      <c r="J194" s="43" t="s">
        <v>1835</v>
      </c>
      <c r="K194" s="43">
        <f t="shared" si="11"/>
        <v>2</v>
      </c>
      <c r="L194" s="43" t="s">
        <v>1835</v>
      </c>
      <c r="M194" s="43" t="s">
        <v>1836</v>
      </c>
      <c r="N194" s="43" t="s">
        <v>1835</v>
      </c>
      <c r="O194" s="43">
        <f t="shared" si="12"/>
        <v>1</v>
      </c>
      <c r="P194" s="43">
        <f t="shared" ref="P194:P257" si="13">K194+O194</f>
        <v>3</v>
      </c>
      <c r="Q194" s="42" t="s">
        <v>730</v>
      </c>
      <c r="R194" s="42" t="s">
        <v>734</v>
      </c>
      <c r="S194" s="42" t="s">
        <v>732</v>
      </c>
      <c r="T194" s="42" t="s">
        <v>571</v>
      </c>
      <c r="U194" s="42" t="s">
        <v>1095</v>
      </c>
      <c r="V194" s="42" t="s">
        <v>1094</v>
      </c>
      <c r="W194" s="42" t="s">
        <v>1111</v>
      </c>
      <c r="X194" s="42" t="s">
        <v>1140</v>
      </c>
      <c r="Y194" s="42"/>
    </row>
    <row r="195" spans="1:26" s="45" customFormat="1" x14ac:dyDescent="0.2">
      <c r="A195" s="42">
        <v>194</v>
      </c>
      <c r="B195" s="42" t="s">
        <v>16</v>
      </c>
      <c r="C195" s="42" t="s">
        <v>23</v>
      </c>
      <c r="D195" s="42" t="s">
        <v>1294</v>
      </c>
      <c r="E195" s="43" t="s">
        <v>266</v>
      </c>
      <c r="F195" s="43" t="s">
        <v>1835</v>
      </c>
      <c r="G195" s="43" t="s">
        <v>1836</v>
      </c>
      <c r="H195" s="43" t="s">
        <v>1835</v>
      </c>
      <c r="I195" s="43" t="s">
        <v>1836</v>
      </c>
      <c r="J195" s="43" t="s">
        <v>1835</v>
      </c>
      <c r="K195" s="43">
        <f t="shared" ref="K195:K258" si="14">COUNTIF(F195:I195,"Sí")</f>
        <v>2</v>
      </c>
      <c r="L195" s="43" t="s">
        <v>1835</v>
      </c>
      <c r="M195" s="43" t="s">
        <v>1836</v>
      </c>
      <c r="N195" s="43" t="s">
        <v>1835</v>
      </c>
      <c r="O195" s="43">
        <f t="shared" ref="O195:O258" si="15">COUNTIF(L195:M195,"Sí")</f>
        <v>1</v>
      </c>
      <c r="P195" s="43">
        <f t="shared" si="13"/>
        <v>3</v>
      </c>
      <c r="Q195" s="42" t="s">
        <v>730</v>
      </c>
      <c r="R195" s="42" t="s">
        <v>735</v>
      </c>
      <c r="S195" s="42" t="s">
        <v>732</v>
      </c>
      <c r="T195" s="42" t="s">
        <v>571</v>
      </c>
      <c r="U195" s="42" t="s">
        <v>1095</v>
      </c>
      <c r="V195" s="42" t="s">
        <v>1094</v>
      </c>
      <c r="W195" s="42" t="s">
        <v>1111</v>
      </c>
      <c r="X195" s="42" t="s">
        <v>1140</v>
      </c>
      <c r="Y195" s="42"/>
    </row>
    <row r="196" spans="1:26" s="45" customFormat="1" x14ac:dyDescent="0.2">
      <c r="A196" s="42">
        <v>195</v>
      </c>
      <c r="B196" s="42" t="s">
        <v>16</v>
      </c>
      <c r="C196" s="42" t="s">
        <v>24</v>
      </c>
      <c r="D196" s="42" t="s">
        <v>1295</v>
      </c>
      <c r="E196" s="43" t="s">
        <v>267</v>
      </c>
      <c r="F196" s="43" t="s">
        <v>1835</v>
      </c>
      <c r="G196" s="43" t="s">
        <v>1835</v>
      </c>
      <c r="H196" s="43" t="s">
        <v>1835</v>
      </c>
      <c r="I196" s="43" t="s">
        <v>1835</v>
      </c>
      <c r="J196" s="43" t="s">
        <v>1835</v>
      </c>
      <c r="K196" s="43">
        <f t="shared" si="14"/>
        <v>4</v>
      </c>
      <c r="L196" s="43" t="s">
        <v>1835</v>
      </c>
      <c r="M196" s="43" t="s">
        <v>1835</v>
      </c>
      <c r="N196" s="43" t="s">
        <v>1835</v>
      </c>
      <c r="O196" s="43">
        <f t="shared" si="15"/>
        <v>2</v>
      </c>
      <c r="P196" s="43">
        <f t="shared" si="13"/>
        <v>6</v>
      </c>
      <c r="Q196" s="42" t="s">
        <v>736</v>
      </c>
      <c r="R196" s="42" t="s">
        <v>737</v>
      </c>
      <c r="S196" s="42" t="s">
        <v>574</v>
      </c>
      <c r="T196" s="42" t="s">
        <v>571</v>
      </c>
      <c r="U196" s="42" t="s">
        <v>1095</v>
      </c>
      <c r="V196" s="42" t="s">
        <v>1102</v>
      </c>
      <c r="W196" s="42" t="s">
        <v>1111</v>
      </c>
      <c r="X196" s="42" t="s">
        <v>1130</v>
      </c>
      <c r="Y196" s="42"/>
    </row>
    <row r="197" spans="1:26" s="45" customFormat="1" x14ac:dyDescent="0.2">
      <c r="A197" s="42">
        <v>196</v>
      </c>
      <c r="B197" s="42" t="s">
        <v>16</v>
      </c>
      <c r="C197" s="42" t="s">
        <v>24</v>
      </c>
      <c r="D197" s="42" t="s">
        <v>1296</v>
      </c>
      <c r="E197" s="43" t="s">
        <v>268</v>
      </c>
      <c r="F197" s="43" t="s">
        <v>1835</v>
      </c>
      <c r="G197" s="43" t="s">
        <v>1835</v>
      </c>
      <c r="H197" s="43" t="s">
        <v>1835</v>
      </c>
      <c r="I197" s="43" t="s">
        <v>1835</v>
      </c>
      <c r="J197" s="43" t="s">
        <v>1835</v>
      </c>
      <c r="K197" s="43">
        <f t="shared" si="14"/>
        <v>4</v>
      </c>
      <c r="L197" s="43" t="s">
        <v>1835</v>
      </c>
      <c r="M197" s="43" t="s">
        <v>1835</v>
      </c>
      <c r="N197" s="43" t="s">
        <v>1835</v>
      </c>
      <c r="O197" s="43">
        <f t="shared" si="15"/>
        <v>2</v>
      </c>
      <c r="P197" s="43">
        <f t="shared" si="13"/>
        <v>6</v>
      </c>
      <c r="Q197" s="42" t="s">
        <v>736</v>
      </c>
      <c r="R197" s="42" t="s">
        <v>738</v>
      </c>
      <c r="S197" s="42" t="s">
        <v>574</v>
      </c>
      <c r="T197" s="42" t="s">
        <v>571</v>
      </c>
      <c r="U197" s="42" t="s">
        <v>1095</v>
      </c>
      <c r="V197" s="42" t="s">
        <v>1102</v>
      </c>
      <c r="W197" s="42" t="s">
        <v>1111</v>
      </c>
      <c r="X197" s="42" t="s">
        <v>1130</v>
      </c>
      <c r="Y197" s="42"/>
    </row>
    <row r="198" spans="1:26" s="45" customFormat="1" x14ac:dyDescent="0.2">
      <c r="A198" s="42">
        <v>197</v>
      </c>
      <c r="B198" s="42" t="s">
        <v>16</v>
      </c>
      <c r="C198" s="42" t="s">
        <v>24</v>
      </c>
      <c r="D198" s="42" t="s">
        <v>1297</v>
      </c>
      <c r="E198" s="43" t="s">
        <v>269</v>
      </c>
      <c r="F198" s="43" t="s">
        <v>1835</v>
      </c>
      <c r="G198" s="43" t="s">
        <v>1835</v>
      </c>
      <c r="H198" s="43" t="s">
        <v>1835</v>
      </c>
      <c r="I198" s="43" t="s">
        <v>1835</v>
      </c>
      <c r="J198" s="43" t="s">
        <v>1835</v>
      </c>
      <c r="K198" s="43">
        <f t="shared" si="14"/>
        <v>4</v>
      </c>
      <c r="L198" s="43" t="s">
        <v>1835</v>
      </c>
      <c r="M198" s="43" t="s">
        <v>1835</v>
      </c>
      <c r="N198" s="43" t="s">
        <v>1835</v>
      </c>
      <c r="O198" s="43">
        <f t="shared" si="15"/>
        <v>2</v>
      </c>
      <c r="P198" s="43">
        <f t="shared" si="13"/>
        <v>6</v>
      </c>
      <c r="Q198" s="42" t="s">
        <v>736</v>
      </c>
      <c r="R198" s="42" t="s">
        <v>739</v>
      </c>
      <c r="S198" s="42" t="s">
        <v>574</v>
      </c>
      <c r="T198" s="42" t="s">
        <v>571</v>
      </c>
      <c r="U198" s="42" t="s">
        <v>1095</v>
      </c>
      <c r="V198" s="42" t="s">
        <v>1102</v>
      </c>
      <c r="W198" s="42" t="s">
        <v>1111</v>
      </c>
      <c r="X198" s="42" t="s">
        <v>1130</v>
      </c>
      <c r="Y198" s="42"/>
    </row>
    <row r="199" spans="1:26" s="5" customFormat="1" x14ac:dyDescent="0.2">
      <c r="A199" s="48">
        <v>198</v>
      </c>
      <c r="B199" s="48" t="s">
        <v>16</v>
      </c>
      <c r="C199" s="48" t="s">
        <v>22</v>
      </c>
      <c r="D199" s="48" t="s">
        <v>1298</v>
      </c>
      <c r="E199" s="49" t="s">
        <v>270</v>
      </c>
      <c r="F199" s="49" t="s">
        <v>1835</v>
      </c>
      <c r="G199" s="49" t="s">
        <v>1836</v>
      </c>
      <c r="H199" s="49" t="s">
        <v>1835</v>
      </c>
      <c r="I199" s="49" t="s">
        <v>1836</v>
      </c>
      <c r="J199" s="49"/>
      <c r="K199" s="49">
        <f t="shared" si="14"/>
        <v>2</v>
      </c>
      <c r="L199" s="49" t="s">
        <v>1835</v>
      </c>
      <c r="M199" s="49" t="s">
        <v>1836</v>
      </c>
      <c r="N199" s="49"/>
      <c r="O199" s="49">
        <f t="shared" si="15"/>
        <v>1</v>
      </c>
      <c r="P199" s="49">
        <f t="shared" si="13"/>
        <v>3</v>
      </c>
      <c r="Q199" s="48" t="s">
        <v>740</v>
      </c>
      <c r="R199" s="48" t="s">
        <v>741</v>
      </c>
      <c r="S199" s="48" t="s">
        <v>742</v>
      </c>
      <c r="T199" s="48" t="s">
        <v>688</v>
      </c>
      <c r="U199" s="48" t="s">
        <v>1095</v>
      </c>
      <c r="V199" s="48" t="s">
        <v>1094</v>
      </c>
      <c r="W199" s="48" t="s">
        <v>1111</v>
      </c>
      <c r="X199" s="48" t="s">
        <v>1140</v>
      </c>
      <c r="Y199" s="48" t="s">
        <v>2041</v>
      </c>
      <c r="Z199" s="5">
        <v>1</v>
      </c>
    </row>
    <row r="200" spans="1:26" s="45" customFormat="1" x14ac:dyDescent="0.2">
      <c r="A200" s="42">
        <v>199</v>
      </c>
      <c r="B200" s="42" t="s">
        <v>16</v>
      </c>
      <c r="C200" s="42" t="s">
        <v>22</v>
      </c>
      <c r="D200" s="42" t="s">
        <v>1299</v>
      </c>
      <c r="E200" s="43" t="s">
        <v>271</v>
      </c>
      <c r="F200" s="43" t="s">
        <v>1835</v>
      </c>
      <c r="G200" s="43" t="s">
        <v>1836</v>
      </c>
      <c r="H200" s="43" t="s">
        <v>1835</v>
      </c>
      <c r="I200" s="43" t="s">
        <v>1836</v>
      </c>
      <c r="J200" s="43" t="s">
        <v>1835</v>
      </c>
      <c r="K200" s="43">
        <f t="shared" si="14"/>
        <v>2</v>
      </c>
      <c r="L200" s="43" t="s">
        <v>1835</v>
      </c>
      <c r="M200" s="43" t="s">
        <v>1836</v>
      </c>
      <c r="N200" s="43" t="s">
        <v>1835</v>
      </c>
      <c r="O200" s="43">
        <f t="shared" si="15"/>
        <v>1</v>
      </c>
      <c r="P200" s="43">
        <f t="shared" si="13"/>
        <v>3</v>
      </c>
      <c r="Q200" s="42" t="s">
        <v>2038</v>
      </c>
      <c r="R200" s="42" t="s">
        <v>743</v>
      </c>
      <c r="S200" s="42" t="s">
        <v>745</v>
      </c>
      <c r="T200" s="42" t="s">
        <v>688</v>
      </c>
      <c r="U200" s="42" t="s">
        <v>1095</v>
      </c>
      <c r="V200" s="42" t="s">
        <v>1094</v>
      </c>
      <c r="W200" s="42" t="s">
        <v>1111</v>
      </c>
      <c r="X200" s="42" t="s">
        <v>1140</v>
      </c>
      <c r="Y200" s="42"/>
    </row>
    <row r="201" spans="1:26" s="45" customFormat="1" x14ac:dyDescent="0.2">
      <c r="A201" s="42">
        <v>200</v>
      </c>
      <c r="B201" s="42" t="s">
        <v>16</v>
      </c>
      <c r="C201" s="42" t="s">
        <v>22</v>
      </c>
      <c r="D201" s="42" t="s">
        <v>1300</v>
      </c>
      <c r="E201" s="43" t="s">
        <v>272</v>
      </c>
      <c r="F201" s="43" t="s">
        <v>1835</v>
      </c>
      <c r="G201" s="43" t="s">
        <v>1836</v>
      </c>
      <c r="H201" s="43" t="s">
        <v>1835</v>
      </c>
      <c r="I201" s="43" t="s">
        <v>1836</v>
      </c>
      <c r="J201" s="43" t="s">
        <v>1835</v>
      </c>
      <c r="K201" s="43">
        <f t="shared" si="14"/>
        <v>2</v>
      </c>
      <c r="L201" s="43" t="s">
        <v>1835</v>
      </c>
      <c r="M201" s="43" t="s">
        <v>1836</v>
      </c>
      <c r="N201" s="43" t="s">
        <v>1835</v>
      </c>
      <c r="O201" s="43">
        <f t="shared" si="15"/>
        <v>1</v>
      </c>
      <c r="P201" s="43">
        <f t="shared" si="13"/>
        <v>3</v>
      </c>
      <c r="Q201" s="42" t="s">
        <v>2038</v>
      </c>
      <c r="R201" s="42" t="s">
        <v>744</v>
      </c>
      <c r="S201" s="42" t="s">
        <v>745</v>
      </c>
      <c r="T201" s="42" t="s">
        <v>688</v>
      </c>
      <c r="U201" s="42" t="s">
        <v>1095</v>
      </c>
      <c r="V201" s="42" t="s">
        <v>1094</v>
      </c>
      <c r="W201" s="42" t="s">
        <v>1111</v>
      </c>
      <c r="X201" s="42" t="s">
        <v>1140</v>
      </c>
      <c r="Y201" s="42"/>
    </row>
    <row r="202" spans="1:26" s="45" customFormat="1" x14ac:dyDescent="0.2">
      <c r="A202" s="42">
        <v>201</v>
      </c>
      <c r="B202" s="42" t="s">
        <v>16</v>
      </c>
      <c r="C202" s="42" t="s">
        <v>22</v>
      </c>
      <c r="D202" s="42" t="s">
        <v>1301</v>
      </c>
      <c r="E202" s="43" t="s">
        <v>273</v>
      </c>
      <c r="F202" s="43" t="s">
        <v>1835</v>
      </c>
      <c r="G202" s="43" t="s">
        <v>1836</v>
      </c>
      <c r="H202" s="43" t="s">
        <v>1835</v>
      </c>
      <c r="I202" s="43" t="s">
        <v>1836</v>
      </c>
      <c r="J202" s="43" t="s">
        <v>1835</v>
      </c>
      <c r="K202" s="43">
        <f t="shared" si="14"/>
        <v>2</v>
      </c>
      <c r="L202" s="43" t="s">
        <v>1835</v>
      </c>
      <c r="M202" s="43" t="s">
        <v>1836</v>
      </c>
      <c r="N202" s="43" t="s">
        <v>1835</v>
      </c>
      <c r="O202" s="43">
        <f t="shared" si="15"/>
        <v>1</v>
      </c>
      <c r="P202" s="43">
        <f t="shared" si="13"/>
        <v>3</v>
      </c>
      <c r="Q202" s="42" t="s">
        <v>2038</v>
      </c>
      <c r="R202" s="42" t="s">
        <v>746</v>
      </c>
      <c r="S202" s="42" t="s">
        <v>745</v>
      </c>
      <c r="T202" s="42" t="s">
        <v>688</v>
      </c>
      <c r="U202" s="42" t="s">
        <v>1095</v>
      </c>
      <c r="V202" s="42" t="s">
        <v>1094</v>
      </c>
      <c r="W202" s="42" t="s">
        <v>1111</v>
      </c>
      <c r="X202" s="42" t="s">
        <v>1140</v>
      </c>
      <c r="Y202" s="42"/>
    </row>
    <row r="203" spans="1:26" s="45" customFormat="1" x14ac:dyDescent="0.2">
      <c r="A203" s="42">
        <v>202</v>
      </c>
      <c r="B203" s="42" t="s">
        <v>16</v>
      </c>
      <c r="C203" s="42" t="s">
        <v>22</v>
      </c>
      <c r="D203" s="42" t="s">
        <v>1302</v>
      </c>
      <c r="E203" s="43" t="s">
        <v>274</v>
      </c>
      <c r="F203" s="43" t="s">
        <v>1835</v>
      </c>
      <c r="G203" s="43" t="s">
        <v>1836</v>
      </c>
      <c r="H203" s="43" t="s">
        <v>1835</v>
      </c>
      <c r="I203" s="43" t="s">
        <v>1836</v>
      </c>
      <c r="J203" s="43" t="s">
        <v>1835</v>
      </c>
      <c r="K203" s="43">
        <f t="shared" si="14"/>
        <v>2</v>
      </c>
      <c r="L203" s="43" t="s">
        <v>1835</v>
      </c>
      <c r="M203" s="43" t="s">
        <v>1836</v>
      </c>
      <c r="N203" s="43" t="s">
        <v>1835</v>
      </c>
      <c r="O203" s="43">
        <f t="shared" si="15"/>
        <v>1</v>
      </c>
      <c r="P203" s="43">
        <f t="shared" si="13"/>
        <v>3</v>
      </c>
      <c r="Q203" s="42" t="s">
        <v>2038</v>
      </c>
      <c r="R203" s="42" t="s">
        <v>747</v>
      </c>
      <c r="S203" s="42" t="s">
        <v>745</v>
      </c>
      <c r="T203" s="42" t="s">
        <v>688</v>
      </c>
      <c r="U203" s="42" t="s">
        <v>1095</v>
      </c>
      <c r="V203" s="42" t="s">
        <v>1094</v>
      </c>
      <c r="W203" s="42" t="s">
        <v>1111</v>
      </c>
      <c r="X203" s="42" t="s">
        <v>1140</v>
      </c>
      <c r="Y203" s="42"/>
    </row>
    <row r="204" spans="1:26" s="45" customFormat="1" x14ac:dyDescent="0.2">
      <c r="A204" s="42">
        <v>203</v>
      </c>
      <c r="B204" s="42" t="s">
        <v>16</v>
      </c>
      <c r="C204" s="42" t="s">
        <v>22</v>
      </c>
      <c r="D204" s="42" t="s">
        <v>1303</v>
      </c>
      <c r="E204" s="43" t="s">
        <v>275</v>
      </c>
      <c r="F204" s="43" t="s">
        <v>1835</v>
      </c>
      <c r="G204" s="43" t="s">
        <v>1836</v>
      </c>
      <c r="H204" s="43" t="s">
        <v>1835</v>
      </c>
      <c r="I204" s="43" t="s">
        <v>1836</v>
      </c>
      <c r="J204" s="43" t="s">
        <v>1835</v>
      </c>
      <c r="K204" s="43">
        <f t="shared" si="14"/>
        <v>2</v>
      </c>
      <c r="L204" s="43" t="s">
        <v>1835</v>
      </c>
      <c r="M204" s="43" t="s">
        <v>1836</v>
      </c>
      <c r="N204" s="43" t="s">
        <v>1835</v>
      </c>
      <c r="O204" s="43">
        <f t="shared" si="15"/>
        <v>1</v>
      </c>
      <c r="P204" s="43">
        <f t="shared" si="13"/>
        <v>3</v>
      </c>
      <c r="Q204" s="42" t="s">
        <v>2038</v>
      </c>
      <c r="R204" s="42" t="s">
        <v>748</v>
      </c>
      <c r="S204" s="42" t="s">
        <v>745</v>
      </c>
      <c r="T204" s="42" t="s">
        <v>688</v>
      </c>
      <c r="U204" s="42" t="s">
        <v>1095</v>
      </c>
      <c r="V204" s="42" t="s">
        <v>1094</v>
      </c>
      <c r="W204" s="42" t="s">
        <v>1111</v>
      </c>
      <c r="X204" s="42" t="s">
        <v>1140</v>
      </c>
      <c r="Y204" s="42"/>
    </row>
    <row r="205" spans="1:26" s="45" customFormat="1" x14ac:dyDescent="0.2">
      <c r="A205" s="42">
        <v>204</v>
      </c>
      <c r="B205" s="42" t="s">
        <v>16</v>
      </c>
      <c r="C205" s="42" t="s">
        <v>22</v>
      </c>
      <c r="D205" s="42" t="s">
        <v>1304</v>
      </c>
      <c r="E205" s="43" t="s">
        <v>276</v>
      </c>
      <c r="F205" s="43" t="s">
        <v>1835</v>
      </c>
      <c r="G205" s="43" t="s">
        <v>1836</v>
      </c>
      <c r="H205" s="43" t="s">
        <v>1835</v>
      </c>
      <c r="I205" s="43" t="s">
        <v>1836</v>
      </c>
      <c r="J205" s="43" t="s">
        <v>1835</v>
      </c>
      <c r="K205" s="43">
        <f t="shared" si="14"/>
        <v>2</v>
      </c>
      <c r="L205" s="43" t="s">
        <v>1835</v>
      </c>
      <c r="M205" s="43" t="s">
        <v>1836</v>
      </c>
      <c r="N205" s="43" t="s">
        <v>1835</v>
      </c>
      <c r="O205" s="43">
        <f t="shared" si="15"/>
        <v>1</v>
      </c>
      <c r="P205" s="43">
        <f t="shared" si="13"/>
        <v>3</v>
      </c>
      <c r="Q205" s="42" t="s">
        <v>2038</v>
      </c>
      <c r="R205" s="42" t="s">
        <v>2039</v>
      </c>
      <c r="S205" s="42" t="s">
        <v>745</v>
      </c>
      <c r="T205" s="42" t="s">
        <v>688</v>
      </c>
      <c r="U205" s="42" t="s">
        <v>1095</v>
      </c>
      <c r="V205" s="42" t="s">
        <v>1094</v>
      </c>
      <c r="W205" s="42" t="s">
        <v>1111</v>
      </c>
      <c r="X205" s="42" t="s">
        <v>1140</v>
      </c>
      <c r="Y205" s="42"/>
    </row>
    <row r="206" spans="1:26" s="45" customFormat="1" x14ac:dyDescent="0.2">
      <c r="A206" s="42">
        <v>205</v>
      </c>
      <c r="B206" s="42" t="s">
        <v>16</v>
      </c>
      <c r="C206" s="42" t="s">
        <v>22</v>
      </c>
      <c r="D206" s="42" t="s">
        <v>1305</v>
      </c>
      <c r="E206" s="43" t="s">
        <v>277</v>
      </c>
      <c r="F206" s="43" t="s">
        <v>1835</v>
      </c>
      <c r="G206" s="43" t="s">
        <v>1836</v>
      </c>
      <c r="H206" s="43" t="s">
        <v>1835</v>
      </c>
      <c r="I206" s="43" t="s">
        <v>1836</v>
      </c>
      <c r="J206" s="43" t="s">
        <v>1835</v>
      </c>
      <c r="K206" s="43">
        <f t="shared" si="14"/>
        <v>2</v>
      </c>
      <c r="L206" s="43" t="s">
        <v>1835</v>
      </c>
      <c r="M206" s="43" t="s">
        <v>1836</v>
      </c>
      <c r="N206" s="43" t="s">
        <v>1835</v>
      </c>
      <c r="O206" s="43">
        <f t="shared" si="15"/>
        <v>1</v>
      </c>
      <c r="P206" s="43">
        <f t="shared" si="13"/>
        <v>3</v>
      </c>
      <c r="Q206" s="42" t="s">
        <v>2038</v>
      </c>
      <c r="R206" s="42" t="s">
        <v>749</v>
      </c>
      <c r="S206" s="42" t="s">
        <v>745</v>
      </c>
      <c r="T206" s="42" t="s">
        <v>688</v>
      </c>
      <c r="U206" s="42" t="s">
        <v>1095</v>
      </c>
      <c r="V206" s="42" t="s">
        <v>1094</v>
      </c>
      <c r="W206" s="42" t="s">
        <v>1111</v>
      </c>
      <c r="X206" s="42" t="s">
        <v>1140</v>
      </c>
      <c r="Y206" s="42"/>
    </row>
    <row r="207" spans="1:26" s="45" customFormat="1" x14ac:dyDescent="0.2">
      <c r="A207" s="42">
        <v>206</v>
      </c>
      <c r="B207" s="42" t="s">
        <v>16</v>
      </c>
      <c r="C207" s="42" t="s">
        <v>22</v>
      </c>
      <c r="D207" s="42" t="s">
        <v>1306</v>
      </c>
      <c r="E207" s="43" t="s">
        <v>278</v>
      </c>
      <c r="F207" s="43" t="s">
        <v>1835</v>
      </c>
      <c r="G207" s="43" t="s">
        <v>1836</v>
      </c>
      <c r="H207" s="43" t="s">
        <v>1835</v>
      </c>
      <c r="I207" s="43" t="s">
        <v>1836</v>
      </c>
      <c r="J207" s="43" t="s">
        <v>1835</v>
      </c>
      <c r="K207" s="43">
        <f t="shared" si="14"/>
        <v>2</v>
      </c>
      <c r="L207" s="43" t="s">
        <v>1835</v>
      </c>
      <c r="M207" s="43" t="s">
        <v>1836</v>
      </c>
      <c r="N207" s="43" t="s">
        <v>1835</v>
      </c>
      <c r="O207" s="43">
        <f t="shared" si="15"/>
        <v>1</v>
      </c>
      <c r="P207" s="43">
        <f t="shared" si="13"/>
        <v>3</v>
      </c>
      <c r="Q207" s="42" t="s">
        <v>2038</v>
      </c>
      <c r="R207" s="42" t="s">
        <v>750</v>
      </c>
      <c r="S207" s="42" t="s">
        <v>745</v>
      </c>
      <c r="T207" s="42" t="s">
        <v>688</v>
      </c>
      <c r="U207" s="42" t="s">
        <v>1095</v>
      </c>
      <c r="V207" s="42" t="s">
        <v>1094</v>
      </c>
      <c r="W207" s="42" t="s">
        <v>1111</v>
      </c>
      <c r="X207" s="42" t="s">
        <v>1140</v>
      </c>
      <c r="Y207" s="42"/>
    </row>
    <row r="208" spans="1:26" s="45" customFormat="1" x14ac:dyDescent="0.2">
      <c r="A208" s="42">
        <v>207</v>
      </c>
      <c r="B208" s="42" t="s">
        <v>16</v>
      </c>
      <c r="C208" s="42" t="s">
        <v>22</v>
      </c>
      <c r="D208" s="42" t="s">
        <v>1307</v>
      </c>
      <c r="E208" s="43" t="s">
        <v>279</v>
      </c>
      <c r="F208" s="43" t="s">
        <v>1835</v>
      </c>
      <c r="G208" s="43" t="s">
        <v>1836</v>
      </c>
      <c r="H208" s="43" t="s">
        <v>1835</v>
      </c>
      <c r="I208" s="43" t="s">
        <v>1836</v>
      </c>
      <c r="J208" s="43" t="s">
        <v>1835</v>
      </c>
      <c r="K208" s="43">
        <f t="shared" si="14"/>
        <v>2</v>
      </c>
      <c r="L208" s="43" t="s">
        <v>1835</v>
      </c>
      <c r="M208" s="43" t="s">
        <v>1836</v>
      </c>
      <c r="N208" s="43" t="s">
        <v>1835</v>
      </c>
      <c r="O208" s="43">
        <f t="shared" si="15"/>
        <v>1</v>
      </c>
      <c r="P208" s="43">
        <f t="shared" si="13"/>
        <v>3</v>
      </c>
      <c r="Q208" s="42" t="s">
        <v>2038</v>
      </c>
      <c r="R208" s="42" t="s">
        <v>2040</v>
      </c>
      <c r="S208" s="42" t="s">
        <v>745</v>
      </c>
      <c r="T208" s="42" t="s">
        <v>688</v>
      </c>
      <c r="U208" s="42" t="s">
        <v>1095</v>
      </c>
      <c r="V208" s="42" t="s">
        <v>1094</v>
      </c>
      <c r="W208" s="42" t="s">
        <v>1111</v>
      </c>
      <c r="X208" s="42" t="s">
        <v>1140</v>
      </c>
      <c r="Y208" s="42"/>
    </row>
    <row r="209" spans="1:25" s="45" customFormat="1" x14ac:dyDescent="0.2">
      <c r="A209" s="42">
        <v>208</v>
      </c>
      <c r="B209" s="42" t="s">
        <v>16</v>
      </c>
      <c r="C209" s="42" t="s">
        <v>22</v>
      </c>
      <c r="D209" s="42" t="s">
        <v>1308</v>
      </c>
      <c r="E209" s="43" t="s">
        <v>280</v>
      </c>
      <c r="F209" s="43" t="s">
        <v>1834</v>
      </c>
      <c r="G209" s="43" t="s">
        <v>1836</v>
      </c>
      <c r="H209" s="43" t="s">
        <v>1834</v>
      </c>
      <c r="I209" s="43" t="s">
        <v>1836</v>
      </c>
      <c r="J209" s="43" t="s">
        <v>1834</v>
      </c>
      <c r="K209" s="43">
        <f t="shared" si="14"/>
        <v>0</v>
      </c>
      <c r="L209" s="43" t="s">
        <v>1834</v>
      </c>
      <c r="M209" s="43" t="s">
        <v>1836</v>
      </c>
      <c r="N209" s="43" t="s">
        <v>1834</v>
      </c>
      <c r="O209" s="43">
        <f t="shared" si="15"/>
        <v>0</v>
      </c>
      <c r="P209" s="43">
        <f t="shared" si="13"/>
        <v>0</v>
      </c>
      <c r="Q209" s="42" t="s">
        <v>2038</v>
      </c>
      <c r="R209" s="42" t="s">
        <v>751</v>
      </c>
      <c r="S209" s="42"/>
      <c r="T209" s="42"/>
      <c r="U209" s="42" t="s">
        <v>1095</v>
      </c>
      <c r="V209" s="42" t="s">
        <v>1654</v>
      </c>
      <c r="W209" s="42" t="s">
        <v>1111</v>
      </c>
      <c r="X209" s="42" t="s">
        <v>1210</v>
      </c>
      <c r="Y209" s="42"/>
    </row>
    <row r="210" spans="1:25" s="45" customFormat="1" x14ac:dyDescent="0.2">
      <c r="A210" s="42">
        <v>209</v>
      </c>
      <c r="B210" s="42" t="s">
        <v>16</v>
      </c>
      <c r="C210" s="42" t="s">
        <v>25</v>
      </c>
      <c r="D210" s="42" t="s">
        <v>1309</v>
      </c>
      <c r="E210" s="43" t="s">
        <v>281</v>
      </c>
      <c r="F210" s="43" t="s">
        <v>1835</v>
      </c>
      <c r="G210" s="43" t="s">
        <v>1835</v>
      </c>
      <c r="H210" s="43" t="s">
        <v>1835</v>
      </c>
      <c r="I210" s="43" t="s">
        <v>1835</v>
      </c>
      <c r="J210" s="43" t="s">
        <v>1835</v>
      </c>
      <c r="K210" s="43">
        <f t="shared" si="14"/>
        <v>4</v>
      </c>
      <c r="L210" s="43" t="s">
        <v>1835</v>
      </c>
      <c r="M210" s="43" t="s">
        <v>1835</v>
      </c>
      <c r="N210" s="43" t="s">
        <v>1835</v>
      </c>
      <c r="O210" s="43">
        <f t="shared" si="15"/>
        <v>2</v>
      </c>
      <c r="P210" s="43">
        <f t="shared" si="13"/>
        <v>6</v>
      </c>
      <c r="Q210" s="42" t="s">
        <v>752</v>
      </c>
      <c r="R210" s="42" t="s">
        <v>1936</v>
      </c>
      <c r="S210" s="42" t="s">
        <v>753</v>
      </c>
      <c r="T210" s="42" t="s">
        <v>571</v>
      </c>
      <c r="U210" s="42" t="s">
        <v>1095</v>
      </c>
      <c r="V210" s="42" t="s">
        <v>1102</v>
      </c>
      <c r="W210" s="42" t="s">
        <v>1111</v>
      </c>
      <c r="X210" s="42" t="s">
        <v>1130</v>
      </c>
      <c r="Y210" s="42"/>
    </row>
    <row r="211" spans="1:25" s="45" customFormat="1" x14ac:dyDescent="0.2">
      <c r="A211" s="42">
        <v>210</v>
      </c>
      <c r="B211" s="42" t="s">
        <v>16</v>
      </c>
      <c r="C211" s="42" t="s">
        <v>25</v>
      </c>
      <c r="D211" s="42" t="s">
        <v>1310</v>
      </c>
      <c r="E211" s="43" t="s">
        <v>282</v>
      </c>
      <c r="F211" s="43" t="s">
        <v>1835</v>
      </c>
      <c r="G211" s="43" t="s">
        <v>1835</v>
      </c>
      <c r="H211" s="43" t="s">
        <v>1835</v>
      </c>
      <c r="I211" s="43" t="s">
        <v>1835</v>
      </c>
      <c r="J211" s="43" t="s">
        <v>1835</v>
      </c>
      <c r="K211" s="43">
        <f t="shared" si="14"/>
        <v>4</v>
      </c>
      <c r="L211" s="43" t="s">
        <v>1835</v>
      </c>
      <c r="M211" s="43" t="s">
        <v>1835</v>
      </c>
      <c r="N211" s="43" t="s">
        <v>1835</v>
      </c>
      <c r="O211" s="43">
        <f t="shared" si="15"/>
        <v>2</v>
      </c>
      <c r="P211" s="43">
        <f t="shared" si="13"/>
        <v>6</v>
      </c>
      <c r="Q211" s="42" t="s">
        <v>754</v>
      </c>
      <c r="R211" s="42" t="s">
        <v>755</v>
      </c>
      <c r="S211" s="42" t="s">
        <v>726</v>
      </c>
      <c r="T211" s="42" t="s">
        <v>571</v>
      </c>
      <c r="U211" s="42" t="s">
        <v>1095</v>
      </c>
      <c r="V211" s="42" t="s">
        <v>1102</v>
      </c>
      <c r="W211" s="42" t="s">
        <v>1111</v>
      </c>
      <c r="X211" s="42" t="s">
        <v>1130</v>
      </c>
      <c r="Y211" s="42"/>
    </row>
    <row r="212" spans="1:25" s="45" customFormat="1" x14ac:dyDescent="0.2">
      <c r="A212" s="42">
        <v>211</v>
      </c>
      <c r="B212" s="42" t="s">
        <v>16</v>
      </c>
      <c r="C212" s="42" t="s">
        <v>25</v>
      </c>
      <c r="D212" s="42" t="s">
        <v>1311</v>
      </c>
      <c r="E212" s="43" t="s">
        <v>283</v>
      </c>
      <c r="F212" s="43" t="s">
        <v>1835</v>
      </c>
      <c r="G212" s="43" t="s">
        <v>1835</v>
      </c>
      <c r="H212" s="43" t="s">
        <v>1835</v>
      </c>
      <c r="I212" s="43" t="s">
        <v>1835</v>
      </c>
      <c r="J212" s="43" t="s">
        <v>1835</v>
      </c>
      <c r="K212" s="43">
        <f t="shared" si="14"/>
        <v>4</v>
      </c>
      <c r="L212" s="43" t="s">
        <v>1835</v>
      </c>
      <c r="M212" s="43" t="s">
        <v>1835</v>
      </c>
      <c r="N212" s="43" t="s">
        <v>1835</v>
      </c>
      <c r="O212" s="43">
        <f t="shared" si="15"/>
        <v>2</v>
      </c>
      <c r="P212" s="43">
        <f t="shared" si="13"/>
        <v>6</v>
      </c>
      <c r="Q212" s="42" t="s">
        <v>754</v>
      </c>
      <c r="R212" s="42" t="s">
        <v>756</v>
      </c>
      <c r="S212" s="42" t="s">
        <v>726</v>
      </c>
      <c r="T212" s="42" t="s">
        <v>571</v>
      </c>
      <c r="U212" s="42" t="s">
        <v>1095</v>
      </c>
      <c r="V212" s="42" t="s">
        <v>1102</v>
      </c>
      <c r="W212" s="42" t="s">
        <v>1111</v>
      </c>
      <c r="X212" s="42" t="s">
        <v>1130</v>
      </c>
      <c r="Y212" s="42"/>
    </row>
    <row r="213" spans="1:25" s="45" customFormat="1" x14ac:dyDescent="0.2">
      <c r="A213" s="42">
        <v>212</v>
      </c>
      <c r="B213" s="42" t="s">
        <v>16</v>
      </c>
      <c r="C213" s="42" t="s">
        <v>26</v>
      </c>
      <c r="D213" s="42" t="s">
        <v>1312</v>
      </c>
      <c r="E213" s="43" t="s">
        <v>284</v>
      </c>
      <c r="F213" s="43" t="s">
        <v>1835</v>
      </c>
      <c r="G213" s="43" t="s">
        <v>1835</v>
      </c>
      <c r="H213" s="43" t="s">
        <v>1835</v>
      </c>
      <c r="I213" s="43" t="s">
        <v>1835</v>
      </c>
      <c r="J213" s="43" t="s">
        <v>1835</v>
      </c>
      <c r="K213" s="43">
        <f t="shared" si="14"/>
        <v>4</v>
      </c>
      <c r="L213" s="43" t="s">
        <v>1835</v>
      </c>
      <c r="M213" s="43" t="s">
        <v>1835</v>
      </c>
      <c r="N213" s="43" t="s">
        <v>1835</v>
      </c>
      <c r="O213" s="43">
        <f t="shared" si="15"/>
        <v>2</v>
      </c>
      <c r="P213" s="43">
        <f t="shared" si="13"/>
        <v>6</v>
      </c>
      <c r="Q213" s="42" t="s">
        <v>757</v>
      </c>
      <c r="R213" s="42" t="s">
        <v>2042</v>
      </c>
      <c r="S213" s="42" t="s">
        <v>758</v>
      </c>
      <c r="T213" s="42" t="s">
        <v>759</v>
      </c>
      <c r="U213" s="42" t="s">
        <v>1095</v>
      </c>
      <c r="V213" s="42" t="s">
        <v>1102</v>
      </c>
      <c r="W213" s="42" t="s">
        <v>1111</v>
      </c>
      <c r="X213" s="42" t="s">
        <v>1130</v>
      </c>
      <c r="Y213" s="42"/>
    </row>
    <row r="214" spans="1:25" s="45" customFormat="1" x14ac:dyDescent="0.2">
      <c r="A214" s="42">
        <v>213</v>
      </c>
      <c r="B214" s="42" t="s">
        <v>16</v>
      </c>
      <c r="C214" s="42" t="s">
        <v>26</v>
      </c>
      <c r="D214" s="42" t="s">
        <v>1313</v>
      </c>
      <c r="E214" s="43" t="s">
        <v>285</v>
      </c>
      <c r="F214" s="43" t="s">
        <v>1835</v>
      </c>
      <c r="G214" s="43" t="s">
        <v>1835</v>
      </c>
      <c r="H214" s="43" t="s">
        <v>1835</v>
      </c>
      <c r="I214" s="43" t="s">
        <v>1835</v>
      </c>
      <c r="J214" s="43" t="s">
        <v>1835</v>
      </c>
      <c r="K214" s="43">
        <f t="shared" si="14"/>
        <v>4</v>
      </c>
      <c r="L214" s="43" t="s">
        <v>1835</v>
      </c>
      <c r="M214" s="43" t="s">
        <v>1835</v>
      </c>
      <c r="N214" s="43" t="s">
        <v>1835</v>
      </c>
      <c r="O214" s="43">
        <f t="shared" si="15"/>
        <v>2</v>
      </c>
      <c r="P214" s="43">
        <f t="shared" si="13"/>
        <v>6</v>
      </c>
      <c r="Q214" s="42" t="s">
        <v>760</v>
      </c>
      <c r="R214" s="42" t="s">
        <v>1936</v>
      </c>
      <c r="S214" s="42" t="s">
        <v>761</v>
      </c>
      <c r="T214" s="42" t="s">
        <v>762</v>
      </c>
      <c r="U214" s="42" t="s">
        <v>1104</v>
      </c>
      <c r="V214" s="42" t="s">
        <v>1102</v>
      </c>
      <c r="W214" s="42" t="s">
        <v>1111</v>
      </c>
      <c r="X214" s="42" t="s">
        <v>1130</v>
      </c>
      <c r="Y214" s="42" t="s">
        <v>2043</v>
      </c>
    </row>
    <row r="215" spans="1:25" s="45" customFormat="1" x14ac:dyDescent="0.2">
      <c r="A215" s="42">
        <v>214</v>
      </c>
      <c r="B215" s="42" t="s">
        <v>16</v>
      </c>
      <c r="C215" s="42" t="s">
        <v>26</v>
      </c>
      <c r="D215" s="42" t="s">
        <v>1314</v>
      </c>
      <c r="E215" s="43" t="s">
        <v>286</v>
      </c>
      <c r="F215" s="43" t="s">
        <v>1834</v>
      </c>
      <c r="G215" s="43" t="s">
        <v>1834</v>
      </c>
      <c r="H215" s="43" t="s">
        <v>1834</v>
      </c>
      <c r="I215" s="43" t="s">
        <v>1834</v>
      </c>
      <c r="J215" s="43" t="s">
        <v>1834</v>
      </c>
      <c r="K215" s="43">
        <f t="shared" si="14"/>
        <v>0</v>
      </c>
      <c r="L215" s="43" t="s">
        <v>1834</v>
      </c>
      <c r="M215" s="43" t="s">
        <v>1834</v>
      </c>
      <c r="N215" s="43" t="s">
        <v>1834</v>
      </c>
      <c r="O215" s="43">
        <f t="shared" si="15"/>
        <v>0</v>
      </c>
      <c r="P215" s="43">
        <f t="shared" si="13"/>
        <v>0</v>
      </c>
      <c r="Q215" s="42" t="s">
        <v>760</v>
      </c>
      <c r="R215" s="42" t="s">
        <v>751</v>
      </c>
      <c r="S215" s="42"/>
      <c r="T215" s="42"/>
      <c r="U215" s="42" t="s">
        <v>1104</v>
      </c>
      <c r="V215" s="42" t="s">
        <v>1654</v>
      </c>
      <c r="W215" s="42" t="s">
        <v>1209</v>
      </c>
      <c r="X215" s="42" t="s">
        <v>1210</v>
      </c>
      <c r="Y215" s="42"/>
    </row>
    <row r="216" spans="1:25" s="45" customFormat="1" x14ac:dyDescent="0.2">
      <c r="A216" s="42">
        <v>215</v>
      </c>
      <c r="B216" s="42" t="s">
        <v>16</v>
      </c>
      <c r="C216" s="42" t="s">
        <v>26</v>
      </c>
      <c r="D216" s="42" t="s">
        <v>1315</v>
      </c>
      <c r="E216" s="43" t="s">
        <v>287</v>
      </c>
      <c r="F216" s="43" t="s">
        <v>1835</v>
      </c>
      <c r="G216" s="43" t="s">
        <v>1835</v>
      </c>
      <c r="H216" s="43" t="s">
        <v>1835</v>
      </c>
      <c r="I216" s="43" t="s">
        <v>1835</v>
      </c>
      <c r="J216" s="43" t="s">
        <v>1835</v>
      </c>
      <c r="K216" s="43">
        <f t="shared" si="14"/>
        <v>4</v>
      </c>
      <c r="L216" s="43" t="s">
        <v>1835</v>
      </c>
      <c r="M216" s="43" t="s">
        <v>1835</v>
      </c>
      <c r="N216" s="43" t="s">
        <v>1835</v>
      </c>
      <c r="O216" s="43">
        <f t="shared" si="15"/>
        <v>2</v>
      </c>
      <c r="P216" s="43">
        <f t="shared" si="13"/>
        <v>6</v>
      </c>
      <c r="Q216" s="42" t="s">
        <v>763</v>
      </c>
      <c r="R216" s="42" t="s">
        <v>1936</v>
      </c>
      <c r="S216" s="42" t="s">
        <v>764</v>
      </c>
      <c r="T216" s="42" t="s">
        <v>571</v>
      </c>
      <c r="U216" s="42" t="s">
        <v>1104</v>
      </c>
      <c r="V216" s="42" t="s">
        <v>1102</v>
      </c>
      <c r="W216" s="42" t="s">
        <v>1111</v>
      </c>
      <c r="X216" s="42" t="s">
        <v>1130</v>
      </c>
      <c r="Y216" s="42" t="s">
        <v>2044</v>
      </c>
    </row>
    <row r="217" spans="1:25" s="45" customFormat="1" x14ac:dyDescent="0.2">
      <c r="A217" s="42">
        <v>216</v>
      </c>
      <c r="B217" s="42" t="s">
        <v>16</v>
      </c>
      <c r="C217" s="42" t="s">
        <v>26</v>
      </c>
      <c r="D217" s="42" t="s">
        <v>1316</v>
      </c>
      <c r="E217" s="43" t="s">
        <v>288</v>
      </c>
      <c r="F217" s="43" t="s">
        <v>1834</v>
      </c>
      <c r="G217" s="43" t="s">
        <v>1834</v>
      </c>
      <c r="H217" s="43" t="s">
        <v>1834</v>
      </c>
      <c r="I217" s="43" t="s">
        <v>1834</v>
      </c>
      <c r="J217" s="43" t="s">
        <v>1834</v>
      </c>
      <c r="K217" s="43">
        <f t="shared" si="14"/>
        <v>0</v>
      </c>
      <c r="L217" s="43" t="s">
        <v>1834</v>
      </c>
      <c r="M217" s="43" t="s">
        <v>1834</v>
      </c>
      <c r="N217" s="43" t="s">
        <v>1834</v>
      </c>
      <c r="O217" s="43">
        <f t="shared" si="15"/>
        <v>0</v>
      </c>
      <c r="P217" s="43">
        <f t="shared" si="13"/>
        <v>0</v>
      </c>
      <c r="Q217" s="42" t="s">
        <v>763</v>
      </c>
      <c r="R217" s="42" t="s">
        <v>751</v>
      </c>
      <c r="S217" s="42"/>
      <c r="T217" s="42"/>
      <c r="U217" s="42" t="s">
        <v>1104</v>
      </c>
      <c r="V217" s="42" t="s">
        <v>1654</v>
      </c>
      <c r="W217" s="42" t="s">
        <v>1209</v>
      </c>
      <c r="X217" s="42" t="s">
        <v>1210</v>
      </c>
      <c r="Y217" s="42"/>
    </row>
    <row r="218" spans="1:25" s="45" customFormat="1" x14ac:dyDescent="0.2">
      <c r="A218" s="42">
        <v>217</v>
      </c>
      <c r="B218" s="42" t="s">
        <v>16</v>
      </c>
      <c r="C218" s="42" t="s">
        <v>27</v>
      </c>
      <c r="D218" s="42" t="s">
        <v>1317</v>
      </c>
      <c r="E218" s="43" t="s">
        <v>289</v>
      </c>
      <c r="F218" s="43" t="s">
        <v>1835</v>
      </c>
      <c r="G218" s="43" t="s">
        <v>1835</v>
      </c>
      <c r="H218" s="43" t="s">
        <v>1835</v>
      </c>
      <c r="I218" s="43" t="s">
        <v>1835</v>
      </c>
      <c r="J218" s="43" t="s">
        <v>1835</v>
      </c>
      <c r="K218" s="43">
        <f t="shared" si="14"/>
        <v>4</v>
      </c>
      <c r="L218" s="43" t="s">
        <v>1835</v>
      </c>
      <c r="M218" s="43" t="s">
        <v>1835</v>
      </c>
      <c r="N218" s="43" t="s">
        <v>1835</v>
      </c>
      <c r="O218" s="43">
        <f t="shared" si="15"/>
        <v>2</v>
      </c>
      <c r="P218" s="43">
        <f t="shared" si="13"/>
        <v>6</v>
      </c>
      <c r="Q218" s="42" t="s">
        <v>736</v>
      </c>
      <c r="R218" s="42" t="s">
        <v>765</v>
      </c>
      <c r="S218" s="42" t="s">
        <v>673</v>
      </c>
      <c r="T218" s="42" t="s">
        <v>571</v>
      </c>
      <c r="U218" s="42" t="s">
        <v>1105</v>
      </c>
      <c r="V218" s="42" t="s">
        <v>1102</v>
      </c>
      <c r="W218" s="42" t="s">
        <v>1111</v>
      </c>
      <c r="X218" s="42" t="s">
        <v>1130</v>
      </c>
      <c r="Y218" s="42"/>
    </row>
    <row r="219" spans="1:25" s="45" customFormat="1" x14ac:dyDescent="0.2">
      <c r="A219" s="42">
        <v>218</v>
      </c>
      <c r="B219" s="42" t="s">
        <v>16</v>
      </c>
      <c r="C219" s="42" t="s">
        <v>27</v>
      </c>
      <c r="D219" s="42" t="s">
        <v>1318</v>
      </c>
      <c r="E219" s="43" t="s">
        <v>290</v>
      </c>
      <c r="F219" s="43" t="s">
        <v>1835</v>
      </c>
      <c r="G219" s="43" t="s">
        <v>1835</v>
      </c>
      <c r="H219" s="43" t="s">
        <v>1835</v>
      </c>
      <c r="I219" s="43" t="s">
        <v>1835</v>
      </c>
      <c r="J219" s="43" t="s">
        <v>1835</v>
      </c>
      <c r="K219" s="43">
        <f t="shared" si="14"/>
        <v>4</v>
      </c>
      <c r="L219" s="43" t="s">
        <v>1835</v>
      </c>
      <c r="M219" s="43" t="s">
        <v>1835</v>
      </c>
      <c r="N219" s="43" t="s">
        <v>1835</v>
      </c>
      <c r="O219" s="43">
        <f t="shared" si="15"/>
        <v>2</v>
      </c>
      <c r="P219" s="43">
        <f t="shared" si="13"/>
        <v>6</v>
      </c>
      <c r="Q219" s="42" t="s">
        <v>736</v>
      </c>
      <c r="R219" s="42" t="s">
        <v>766</v>
      </c>
      <c r="S219" s="42" t="s">
        <v>673</v>
      </c>
      <c r="T219" s="42" t="s">
        <v>571</v>
      </c>
      <c r="U219" s="42" t="s">
        <v>1105</v>
      </c>
      <c r="V219" s="42" t="s">
        <v>1102</v>
      </c>
      <c r="W219" s="42" t="s">
        <v>1111</v>
      </c>
      <c r="X219" s="42" t="s">
        <v>1130</v>
      </c>
      <c r="Y219" s="42"/>
    </row>
    <row r="220" spans="1:25" s="45" customFormat="1" x14ac:dyDescent="0.2">
      <c r="A220" s="42">
        <v>219</v>
      </c>
      <c r="B220" s="42" t="s">
        <v>16</v>
      </c>
      <c r="C220" s="42" t="s">
        <v>27</v>
      </c>
      <c r="D220" s="42" t="s">
        <v>1319</v>
      </c>
      <c r="E220" s="43" t="s">
        <v>291</v>
      </c>
      <c r="F220" s="43" t="s">
        <v>1835</v>
      </c>
      <c r="G220" s="43" t="s">
        <v>1835</v>
      </c>
      <c r="H220" s="43" t="s">
        <v>1835</v>
      </c>
      <c r="I220" s="43" t="s">
        <v>1835</v>
      </c>
      <c r="J220" s="43" t="s">
        <v>1835</v>
      </c>
      <c r="K220" s="43">
        <f t="shared" si="14"/>
        <v>4</v>
      </c>
      <c r="L220" s="43" t="s">
        <v>1835</v>
      </c>
      <c r="M220" s="43" t="s">
        <v>1835</v>
      </c>
      <c r="N220" s="43" t="s">
        <v>1835</v>
      </c>
      <c r="O220" s="43">
        <f t="shared" si="15"/>
        <v>2</v>
      </c>
      <c r="P220" s="43">
        <f t="shared" si="13"/>
        <v>6</v>
      </c>
      <c r="Q220" s="42" t="s">
        <v>736</v>
      </c>
      <c r="R220" s="42" t="s">
        <v>767</v>
      </c>
      <c r="S220" s="42" t="s">
        <v>673</v>
      </c>
      <c r="T220" s="42" t="s">
        <v>571</v>
      </c>
      <c r="U220" s="42" t="s">
        <v>1105</v>
      </c>
      <c r="V220" s="42" t="s">
        <v>1102</v>
      </c>
      <c r="W220" s="42" t="s">
        <v>1111</v>
      </c>
      <c r="X220" s="42" t="s">
        <v>1130</v>
      </c>
      <c r="Y220" s="42"/>
    </row>
    <row r="221" spans="1:25" s="45" customFormat="1" x14ac:dyDescent="0.2">
      <c r="A221" s="42">
        <v>220</v>
      </c>
      <c r="B221" s="42" t="s">
        <v>16</v>
      </c>
      <c r="C221" s="42" t="s">
        <v>28</v>
      </c>
      <c r="D221" s="42" t="s">
        <v>1320</v>
      </c>
      <c r="E221" s="43" t="s">
        <v>292</v>
      </c>
      <c r="F221" s="43" t="s">
        <v>1835</v>
      </c>
      <c r="G221" s="43" t="s">
        <v>1835</v>
      </c>
      <c r="H221" s="43" t="s">
        <v>1835</v>
      </c>
      <c r="I221" s="43" t="s">
        <v>1835</v>
      </c>
      <c r="J221" s="43" t="s">
        <v>1835</v>
      </c>
      <c r="K221" s="43">
        <f t="shared" si="14"/>
        <v>4</v>
      </c>
      <c r="L221" s="43" t="s">
        <v>1835</v>
      </c>
      <c r="M221" s="43" t="s">
        <v>1835</v>
      </c>
      <c r="N221" s="43" t="s">
        <v>1835</v>
      </c>
      <c r="O221" s="43">
        <f t="shared" si="15"/>
        <v>2</v>
      </c>
      <c r="P221" s="43">
        <f t="shared" si="13"/>
        <v>6</v>
      </c>
      <c r="Q221" s="42" t="s">
        <v>736</v>
      </c>
      <c r="R221" s="42" t="s">
        <v>768</v>
      </c>
      <c r="S221" s="42" t="s">
        <v>673</v>
      </c>
      <c r="T221" s="42" t="s">
        <v>571</v>
      </c>
      <c r="U221" s="42" t="s">
        <v>1105</v>
      </c>
      <c r="V221" s="42" t="s">
        <v>1102</v>
      </c>
      <c r="W221" s="42" t="s">
        <v>1111</v>
      </c>
      <c r="X221" s="42" t="s">
        <v>1130</v>
      </c>
      <c r="Y221" s="42"/>
    </row>
    <row r="222" spans="1:25" s="45" customFormat="1" x14ac:dyDescent="0.2">
      <c r="A222" s="42">
        <v>221</v>
      </c>
      <c r="B222" s="42" t="s">
        <v>16</v>
      </c>
      <c r="C222" s="42" t="s">
        <v>28</v>
      </c>
      <c r="D222" s="42" t="s">
        <v>1321</v>
      </c>
      <c r="E222" s="43" t="s">
        <v>293</v>
      </c>
      <c r="F222" s="43" t="s">
        <v>1835</v>
      </c>
      <c r="G222" s="43" t="s">
        <v>1835</v>
      </c>
      <c r="H222" s="43" t="s">
        <v>1835</v>
      </c>
      <c r="I222" s="43" t="s">
        <v>1835</v>
      </c>
      <c r="J222" s="43" t="s">
        <v>1835</v>
      </c>
      <c r="K222" s="43">
        <f t="shared" si="14"/>
        <v>4</v>
      </c>
      <c r="L222" s="43" t="s">
        <v>1835</v>
      </c>
      <c r="M222" s="43" t="s">
        <v>1835</v>
      </c>
      <c r="N222" s="43" t="s">
        <v>1835</v>
      </c>
      <c r="O222" s="43">
        <f t="shared" si="15"/>
        <v>2</v>
      </c>
      <c r="P222" s="43">
        <f t="shared" si="13"/>
        <v>6</v>
      </c>
      <c r="Q222" s="42" t="s">
        <v>736</v>
      </c>
      <c r="R222" s="42" t="s">
        <v>769</v>
      </c>
      <c r="S222" s="42" t="s">
        <v>673</v>
      </c>
      <c r="T222" s="42" t="s">
        <v>571</v>
      </c>
      <c r="U222" s="42" t="s">
        <v>1105</v>
      </c>
      <c r="V222" s="42" t="s">
        <v>1102</v>
      </c>
      <c r="W222" s="42" t="s">
        <v>1111</v>
      </c>
      <c r="X222" s="42" t="s">
        <v>1130</v>
      </c>
      <c r="Y222" s="42"/>
    </row>
    <row r="223" spans="1:25" s="45" customFormat="1" x14ac:dyDescent="0.2">
      <c r="A223" s="42">
        <v>222</v>
      </c>
      <c r="B223" s="42" t="s">
        <v>16</v>
      </c>
      <c r="C223" s="42" t="s">
        <v>28</v>
      </c>
      <c r="D223" s="42" t="s">
        <v>1322</v>
      </c>
      <c r="E223" s="43" t="s">
        <v>294</v>
      </c>
      <c r="F223" s="43" t="s">
        <v>1835</v>
      </c>
      <c r="G223" s="43" t="s">
        <v>1835</v>
      </c>
      <c r="H223" s="43" t="s">
        <v>1835</v>
      </c>
      <c r="I223" s="43" t="s">
        <v>1835</v>
      </c>
      <c r="J223" s="43" t="s">
        <v>1835</v>
      </c>
      <c r="K223" s="43">
        <f t="shared" si="14"/>
        <v>4</v>
      </c>
      <c r="L223" s="43" t="s">
        <v>1835</v>
      </c>
      <c r="M223" s="43" t="s">
        <v>1835</v>
      </c>
      <c r="N223" s="43" t="s">
        <v>1835</v>
      </c>
      <c r="O223" s="43">
        <f t="shared" si="15"/>
        <v>2</v>
      </c>
      <c r="P223" s="43">
        <f t="shared" si="13"/>
        <v>6</v>
      </c>
      <c r="Q223" s="42" t="s">
        <v>736</v>
      </c>
      <c r="R223" s="42" t="s">
        <v>770</v>
      </c>
      <c r="S223" s="42" t="s">
        <v>673</v>
      </c>
      <c r="T223" s="42" t="s">
        <v>571</v>
      </c>
      <c r="U223" s="42" t="s">
        <v>1105</v>
      </c>
      <c r="V223" s="42" t="s">
        <v>1102</v>
      </c>
      <c r="W223" s="42" t="s">
        <v>1111</v>
      </c>
      <c r="X223" s="42" t="s">
        <v>1130</v>
      </c>
      <c r="Y223" s="42"/>
    </row>
    <row r="224" spans="1:25" s="45" customFormat="1" x14ac:dyDescent="0.2">
      <c r="A224" s="42">
        <v>223</v>
      </c>
      <c r="B224" s="42" t="s">
        <v>16</v>
      </c>
      <c r="C224" s="42" t="s">
        <v>28</v>
      </c>
      <c r="D224" s="42" t="s">
        <v>1323</v>
      </c>
      <c r="E224" s="43" t="s">
        <v>295</v>
      </c>
      <c r="F224" s="43" t="s">
        <v>1835</v>
      </c>
      <c r="G224" s="43" t="s">
        <v>1835</v>
      </c>
      <c r="H224" s="43" t="s">
        <v>1835</v>
      </c>
      <c r="I224" s="43" t="s">
        <v>1835</v>
      </c>
      <c r="J224" s="43" t="s">
        <v>1835</v>
      </c>
      <c r="K224" s="43">
        <f t="shared" si="14"/>
        <v>4</v>
      </c>
      <c r="L224" s="43" t="s">
        <v>1835</v>
      </c>
      <c r="M224" s="43" t="s">
        <v>1835</v>
      </c>
      <c r="N224" s="43" t="s">
        <v>1835</v>
      </c>
      <c r="O224" s="43">
        <f t="shared" si="15"/>
        <v>2</v>
      </c>
      <c r="P224" s="43">
        <f t="shared" si="13"/>
        <v>6</v>
      </c>
      <c r="Q224" s="42" t="s">
        <v>736</v>
      </c>
      <c r="R224" s="42" t="s">
        <v>771</v>
      </c>
      <c r="S224" s="42" t="s">
        <v>673</v>
      </c>
      <c r="T224" s="42" t="s">
        <v>571</v>
      </c>
      <c r="U224" s="42" t="s">
        <v>1105</v>
      </c>
      <c r="V224" s="42" t="s">
        <v>1102</v>
      </c>
      <c r="W224" s="42" t="s">
        <v>1111</v>
      </c>
      <c r="X224" s="42" t="s">
        <v>1130</v>
      </c>
      <c r="Y224" s="42"/>
    </row>
    <row r="225" spans="1:26" s="45" customFormat="1" x14ac:dyDescent="0.2">
      <c r="A225" s="42">
        <v>224</v>
      </c>
      <c r="B225" s="42" t="s">
        <v>16</v>
      </c>
      <c r="C225" s="42" t="s">
        <v>28</v>
      </c>
      <c r="D225" s="42" t="s">
        <v>1324</v>
      </c>
      <c r="E225" s="43" t="s">
        <v>296</v>
      </c>
      <c r="F225" s="43" t="s">
        <v>1835</v>
      </c>
      <c r="G225" s="43" t="s">
        <v>1835</v>
      </c>
      <c r="H225" s="43" t="s">
        <v>1835</v>
      </c>
      <c r="I225" s="43" t="s">
        <v>1835</v>
      </c>
      <c r="J225" s="43" t="s">
        <v>1835</v>
      </c>
      <c r="K225" s="43">
        <f t="shared" si="14"/>
        <v>4</v>
      </c>
      <c r="L225" s="43" t="s">
        <v>1835</v>
      </c>
      <c r="M225" s="43" t="s">
        <v>1835</v>
      </c>
      <c r="N225" s="43" t="s">
        <v>1835</v>
      </c>
      <c r="O225" s="43">
        <f t="shared" si="15"/>
        <v>2</v>
      </c>
      <c r="P225" s="43">
        <f t="shared" si="13"/>
        <v>6</v>
      </c>
      <c r="Q225" s="42" t="s">
        <v>736</v>
      </c>
      <c r="R225" s="42" t="s">
        <v>772</v>
      </c>
      <c r="S225" s="42" t="s">
        <v>673</v>
      </c>
      <c r="T225" s="42" t="s">
        <v>571</v>
      </c>
      <c r="U225" s="42" t="s">
        <v>1105</v>
      </c>
      <c r="V225" s="42" t="s">
        <v>1102</v>
      </c>
      <c r="W225" s="42" t="s">
        <v>1111</v>
      </c>
      <c r="X225" s="42" t="s">
        <v>1130</v>
      </c>
      <c r="Y225" s="42"/>
    </row>
    <row r="226" spans="1:26" s="45" customFormat="1" x14ac:dyDescent="0.2">
      <c r="A226" s="42">
        <v>225</v>
      </c>
      <c r="B226" s="42" t="s">
        <v>16</v>
      </c>
      <c r="C226" s="42" t="s">
        <v>29</v>
      </c>
      <c r="D226" s="42" t="s">
        <v>1325</v>
      </c>
      <c r="E226" s="43" t="s">
        <v>297</v>
      </c>
      <c r="F226" s="43" t="s">
        <v>1835</v>
      </c>
      <c r="G226" s="43" t="s">
        <v>1835</v>
      </c>
      <c r="H226" s="43" t="s">
        <v>1835</v>
      </c>
      <c r="I226" s="43" t="s">
        <v>1835</v>
      </c>
      <c r="J226" s="43" t="s">
        <v>1835</v>
      </c>
      <c r="K226" s="43">
        <f t="shared" si="14"/>
        <v>4</v>
      </c>
      <c r="L226" s="43" t="s">
        <v>1835</v>
      </c>
      <c r="M226" s="43" t="s">
        <v>1835</v>
      </c>
      <c r="N226" s="43" t="s">
        <v>1835</v>
      </c>
      <c r="O226" s="43">
        <f t="shared" si="15"/>
        <v>2</v>
      </c>
      <c r="P226" s="43">
        <f t="shared" si="13"/>
        <v>6</v>
      </c>
      <c r="Q226" s="42" t="s">
        <v>736</v>
      </c>
      <c r="R226" s="42" t="s">
        <v>773</v>
      </c>
      <c r="S226" s="42" t="s">
        <v>673</v>
      </c>
      <c r="T226" s="42" t="s">
        <v>571</v>
      </c>
      <c r="U226" s="42" t="s">
        <v>1106</v>
      </c>
      <c r="V226" s="42" t="s">
        <v>1102</v>
      </c>
      <c r="W226" s="42" t="s">
        <v>1111</v>
      </c>
      <c r="X226" s="42" t="s">
        <v>1130</v>
      </c>
      <c r="Y226" s="42"/>
    </row>
    <row r="227" spans="1:26" s="45" customFormat="1" x14ac:dyDescent="0.2">
      <c r="A227" s="42">
        <v>226</v>
      </c>
      <c r="B227" s="42" t="s">
        <v>16</v>
      </c>
      <c r="C227" s="42" t="s">
        <v>29</v>
      </c>
      <c r="D227" s="42" t="s">
        <v>1326</v>
      </c>
      <c r="E227" s="43" t="s">
        <v>298</v>
      </c>
      <c r="F227" s="43" t="s">
        <v>1835</v>
      </c>
      <c r="G227" s="43" t="s">
        <v>1835</v>
      </c>
      <c r="H227" s="43" t="s">
        <v>1835</v>
      </c>
      <c r="I227" s="43" t="s">
        <v>1835</v>
      </c>
      <c r="J227" s="43" t="s">
        <v>1835</v>
      </c>
      <c r="K227" s="43">
        <f t="shared" si="14"/>
        <v>4</v>
      </c>
      <c r="L227" s="43" t="s">
        <v>1835</v>
      </c>
      <c r="M227" s="43" t="s">
        <v>1835</v>
      </c>
      <c r="N227" s="43" t="s">
        <v>1835</v>
      </c>
      <c r="O227" s="43">
        <f t="shared" si="15"/>
        <v>2</v>
      </c>
      <c r="P227" s="43">
        <f t="shared" si="13"/>
        <v>6</v>
      </c>
      <c r="Q227" s="42" t="s">
        <v>736</v>
      </c>
      <c r="R227" s="42" t="s">
        <v>774</v>
      </c>
      <c r="S227" s="42" t="s">
        <v>673</v>
      </c>
      <c r="T227" s="42" t="s">
        <v>571</v>
      </c>
      <c r="U227" s="42" t="s">
        <v>1106</v>
      </c>
      <c r="V227" s="42" t="s">
        <v>1102</v>
      </c>
      <c r="W227" s="42" t="s">
        <v>1111</v>
      </c>
      <c r="X227" s="42" t="s">
        <v>1130</v>
      </c>
      <c r="Y227" s="42"/>
    </row>
    <row r="228" spans="1:26" s="45" customFormat="1" x14ac:dyDescent="0.2">
      <c r="A228" s="42">
        <v>227</v>
      </c>
      <c r="B228" s="42" t="s">
        <v>16</v>
      </c>
      <c r="C228" s="42" t="s">
        <v>30</v>
      </c>
      <c r="D228" s="42" t="s">
        <v>1327</v>
      </c>
      <c r="E228" s="43" t="s">
        <v>299</v>
      </c>
      <c r="F228" s="43" t="s">
        <v>1835</v>
      </c>
      <c r="G228" s="43" t="s">
        <v>1835</v>
      </c>
      <c r="H228" s="43" t="s">
        <v>1835</v>
      </c>
      <c r="I228" s="43" t="s">
        <v>1835</v>
      </c>
      <c r="J228" s="43" t="s">
        <v>1835</v>
      </c>
      <c r="K228" s="43">
        <f t="shared" si="14"/>
        <v>4</v>
      </c>
      <c r="L228" s="43" t="s">
        <v>1835</v>
      </c>
      <c r="M228" s="43" t="s">
        <v>1835</v>
      </c>
      <c r="N228" s="43" t="s">
        <v>1835</v>
      </c>
      <c r="O228" s="43">
        <f t="shared" si="15"/>
        <v>2</v>
      </c>
      <c r="P228" s="43">
        <f t="shared" si="13"/>
        <v>6</v>
      </c>
      <c r="Q228" s="42" t="s">
        <v>736</v>
      </c>
      <c r="R228" s="42" t="s">
        <v>775</v>
      </c>
      <c r="S228" s="42" t="s">
        <v>673</v>
      </c>
      <c r="T228" s="42" t="s">
        <v>571</v>
      </c>
      <c r="U228" s="42" t="s">
        <v>1106</v>
      </c>
      <c r="V228" s="42" t="s">
        <v>1102</v>
      </c>
      <c r="W228" s="42" t="s">
        <v>1111</v>
      </c>
      <c r="X228" s="42" t="s">
        <v>1130</v>
      </c>
      <c r="Y228" s="42"/>
    </row>
    <row r="229" spans="1:26" s="45" customFormat="1" x14ac:dyDescent="0.2">
      <c r="A229" s="42">
        <v>228</v>
      </c>
      <c r="B229" s="42" t="s">
        <v>16</v>
      </c>
      <c r="C229" s="42" t="s">
        <v>28</v>
      </c>
      <c r="D229" s="42" t="s">
        <v>1328</v>
      </c>
      <c r="E229" s="43" t="s">
        <v>300</v>
      </c>
      <c r="F229" s="43" t="s">
        <v>1836</v>
      </c>
      <c r="G229" s="43" t="s">
        <v>1835</v>
      </c>
      <c r="H229" s="43" t="s">
        <v>1835</v>
      </c>
      <c r="I229" s="43" t="s">
        <v>1835</v>
      </c>
      <c r="J229" s="43" t="s">
        <v>1835</v>
      </c>
      <c r="K229" s="43">
        <f t="shared" si="14"/>
        <v>3</v>
      </c>
      <c r="L229" s="43" t="s">
        <v>1835</v>
      </c>
      <c r="M229" s="43" t="s">
        <v>1835</v>
      </c>
      <c r="N229" s="43" t="s">
        <v>1835</v>
      </c>
      <c r="O229" s="43">
        <f t="shared" si="15"/>
        <v>2</v>
      </c>
      <c r="P229" s="43">
        <f t="shared" si="13"/>
        <v>5</v>
      </c>
      <c r="Q229" s="42" t="s">
        <v>736</v>
      </c>
      <c r="R229" s="42" t="s">
        <v>776</v>
      </c>
      <c r="S229" s="42" t="s">
        <v>673</v>
      </c>
      <c r="T229" s="42" t="s">
        <v>571</v>
      </c>
      <c r="U229" s="42" t="s">
        <v>1105</v>
      </c>
      <c r="V229" s="42" t="s">
        <v>1102</v>
      </c>
      <c r="W229" s="42" t="s">
        <v>1111</v>
      </c>
      <c r="X229" s="42" t="s">
        <v>1130</v>
      </c>
      <c r="Y229" s="42" t="s">
        <v>1826</v>
      </c>
    </row>
    <row r="230" spans="1:26" s="5" customFormat="1" x14ac:dyDescent="0.2">
      <c r="A230" s="48">
        <v>229</v>
      </c>
      <c r="B230" s="48" t="s">
        <v>16</v>
      </c>
      <c r="C230" s="48" t="s">
        <v>29</v>
      </c>
      <c r="D230" s="48" t="s">
        <v>2045</v>
      </c>
      <c r="E230" s="49" t="s">
        <v>1852</v>
      </c>
      <c r="F230" s="49" t="s">
        <v>1836</v>
      </c>
      <c r="G230" s="49" t="s">
        <v>1836</v>
      </c>
      <c r="H230" s="49" t="s">
        <v>1836</v>
      </c>
      <c r="I230" s="49" t="s">
        <v>1835</v>
      </c>
      <c r="J230" s="49"/>
      <c r="K230" s="49">
        <f t="shared" si="14"/>
        <v>1</v>
      </c>
      <c r="L230" s="49" t="s">
        <v>1836</v>
      </c>
      <c r="M230" s="49" t="s">
        <v>1835</v>
      </c>
      <c r="N230" s="49"/>
      <c r="O230" s="49">
        <f t="shared" si="15"/>
        <v>1</v>
      </c>
      <c r="P230" s="49">
        <f t="shared" si="13"/>
        <v>2</v>
      </c>
      <c r="Q230" s="48" t="s">
        <v>736</v>
      </c>
      <c r="R230" s="48" t="s">
        <v>2046</v>
      </c>
      <c r="S230" s="48" t="s">
        <v>673</v>
      </c>
      <c r="T230" s="53" t="s">
        <v>571</v>
      </c>
      <c r="U230" s="48" t="s">
        <v>1648</v>
      </c>
      <c r="V230" s="48" t="s">
        <v>1102</v>
      </c>
      <c r="W230" s="48" t="s">
        <v>1111</v>
      </c>
      <c r="X230" s="48"/>
      <c r="Y230" s="48" t="s">
        <v>2098</v>
      </c>
      <c r="Z230" s="5">
        <v>1</v>
      </c>
    </row>
    <row r="231" spans="1:26" s="5" customFormat="1" x14ac:dyDescent="0.2">
      <c r="A231" s="48">
        <v>230</v>
      </c>
      <c r="B231" s="48" t="s">
        <v>16</v>
      </c>
      <c r="C231" s="48" t="s">
        <v>31</v>
      </c>
      <c r="D231" s="48" t="s">
        <v>1329</v>
      </c>
      <c r="E231" s="49" t="s">
        <v>301</v>
      </c>
      <c r="F231" s="49" t="s">
        <v>1835</v>
      </c>
      <c r="G231" s="49" t="s">
        <v>1836</v>
      </c>
      <c r="H231" s="49" t="s">
        <v>1835</v>
      </c>
      <c r="I231" s="49" t="s">
        <v>1836</v>
      </c>
      <c r="J231" s="49"/>
      <c r="K231" s="49">
        <f t="shared" ref="K231:K250" si="16">COUNTIF(F231:I231,"Sí")</f>
        <v>2</v>
      </c>
      <c r="L231" s="49" t="s">
        <v>1835</v>
      </c>
      <c r="M231" s="49" t="s">
        <v>1836</v>
      </c>
      <c r="N231" s="49"/>
      <c r="O231" s="49">
        <f t="shared" ref="O231:O250" si="17">COUNTIF(L231:M231,"Sí")</f>
        <v>1</v>
      </c>
      <c r="P231" s="49">
        <f t="shared" si="13"/>
        <v>3</v>
      </c>
      <c r="Q231" s="48" t="s">
        <v>777</v>
      </c>
      <c r="R231" s="48" t="s">
        <v>778</v>
      </c>
      <c r="S231" s="48" t="s">
        <v>673</v>
      </c>
      <c r="T231" s="48" t="s">
        <v>571</v>
      </c>
      <c r="U231" s="48" t="s">
        <v>1096</v>
      </c>
      <c r="V231" s="48" t="s">
        <v>1094</v>
      </c>
      <c r="W231" s="48" t="s">
        <v>1111</v>
      </c>
      <c r="X231" s="48" t="s">
        <v>1140</v>
      </c>
      <c r="Y231" s="48" t="s">
        <v>2047</v>
      </c>
      <c r="Z231" s="5">
        <v>1</v>
      </c>
    </row>
    <row r="232" spans="1:26" s="5" customFormat="1" x14ac:dyDescent="0.2">
      <c r="A232" s="48">
        <v>231</v>
      </c>
      <c r="B232" s="48" t="s">
        <v>16</v>
      </c>
      <c r="C232" s="48" t="s">
        <v>31</v>
      </c>
      <c r="D232" s="48" t="s">
        <v>1330</v>
      </c>
      <c r="E232" s="49" t="s">
        <v>302</v>
      </c>
      <c r="F232" s="49" t="s">
        <v>1835</v>
      </c>
      <c r="G232" s="49" t="s">
        <v>1836</v>
      </c>
      <c r="H232" s="49" t="s">
        <v>1835</v>
      </c>
      <c r="I232" s="49" t="s">
        <v>1836</v>
      </c>
      <c r="J232" s="49"/>
      <c r="K232" s="49">
        <f t="shared" si="16"/>
        <v>2</v>
      </c>
      <c r="L232" s="49" t="s">
        <v>1835</v>
      </c>
      <c r="M232" s="49" t="s">
        <v>1836</v>
      </c>
      <c r="N232" s="49"/>
      <c r="O232" s="49">
        <f t="shared" si="17"/>
        <v>1</v>
      </c>
      <c r="P232" s="49">
        <f t="shared" si="13"/>
        <v>3</v>
      </c>
      <c r="Q232" s="48" t="s">
        <v>777</v>
      </c>
      <c r="R232" s="48" t="s">
        <v>779</v>
      </c>
      <c r="S232" s="48" t="s">
        <v>673</v>
      </c>
      <c r="T232" s="48" t="s">
        <v>571</v>
      </c>
      <c r="U232" s="48" t="s">
        <v>1096</v>
      </c>
      <c r="V232" s="48" t="s">
        <v>1094</v>
      </c>
      <c r="W232" s="48" t="s">
        <v>1111</v>
      </c>
      <c r="X232" s="48" t="s">
        <v>1140</v>
      </c>
      <c r="Y232" s="48" t="s">
        <v>2047</v>
      </c>
      <c r="Z232" s="5">
        <v>1</v>
      </c>
    </row>
    <row r="233" spans="1:26" s="5" customFormat="1" x14ac:dyDescent="0.2">
      <c r="A233" s="48">
        <v>232</v>
      </c>
      <c r="B233" s="48" t="s">
        <v>16</v>
      </c>
      <c r="C233" s="48" t="s">
        <v>31</v>
      </c>
      <c r="D233" s="48" t="s">
        <v>1331</v>
      </c>
      <c r="E233" s="49" t="s">
        <v>303</v>
      </c>
      <c r="F233" s="49" t="s">
        <v>1835</v>
      </c>
      <c r="G233" s="49" t="s">
        <v>1836</v>
      </c>
      <c r="H233" s="49" t="s">
        <v>1835</v>
      </c>
      <c r="I233" s="49" t="s">
        <v>1836</v>
      </c>
      <c r="J233" s="49"/>
      <c r="K233" s="49">
        <f t="shared" si="16"/>
        <v>2</v>
      </c>
      <c r="L233" s="49" t="s">
        <v>1835</v>
      </c>
      <c r="M233" s="49" t="s">
        <v>1836</v>
      </c>
      <c r="N233" s="49"/>
      <c r="O233" s="49">
        <f t="shared" si="17"/>
        <v>1</v>
      </c>
      <c r="P233" s="49">
        <f t="shared" si="13"/>
        <v>3</v>
      </c>
      <c r="Q233" s="48" t="s">
        <v>777</v>
      </c>
      <c r="R233" s="48" t="s">
        <v>780</v>
      </c>
      <c r="S233" s="48" t="s">
        <v>673</v>
      </c>
      <c r="T233" s="48" t="s">
        <v>571</v>
      </c>
      <c r="U233" s="48" t="s">
        <v>1096</v>
      </c>
      <c r="V233" s="48" t="s">
        <v>1094</v>
      </c>
      <c r="W233" s="48" t="s">
        <v>1111</v>
      </c>
      <c r="X233" s="48" t="s">
        <v>1140</v>
      </c>
      <c r="Y233" s="48" t="s">
        <v>2047</v>
      </c>
      <c r="Z233" s="5">
        <v>1</v>
      </c>
    </row>
    <row r="234" spans="1:26" s="5" customFormat="1" x14ac:dyDescent="0.2">
      <c r="A234" s="48">
        <v>233</v>
      </c>
      <c r="B234" s="48" t="s">
        <v>16</v>
      </c>
      <c r="C234" s="48" t="s">
        <v>31</v>
      </c>
      <c r="D234" s="48" t="s">
        <v>1332</v>
      </c>
      <c r="E234" s="49" t="s">
        <v>304</v>
      </c>
      <c r="F234" s="49" t="s">
        <v>1835</v>
      </c>
      <c r="G234" s="49" t="s">
        <v>1836</v>
      </c>
      <c r="H234" s="49" t="s">
        <v>1835</v>
      </c>
      <c r="I234" s="49" t="s">
        <v>1836</v>
      </c>
      <c r="J234" s="49"/>
      <c r="K234" s="49">
        <f t="shared" si="16"/>
        <v>2</v>
      </c>
      <c r="L234" s="49" t="s">
        <v>1835</v>
      </c>
      <c r="M234" s="49" t="s">
        <v>1836</v>
      </c>
      <c r="N234" s="49"/>
      <c r="O234" s="49">
        <f t="shared" si="17"/>
        <v>1</v>
      </c>
      <c r="P234" s="49">
        <f t="shared" si="13"/>
        <v>3</v>
      </c>
      <c r="Q234" s="48" t="s">
        <v>777</v>
      </c>
      <c r="R234" s="48" t="s">
        <v>781</v>
      </c>
      <c r="S234" s="48" t="s">
        <v>673</v>
      </c>
      <c r="T234" s="48" t="s">
        <v>571</v>
      </c>
      <c r="U234" s="48" t="s">
        <v>1096</v>
      </c>
      <c r="V234" s="48" t="s">
        <v>1094</v>
      </c>
      <c r="W234" s="48" t="s">
        <v>1111</v>
      </c>
      <c r="X234" s="48" t="s">
        <v>1140</v>
      </c>
      <c r="Y234" s="48" t="s">
        <v>2047</v>
      </c>
      <c r="Z234" s="5">
        <v>1</v>
      </c>
    </row>
    <row r="235" spans="1:26" s="45" customFormat="1" x14ac:dyDescent="0.2">
      <c r="A235" s="42">
        <v>234</v>
      </c>
      <c r="B235" s="42" t="s">
        <v>16</v>
      </c>
      <c r="C235" s="42" t="s">
        <v>32</v>
      </c>
      <c r="D235" s="42" t="s">
        <v>1333</v>
      </c>
      <c r="E235" s="43" t="s">
        <v>305</v>
      </c>
      <c r="F235" s="43" t="s">
        <v>1835</v>
      </c>
      <c r="G235" s="43" t="s">
        <v>1835</v>
      </c>
      <c r="H235" s="43" t="s">
        <v>1835</v>
      </c>
      <c r="I235" s="43" t="s">
        <v>1835</v>
      </c>
      <c r="J235" s="43" t="s">
        <v>1835</v>
      </c>
      <c r="K235" s="43">
        <f t="shared" si="16"/>
        <v>4</v>
      </c>
      <c r="L235" s="43" t="s">
        <v>1835</v>
      </c>
      <c r="M235" s="43" t="s">
        <v>1835</v>
      </c>
      <c r="N235" s="43" t="s">
        <v>1835</v>
      </c>
      <c r="O235" s="43">
        <f t="shared" si="17"/>
        <v>2</v>
      </c>
      <c r="P235" s="43">
        <f t="shared" si="13"/>
        <v>6</v>
      </c>
      <c r="Q235" s="42" t="s">
        <v>782</v>
      </c>
      <c r="R235" s="42" t="s">
        <v>1936</v>
      </c>
      <c r="S235" s="42" t="s">
        <v>783</v>
      </c>
      <c r="T235" s="42" t="s">
        <v>784</v>
      </c>
      <c r="U235" s="42" t="s">
        <v>1107</v>
      </c>
      <c r="V235" s="42" t="s">
        <v>1102</v>
      </c>
      <c r="W235" s="42" t="s">
        <v>1111</v>
      </c>
      <c r="X235" s="42" t="s">
        <v>1130</v>
      </c>
      <c r="Y235" s="42" t="s">
        <v>2048</v>
      </c>
    </row>
    <row r="236" spans="1:26" s="45" customFormat="1" x14ac:dyDescent="0.2">
      <c r="A236" s="42">
        <v>235</v>
      </c>
      <c r="B236" s="42" t="s">
        <v>16</v>
      </c>
      <c r="C236" s="42" t="s">
        <v>32</v>
      </c>
      <c r="D236" s="42" t="s">
        <v>1334</v>
      </c>
      <c r="E236" s="43" t="s">
        <v>306</v>
      </c>
      <c r="F236" s="43" t="s">
        <v>1834</v>
      </c>
      <c r="G236" s="43" t="s">
        <v>1834</v>
      </c>
      <c r="H236" s="43" t="s">
        <v>1834</v>
      </c>
      <c r="I236" s="43" t="s">
        <v>1834</v>
      </c>
      <c r="J236" s="43" t="s">
        <v>1834</v>
      </c>
      <c r="K236" s="43">
        <f t="shared" si="16"/>
        <v>0</v>
      </c>
      <c r="L236" s="43" t="s">
        <v>1834</v>
      </c>
      <c r="M236" s="43" t="s">
        <v>1834</v>
      </c>
      <c r="N236" s="43" t="s">
        <v>1834</v>
      </c>
      <c r="O236" s="43">
        <f t="shared" si="17"/>
        <v>0</v>
      </c>
      <c r="P236" s="43">
        <f t="shared" si="13"/>
        <v>0</v>
      </c>
      <c r="Q236" s="42" t="s">
        <v>782</v>
      </c>
      <c r="R236" s="42" t="s">
        <v>751</v>
      </c>
      <c r="S236" s="42"/>
      <c r="T236" s="42"/>
      <c r="U236" s="42" t="s">
        <v>1107</v>
      </c>
      <c r="V236" s="42" t="s">
        <v>1654</v>
      </c>
      <c r="W236" s="42" t="s">
        <v>1209</v>
      </c>
      <c r="X236" s="42" t="s">
        <v>1210</v>
      </c>
      <c r="Y236" s="42"/>
    </row>
    <row r="237" spans="1:26" s="45" customFormat="1" x14ac:dyDescent="0.2">
      <c r="A237" s="42">
        <v>236</v>
      </c>
      <c r="B237" s="42" t="s">
        <v>16</v>
      </c>
      <c r="C237" s="42" t="s">
        <v>32</v>
      </c>
      <c r="D237" s="42" t="s">
        <v>1335</v>
      </c>
      <c r="E237" s="43" t="s">
        <v>307</v>
      </c>
      <c r="F237" s="43" t="s">
        <v>1835</v>
      </c>
      <c r="G237" s="43" t="s">
        <v>1835</v>
      </c>
      <c r="H237" s="43" t="s">
        <v>1835</v>
      </c>
      <c r="I237" s="54" t="s">
        <v>1835</v>
      </c>
      <c r="J237" s="54" t="s">
        <v>1835</v>
      </c>
      <c r="K237" s="43">
        <f t="shared" si="16"/>
        <v>4</v>
      </c>
      <c r="L237" s="43" t="s">
        <v>1835</v>
      </c>
      <c r="M237" s="43" t="s">
        <v>1835</v>
      </c>
      <c r="N237" s="54" t="s">
        <v>1835</v>
      </c>
      <c r="O237" s="43">
        <f t="shared" si="17"/>
        <v>2</v>
      </c>
      <c r="P237" s="43">
        <f t="shared" si="13"/>
        <v>6</v>
      </c>
      <c r="Q237" s="42" t="s">
        <v>785</v>
      </c>
      <c r="R237" s="42" t="s">
        <v>786</v>
      </c>
      <c r="S237" s="42" t="s">
        <v>673</v>
      </c>
      <c r="T237" s="42" t="s">
        <v>571</v>
      </c>
      <c r="U237" s="42" t="s">
        <v>1107</v>
      </c>
      <c r="V237" s="42" t="s">
        <v>1102</v>
      </c>
      <c r="W237" s="42" t="s">
        <v>1111</v>
      </c>
      <c r="X237" s="42" t="s">
        <v>1130</v>
      </c>
      <c r="Y237" s="42"/>
    </row>
    <row r="238" spans="1:26" s="45" customFormat="1" x14ac:dyDescent="0.2">
      <c r="A238" s="42">
        <v>237</v>
      </c>
      <c r="B238" s="42" t="s">
        <v>16</v>
      </c>
      <c r="C238" s="42" t="s">
        <v>32</v>
      </c>
      <c r="D238" s="42" t="s">
        <v>1336</v>
      </c>
      <c r="E238" s="43" t="s">
        <v>308</v>
      </c>
      <c r="F238" s="43" t="s">
        <v>1835</v>
      </c>
      <c r="G238" s="43" t="s">
        <v>1835</v>
      </c>
      <c r="H238" s="43" t="s">
        <v>1835</v>
      </c>
      <c r="I238" s="54" t="s">
        <v>1835</v>
      </c>
      <c r="J238" s="54" t="s">
        <v>1835</v>
      </c>
      <c r="K238" s="43">
        <f t="shared" si="16"/>
        <v>4</v>
      </c>
      <c r="L238" s="43" t="s">
        <v>1835</v>
      </c>
      <c r="M238" s="43" t="s">
        <v>1835</v>
      </c>
      <c r="N238" s="54" t="s">
        <v>1835</v>
      </c>
      <c r="O238" s="43">
        <f t="shared" si="17"/>
        <v>2</v>
      </c>
      <c r="P238" s="43">
        <f t="shared" si="13"/>
        <v>6</v>
      </c>
      <c r="Q238" s="42" t="s">
        <v>785</v>
      </c>
      <c r="R238" s="42" t="s">
        <v>787</v>
      </c>
      <c r="S238" s="42" t="s">
        <v>673</v>
      </c>
      <c r="T238" s="42" t="s">
        <v>571</v>
      </c>
      <c r="U238" s="42" t="s">
        <v>1107</v>
      </c>
      <c r="V238" s="42" t="s">
        <v>1102</v>
      </c>
      <c r="W238" s="42" t="s">
        <v>1111</v>
      </c>
      <c r="X238" s="42" t="s">
        <v>1130</v>
      </c>
      <c r="Y238" s="42"/>
    </row>
    <row r="239" spans="1:26" s="45" customFormat="1" x14ac:dyDescent="0.2">
      <c r="A239" s="42">
        <v>238</v>
      </c>
      <c r="B239" s="42" t="s">
        <v>16</v>
      </c>
      <c r="C239" s="42" t="s">
        <v>32</v>
      </c>
      <c r="D239" s="42" t="s">
        <v>1337</v>
      </c>
      <c r="E239" s="43" t="s">
        <v>309</v>
      </c>
      <c r="F239" s="43" t="s">
        <v>1835</v>
      </c>
      <c r="G239" s="43" t="s">
        <v>1835</v>
      </c>
      <c r="H239" s="43" t="s">
        <v>1835</v>
      </c>
      <c r="I239" s="54" t="s">
        <v>1835</v>
      </c>
      <c r="J239" s="54" t="s">
        <v>1835</v>
      </c>
      <c r="K239" s="43">
        <f t="shared" si="16"/>
        <v>4</v>
      </c>
      <c r="L239" s="43" t="s">
        <v>1835</v>
      </c>
      <c r="M239" s="43" t="s">
        <v>1835</v>
      </c>
      <c r="N239" s="54" t="s">
        <v>1835</v>
      </c>
      <c r="O239" s="43">
        <f t="shared" si="17"/>
        <v>2</v>
      </c>
      <c r="P239" s="43">
        <f t="shared" si="13"/>
        <v>6</v>
      </c>
      <c r="Q239" s="42" t="s">
        <v>785</v>
      </c>
      <c r="R239" s="42" t="s">
        <v>788</v>
      </c>
      <c r="S239" s="42" t="s">
        <v>673</v>
      </c>
      <c r="T239" s="42" t="s">
        <v>571</v>
      </c>
      <c r="U239" s="42" t="s">
        <v>1107</v>
      </c>
      <c r="V239" s="42" t="s">
        <v>1102</v>
      </c>
      <c r="W239" s="42" t="s">
        <v>1111</v>
      </c>
      <c r="X239" s="42" t="s">
        <v>1130</v>
      </c>
      <c r="Y239" s="42"/>
    </row>
    <row r="240" spans="1:26" s="45" customFormat="1" x14ac:dyDescent="0.2">
      <c r="A240" s="42">
        <v>239</v>
      </c>
      <c r="B240" s="42" t="s">
        <v>16</v>
      </c>
      <c r="C240" s="42" t="s">
        <v>32</v>
      </c>
      <c r="D240" s="42" t="s">
        <v>1338</v>
      </c>
      <c r="E240" s="43" t="s">
        <v>310</v>
      </c>
      <c r="F240" s="43" t="s">
        <v>1835</v>
      </c>
      <c r="G240" s="43" t="s">
        <v>1835</v>
      </c>
      <c r="H240" s="43" t="s">
        <v>1835</v>
      </c>
      <c r="I240" s="54" t="s">
        <v>1835</v>
      </c>
      <c r="J240" s="54" t="s">
        <v>1835</v>
      </c>
      <c r="K240" s="43">
        <f t="shared" si="16"/>
        <v>4</v>
      </c>
      <c r="L240" s="43" t="s">
        <v>1835</v>
      </c>
      <c r="M240" s="43" t="s">
        <v>1835</v>
      </c>
      <c r="N240" s="54" t="s">
        <v>1835</v>
      </c>
      <c r="O240" s="43">
        <f t="shared" si="17"/>
        <v>2</v>
      </c>
      <c r="P240" s="43">
        <f t="shared" si="13"/>
        <v>6</v>
      </c>
      <c r="Q240" s="42" t="s">
        <v>785</v>
      </c>
      <c r="R240" s="42" t="s">
        <v>789</v>
      </c>
      <c r="S240" s="42" t="s">
        <v>673</v>
      </c>
      <c r="T240" s="42" t="s">
        <v>571</v>
      </c>
      <c r="U240" s="42" t="s">
        <v>1107</v>
      </c>
      <c r="V240" s="42" t="s">
        <v>1102</v>
      </c>
      <c r="W240" s="42" t="s">
        <v>1111</v>
      </c>
      <c r="X240" s="42" t="s">
        <v>1130</v>
      </c>
      <c r="Y240" s="42"/>
    </row>
    <row r="241" spans="1:26" s="45" customFormat="1" x14ac:dyDescent="0.2">
      <c r="A241" s="42">
        <v>240</v>
      </c>
      <c r="B241" s="42" t="s">
        <v>16</v>
      </c>
      <c r="C241" s="42" t="s">
        <v>32</v>
      </c>
      <c r="D241" s="42" t="s">
        <v>1339</v>
      </c>
      <c r="E241" s="43" t="s">
        <v>311</v>
      </c>
      <c r="F241" s="43" t="s">
        <v>1835</v>
      </c>
      <c r="G241" s="43" t="s">
        <v>1835</v>
      </c>
      <c r="H241" s="43" t="s">
        <v>1835</v>
      </c>
      <c r="I241" s="54" t="s">
        <v>1835</v>
      </c>
      <c r="J241" s="54" t="s">
        <v>1835</v>
      </c>
      <c r="K241" s="43">
        <f t="shared" si="16"/>
        <v>4</v>
      </c>
      <c r="L241" s="43" t="s">
        <v>1835</v>
      </c>
      <c r="M241" s="43" t="s">
        <v>1835</v>
      </c>
      <c r="N241" s="54" t="s">
        <v>1835</v>
      </c>
      <c r="O241" s="43">
        <f t="shared" si="17"/>
        <v>2</v>
      </c>
      <c r="P241" s="43">
        <f t="shared" si="13"/>
        <v>6</v>
      </c>
      <c r="Q241" s="42" t="s">
        <v>785</v>
      </c>
      <c r="R241" s="42" t="s">
        <v>790</v>
      </c>
      <c r="S241" s="42" t="s">
        <v>673</v>
      </c>
      <c r="T241" s="42" t="s">
        <v>571</v>
      </c>
      <c r="U241" s="42" t="s">
        <v>1107</v>
      </c>
      <c r="V241" s="42" t="s">
        <v>1102</v>
      </c>
      <c r="W241" s="42" t="s">
        <v>1111</v>
      </c>
      <c r="X241" s="42" t="s">
        <v>1130</v>
      </c>
      <c r="Y241" s="42"/>
    </row>
    <row r="242" spans="1:26" s="45" customFormat="1" x14ac:dyDescent="0.2">
      <c r="A242" s="42">
        <v>241</v>
      </c>
      <c r="B242" s="42" t="s">
        <v>16</v>
      </c>
      <c r="C242" s="42" t="s">
        <v>32</v>
      </c>
      <c r="D242" s="42" t="s">
        <v>1340</v>
      </c>
      <c r="E242" s="43" t="s">
        <v>312</v>
      </c>
      <c r="F242" s="43" t="s">
        <v>1835</v>
      </c>
      <c r="G242" s="43" t="s">
        <v>1835</v>
      </c>
      <c r="H242" s="43" t="s">
        <v>1835</v>
      </c>
      <c r="I242" s="54" t="s">
        <v>1835</v>
      </c>
      <c r="J242" s="54" t="s">
        <v>1835</v>
      </c>
      <c r="K242" s="43">
        <f t="shared" si="16"/>
        <v>4</v>
      </c>
      <c r="L242" s="43" t="s">
        <v>1835</v>
      </c>
      <c r="M242" s="43" t="s">
        <v>1835</v>
      </c>
      <c r="N242" s="54" t="s">
        <v>1835</v>
      </c>
      <c r="O242" s="43">
        <f t="shared" si="17"/>
        <v>2</v>
      </c>
      <c r="P242" s="43">
        <f t="shared" si="13"/>
        <v>6</v>
      </c>
      <c r="Q242" s="42" t="s">
        <v>785</v>
      </c>
      <c r="R242" s="42" t="s">
        <v>791</v>
      </c>
      <c r="S242" s="42" t="s">
        <v>673</v>
      </c>
      <c r="T242" s="42" t="s">
        <v>571</v>
      </c>
      <c r="U242" s="42" t="s">
        <v>1107</v>
      </c>
      <c r="V242" s="42" t="s">
        <v>1102</v>
      </c>
      <c r="W242" s="42" t="s">
        <v>1111</v>
      </c>
      <c r="X242" s="42" t="s">
        <v>1130</v>
      </c>
      <c r="Y242" s="42"/>
    </row>
    <row r="243" spans="1:26" s="45" customFormat="1" x14ac:dyDescent="0.2">
      <c r="A243" s="42">
        <v>242</v>
      </c>
      <c r="B243" s="42" t="s">
        <v>16</v>
      </c>
      <c r="C243" s="42" t="s">
        <v>32</v>
      </c>
      <c r="D243" s="42" t="s">
        <v>1341</v>
      </c>
      <c r="E243" s="43" t="s">
        <v>313</v>
      </c>
      <c r="F243" s="43" t="s">
        <v>1835</v>
      </c>
      <c r="G243" s="43" t="s">
        <v>1835</v>
      </c>
      <c r="H243" s="43" t="s">
        <v>1835</v>
      </c>
      <c r="I243" s="54" t="s">
        <v>1835</v>
      </c>
      <c r="J243" s="54" t="s">
        <v>1835</v>
      </c>
      <c r="K243" s="43">
        <f t="shared" si="16"/>
        <v>4</v>
      </c>
      <c r="L243" s="43" t="s">
        <v>1835</v>
      </c>
      <c r="M243" s="43" t="s">
        <v>1835</v>
      </c>
      <c r="N243" s="54" t="s">
        <v>1835</v>
      </c>
      <c r="O243" s="43">
        <f t="shared" si="17"/>
        <v>2</v>
      </c>
      <c r="P243" s="43">
        <f t="shared" si="13"/>
        <v>6</v>
      </c>
      <c r="Q243" s="42" t="s">
        <v>785</v>
      </c>
      <c r="R243" s="42" t="s">
        <v>792</v>
      </c>
      <c r="S243" s="42" t="s">
        <v>673</v>
      </c>
      <c r="T243" s="42" t="s">
        <v>571</v>
      </c>
      <c r="U243" s="42" t="s">
        <v>1107</v>
      </c>
      <c r="V243" s="42" t="s">
        <v>1102</v>
      </c>
      <c r="W243" s="42" t="s">
        <v>1111</v>
      </c>
      <c r="X243" s="42" t="s">
        <v>1130</v>
      </c>
      <c r="Y243" s="42"/>
    </row>
    <row r="244" spans="1:26" s="45" customFormat="1" x14ac:dyDescent="0.2">
      <c r="A244" s="42">
        <v>243</v>
      </c>
      <c r="B244" s="42" t="s">
        <v>16</v>
      </c>
      <c r="C244" s="42" t="s">
        <v>32</v>
      </c>
      <c r="D244" s="42" t="s">
        <v>1342</v>
      </c>
      <c r="E244" s="43" t="s">
        <v>314</v>
      </c>
      <c r="F244" s="43" t="s">
        <v>1835</v>
      </c>
      <c r="G244" s="43" t="s">
        <v>1835</v>
      </c>
      <c r="H244" s="43" t="s">
        <v>1835</v>
      </c>
      <c r="I244" s="54" t="s">
        <v>1835</v>
      </c>
      <c r="J244" s="54" t="s">
        <v>1835</v>
      </c>
      <c r="K244" s="43">
        <f t="shared" si="16"/>
        <v>4</v>
      </c>
      <c r="L244" s="43" t="s">
        <v>1835</v>
      </c>
      <c r="M244" s="43" t="s">
        <v>1835</v>
      </c>
      <c r="N244" s="54" t="s">
        <v>1835</v>
      </c>
      <c r="O244" s="43">
        <f t="shared" si="17"/>
        <v>2</v>
      </c>
      <c r="P244" s="43">
        <f t="shared" si="13"/>
        <v>6</v>
      </c>
      <c r="Q244" s="42" t="s">
        <v>785</v>
      </c>
      <c r="R244" s="42" t="s">
        <v>793</v>
      </c>
      <c r="S244" s="42" t="s">
        <v>673</v>
      </c>
      <c r="T244" s="42" t="s">
        <v>571</v>
      </c>
      <c r="U244" s="42" t="s">
        <v>1107</v>
      </c>
      <c r="V244" s="42" t="s">
        <v>1102</v>
      </c>
      <c r="W244" s="42" t="s">
        <v>1111</v>
      </c>
      <c r="X244" s="42" t="s">
        <v>1130</v>
      </c>
      <c r="Y244" s="42"/>
    </row>
    <row r="245" spans="1:26" s="45" customFormat="1" x14ac:dyDescent="0.2">
      <c r="A245" s="42">
        <v>244</v>
      </c>
      <c r="B245" s="42" t="s">
        <v>16</v>
      </c>
      <c r="C245" s="42" t="s">
        <v>32</v>
      </c>
      <c r="D245" s="42" t="s">
        <v>1343</v>
      </c>
      <c r="E245" s="43" t="s">
        <v>315</v>
      </c>
      <c r="F245" s="43" t="s">
        <v>1835</v>
      </c>
      <c r="G245" s="43" t="s">
        <v>1835</v>
      </c>
      <c r="H245" s="43" t="s">
        <v>1835</v>
      </c>
      <c r="I245" s="54" t="s">
        <v>1835</v>
      </c>
      <c r="J245" s="54" t="s">
        <v>1835</v>
      </c>
      <c r="K245" s="43">
        <f t="shared" si="16"/>
        <v>4</v>
      </c>
      <c r="L245" s="43" t="s">
        <v>1835</v>
      </c>
      <c r="M245" s="43" t="s">
        <v>1835</v>
      </c>
      <c r="N245" s="54" t="s">
        <v>1835</v>
      </c>
      <c r="O245" s="43">
        <f t="shared" si="17"/>
        <v>2</v>
      </c>
      <c r="P245" s="43">
        <f t="shared" si="13"/>
        <v>6</v>
      </c>
      <c r="Q245" s="42" t="s">
        <v>785</v>
      </c>
      <c r="R245" s="42" t="s">
        <v>794</v>
      </c>
      <c r="S245" s="42" t="s">
        <v>673</v>
      </c>
      <c r="T245" s="42" t="s">
        <v>571</v>
      </c>
      <c r="U245" s="42" t="s">
        <v>1107</v>
      </c>
      <c r="V245" s="42" t="s">
        <v>1102</v>
      </c>
      <c r="W245" s="42" t="s">
        <v>1111</v>
      </c>
      <c r="X245" s="42" t="s">
        <v>1130</v>
      </c>
      <c r="Y245" s="42"/>
    </row>
    <row r="246" spans="1:26" s="45" customFormat="1" x14ac:dyDescent="0.2">
      <c r="A246" s="42">
        <v>245</v>
      </c>
      <c r="B246" s="42" t="s">
        <v>16</v>
      </c>
      <c r="C246" s="42" t="s">
        <v>32</v>
      </c>
      <c r="D246" s="42" t="s">
        <v>1344</v>
      </c>
      <c r="E246" s="43" t="s">
        <v>316</v>
      </c>
      <c r="F246" s="43" t="s">
        <v>1835</v>
      </c>
      <c r="G246" s="43" t="s">
        <v>1835</v>
      </c>
      <c r="H246" s="43" t="s">
        <v>1835</v>
      </c>
      <c r="I246" s="54" t="s">
        <v>1835</v>
      </c>
      <c r="J246" s="54" t="s">
        <v>1835</v>
      </c>
      <c r="K246" s="43">
        <f t="shared" si="16"/>
        <v>4</v>
      </c>
      <c r="L246" s="43" t="s">
        <v>1835</v>
      </c>
      <c r="M246" s="43" t="s">
        <v>1835</v>
      </c>
      <c r="N246" s="54" t="s">
        <v>1835</v>
      </c>
      <c r="O246" s="43">
        <f t="shared" si="17"/>
        <v>2</v>
      </c>
      <c r="P246" s="43">
        <f t="shared" si="13"/>
        <v>6</v>
      </c>
      <c r="Q246" s="42" t="s">
        <v>785</v>
      </c>
      <c r="R246" s="42" t="s">
        <v>795</v>
      </c>
      <c r="S246" s="42" t="s">
        <v>673</v>
      </c>
      <c r="T246" s="42" t="s">
        <v>571</v>
      </c>
      <c r="U246" s="42" t="s">
        <v>1107</v>
      </c>
      <c r="V246" s="42" t="s">
        <v>1102</v>
      </c>
      <c r="W246" s="42" t="s">
        <v>1111</v>
      </c>
      <c r="X246" s="42" t="s">
        <v>1130</v>
      </c>
      <c r="Y246" s="42"/>
    </row>
    <row r="247" spans="1:26" s="45" customFormat="1" x14ac:dyDescent="0.2">
      <c r="A247" s="42">
        <v>246</v>
      </c>
      <c r="B247" s="42" t="s">
        <v>16</v>
      </c>
      <c r="C247" s="42" t="s">
        <v>32</v>
      </c>
      <c r="D247" s="42" t="s">
        <v>1345</v>
      </c>
      <c r="E247" s="43" t="s">
        <v>317</v>
      </c>
      <c r="F247" s="43" t="s">
        <v>1835</v>
      </c>
      <c r="G247" s="43" t="s">
        <v>1835</v>
      </c>
      <c r="H247" s="43" t="s">
        <v>1835</v>
      </c>
      <c r="I247" s="54" t="s">
        <v>1835</v>
      </c>
      <c r="J247" s="54" t="s">
        <v>1835</v>
      </c>
      <c r="K247" s="43">
        <f t="shared" si="16"/>
        <v>4</v>
      </c>
      <c r="L247" s="43" t="s">
        <v>1835</v>
      </c>
      <c r="M247" s="43" t="s">
        <v>1835</v>
      </c>
      <c r="N247" s="54" t="s">
        <v>1835</v>
      </c>
      <c r="O247" s="43">
        <f t="shared" si="17"/>
        <v>2</v>
      </c>
      <c r="P247" s="43">
        <f t="shared" si="13"/>
        <v>6</v>
      </c>
      <c r="Q247" s="42" t="s">
        <v>785</v>
      </c>
      <c r="R247" s="42" t="s">
        <v>796</v>
      </c>
      <c r="S247" s="42" t="s">
        <v>673</v>
      </c>
      <c r="T247" s="42" t="s">
        <v>571</v>
      </c>
      <c r="U247" s="42" t="s">
        <v>1107</v>
      </c>
      <c r="V247" s="42" t="s">
        <v>1102</v>
      </c>
      <c r="W247" s="42" t="s">
        <v>1111</v>
      </c>
      <c r="X247" s="42" t="s">
        <v>1130</v>
      </c>
      <c r="Y247" s="42"/>
    </row>
    <row r="248" spans="1:26" s="45" customFormat="1" x14ac:dyDescent="0.2">
      <c r="A248" s="42">
        <v>247</v>
      </c>
      <c r="B248" s="42" t="s">
        <v>16</v>
      </c>
      <c r="C248" s="42" t="s">
        <v>32</v>
      </c>
      <c r="D248" s="42" t="s">
        <v>1346</v>
      </c>
      <c r="E248" s="43" t="s">
        <v>318</v>
      </c>
      <c r="F248" s="43" t="s">
        <v>1835</v>
      </c>
      <c r="G248" s="43" t="s">
        <v>1835</v>
      </c>
      <c r="H248" s="43" t="s">
        <v>1835</v>
      </c>
      <c r="I248" s="54" t="s">
        <v>1835</v>
      </c>
      <c r="J248" s="54" t="s">
        <v>1835</v>
      </c>
      <c r="K248" s="43">
        <f t="shared" si="16"/>
        <v>4</v>
      </c>
      <c r="L248" s="43" t="s">
        <v>1835</v>
      </c>
      <c r="M248" s="43" t="s">
        <v>1835</v>
      </c>
      <c r="N248" s="54" t="s">
        <v>1835</v>
      </c>
      <c r="O248" s="43">
        <f t="shared" si="17"/>
        <v>2</v>
      </c>
      <c r="P248" s="43">
        <f t="shared" si="13"/>
        <v>6</v>
      </c>
      <c r="Q248" s="42" t="s">
        <v>797</v>
      </c>
      <c r="R248" s="42" t="s">
        <v>1936</v>
      </c>
      <c r="S248" s="42" t="s">
        <v>726</v>
      </c>
      <c r="T248" s="42" t="s">
        <v>571</v>
      </c>
      <c r="U248" s="42" t="s">
        <v>1107</v>
      </c>
      <c r="V248" s="42" t="s">
        <v>1102</v>
      </c>
      <c r="W248" s="42" t="s">
        <v>1111</v>
      </c>
      <c r="X248" s="42" t="s">
        <v>1130</v>
      </c>
      <c r="Y248" s="42"/>
    </row>
    <row r="249" spans="1:26" s="45" customFormat="1" x14ac:dyDescent="0.2">
      <c r="A249" s="42">
        <v>248</v>
      </c>
      <c r="B249" s="42" t="s">
        <v>16</v>
      </c>
      <c r="C249" s="42" t="s">
        <v>32</v>
      </c>
      <c r="D249" s="42" t="s">
        <v>1347</v>
      </c>
      <c r="E249" s="43" t="s">
        <v>319</v>
      </c>
      <c r="F249" s="43" t="s">
        <v>1835</v>
      </c>
      <c r="G249" s="43" t="s">
        <v>1835</v>
      </c>
      <c r="H249" s="43" t="s">
        <v>1835</v>
      </c>
      <c r="I249" s="54" t="s">
        <v>1835</v>
      </c>
      <c r="J249" s="54" t="s">
        <v>1835</v>
      </c>
      <c r="K249" s="43">
        <f t="shared" si="16"/>
        <v>4</v>
      </c>
      <c r="L249" s="43" t="s">
        <v>1835</v>
      </c>
      <c r="M249" s="43" t="s">
        <v>1835</v>
      </c>
      <c r="N249" s="54" t="s">
        <v>1835</v>
      </c>
      <c r="O249" s="43">
        <f t="shared" si="17"/>
        <v>2</v>
      </c>
      <c r="P249" s="43">
        <f t="shared" si="13"/>
        <v>6</v>
      </c>
      <c r="Q249" s="42" t="s">
        <v>798</v>
      </c>
      <c r="R249" s="42" t="s">
        <v>1936</v>
      </c>
      <c r="S249" s="42" t="s">
        <v>726</v>
      </c>
      <c r="T249" s="42" t="s">
        <v>571</v>
      </c>
      <c r="U249" s="42" t="s">
        <v>1107</v>
      </c>
      <c r="V249" s="42" t="s">
        <v>1102</v>
      </c>
      <c r="W249" s="42" t="s">
        <v>1111</v>
      </c>
      <c r="X249" s="42" t="s">
        <v>1130</v>
      </c>
      <c r="Y249" s="42"/>
    </row>
    <row r="250" spans="1:26" s="45" customFormat="1" x14ac:dyDescent="0.2">
      <c r="A250" s="42">
        <v>249</v>
      </c>
      <c r="B250" s="42" t="s">
        <v>16</v>
      </c>
      <c r="C250" s="42" t="s">
        <v>32</v>
      </c>
      <c r="D250" s="42" t="s">
        <v>1348</v>
      </c>
      <c r="E250" s="43" t="s">
        <v>320</v>
      </c>
      <c r="F250" s="43" t="s">
        <v>1835</v>
      </c>
      <c r="G250" s="43" t="s">
        <v>1835</v>
      </c>
      <c r="H250" s="43" t="s">
        <v>1835</v>
      </c>
      <c r="I250" s="54" t="s">
        <v>1835</v>
      </c>
      <c r="J250" s="54" t="s">
        <v>1835</v>
      </c>
      <c r="K250" s="43">
        <f t="shared" si="16"/>
        <v>4</v>
      </c>
      <c r="L250" s="43" t="s">
        <v>1835</v>
      </c>
      <c r="M250" s="43" t="s">
        <v>1835</v>
      </c>
      <c r="N250" s="54" t="s">
        <v>1835</v>
      </c>
      <c r="O250" s="43">
        <f t="shared" si="17"/>
        <v>2</v>
      </c>
      <c r="P250" s="43">
        <f t="shared" si="13"/>
        <v>6</v>
      </c>
      <c r="Q250" s="42" t="s">
        <v>799</v>
      </c>
      <c r="R250" s="42" t="s">
        <v>1936</v>
      </c>
      <c r="S250" s="42" t="s">
        <v>726</v>
      </c>
      <c r="T250" s="42" t="s">
        <v>571</v>
      </c>
      <c r="U250" s="42" t="s">
        <v>1107</v>
      </c>
      <c r="V250" s="42" t="s">
        <v>1102</v>
      </c>
      <c r="W250" s="42" t="s">
        <v>1111</v>
      </c>
      <c r="X250" s="42" t="s">
        <v>1130</v>
      </c>
      <c r="Y250" s="42"/>
    </row>
    <row r="251" spans="1:26" s="45" customFormat="1" x14ac:dyDescent="0.2">
      <c r="A251" s="42">
        <v>250</v>
      </c>
      <c r="B251" s="42" t="s">
        <v>16</v>
      </c>
      <c r="C251" s="42" t="s">
        <v>17</v>
      </c>
      <c r="D251" s="42" t="s">
        <v>1349</v>
      </c>
      <c r="E251" s="43" t="s">
        <v>321</v>
      </c>
      <c r="F251" s="43" t="s">
        <v>1835</v>
      </c>
      <c r="G251" s="43" t="s">
        <v>1835</v>
      </c>
      <c r="H251" s="43" t="s">
        <v>1835</v>
      </c>
      <c r="I251" s="54" t="s">
        <v>1835</v>
      </c>
      <c r="J251" s="54" t="s">
        <v>1835</v>
      </c>
      <c r="K251" s="43">
        <f t="shared" si="14"/>
        <v>4</v>
      </c>
      <c r="L251" s="43" t="s">
        <v>1835</v>
      </c>
      <c r="M251" s="43" t="s">
        <v>1835</v>
      </c>
      <c r="N251" s="43" t="s">
        <v>1835</v>
      </c>
      <c r="O251" s="43">
        <f t="shared" si="15"/>
        <v>2</v>
      </c>
      <c r="P251" s="43">
        <f t="shared" si="13"/>
        <v>6</v>
      </c>
      <c r="Q251" s="42" t="s">
        <v>800</v>
      </c>
      <c r="R251" s="42" t="s">
        <v>1936</v>
      </c>
      <c r="S251" s="42" t="s">
        <v>801</v>
      </c>
      <c r="T251" s="42" t="s">
        <v>594</v>
      </c>
      <c r="U251" s="42" t="s">
        <v>1106</v>
      </c>
      <c r="V251" s="42" t="s">
        <v>1102</v>
      </c>
      <c r="W251" s="42" t="s">
        <v>1111</v>
      </c>
      <c r="X251" s="42" t="s">
        <v>1130</v>
      </c>
      <c r="Y251" s="42"/>
    </row>
    <row r="252" spans="1:26" s="5" customFormat="1" x14ac:dyDescent="0.2">
      <c r="A252" s="48">
        <v>251</v>
      </c>
      <c r="B252" s="48" t="s">
        <v>16</v>
      </c>
      <c r="C252" s="48" t="s">
        <v>33</v>
      </c>
      <c r="D252" s="48" t="s">
        <v>1350</v>
      </c>
      <c r="E252" s="49" t="s">
        <v>322</v>
      </c>
      <c r="F252" s="49" t="s">
        <v>1835</v>
      </c>
      <c r="G252" s="49" t="s">
        <v>1835</v>
      </c>
      <c r="H252" s="49" t="s">
        <v>1836</v>
      </c>
      <c r="I252" s="55" t="s">
        <v>1835</v>
      </c>
      <c r="J252" s="55"/>
      <c r="K252" s="49">
        <f t="shared" si="14"/>
        <v>3</v>
      </c>
      <c r="L252" s="49" t="s">
        <v>1836</v>
      </c>
      <c r="M252" s="49" t="s">
        <v>1835</v>
      </c>
      <c r="N252" s="49"/>
      <c r="O252" s="49">
        <f t="shared" si="15"/>
        <v>1</v>
      </c>
      <c r="P252" s="49">
        <f t="shared" si="13"/>
        <v>4</v>
      </c>
      <c r="Q252" s="48" t="s">
        <v>802</v>
      </c>
      <c r="R252" s="48" t="s">
        <v>1936</v>
      </c>
      <c r="S252" s="48" t="s">
        <v>803</v>
      </c>
      <c r="T252" s="48" t="s">
        <v>571</v>
      </c>
      <c r="U252" s="48" t="s">
        <v>1108</v>
      </c>
      <c r="V252" s="48" t="s">
        <v>1094</v>
      </c>
      <c r="W252" s="48" t="s">
        <v>1118</v>
      </c>
      <c r="X252" s="48" t="s">
        <v>1351</v>
      </c>
      <c r="Y252" s="48" t="s">
        <v>2049</v>
      </c>
      <c r="Z252" s="5">
        <v>1</v>
      </c>
    </row>
    <row r="253" spans="1:26" s="5" customFormat="1" x14ac:dyDescent="0.2">
      <c r="A253" s="48">
        <v>252</v>
      </c>
      <c r="B253" s="48" t="s">
        <v>16</v>
      </c>
      <c r="C253" s="48" t="s">
        <v>33</v>
      </c>
      <c r="D253" s="48" t="s">
        <v>1352</v>
      </c>
      <c r="E253" s="49" t="s">
        <v>323</v>
      </c>
      <c r="F253" s="49" t="s">
        <v>1835</v>
      </c>
      <c r="G253" s="49" t="s">
        <v>1835</v>
      </c>
      <c r="H253" s="49" t="s">
        <v>1836</v>
      </c>
      <c r="I253" s="55" t="s">
        <v>1835</v>
      </c>
      <c r="J253" s="55"/>
      <c r="K253" s="49">
        <f t="shared" si="14"/>
        <v>3</v>
      </c>
      <c r="L253" s="49" t="s">
        <v>1836</v>
      </c>
      <c r="M253" s="49" t="s">
        <v>1835</v>
      </c>
      <c r="N253" s="49"/>
      <c r="O253" s="49">
        <f t="shared" si="15"/>
        <v>1</v>
      </c>
      <c r="P253" s="49">
        <f t="shared" si="13"/>
        <v>4</v>
      </c>
      <c r="Q253" s="48" t="s">
        <v>804</v>
      </c>
      <c r="R253" s="48" t="s">
        <v>1936</v>
      </c>
      <c r="S253" s="48" t="s">
        <v>805</v>
      </c>
      <c r="T253" s="48" t="s">
        <v>571</v>
      </c>
      <c r="U253" s="48" t="s">
        <v>1108</v>
      </c>
      <c r="V253" s="48" t="s">
        <v>1094</v>
      </c>
      <c r="W253" s="48" t="s">
        <v>1118</v>
      </c>
      <c r="X253" s="48" t="s">
        <v>1351</v>
      </c>
      <c r="Y253" s="48" t="s">
        <v>2049</v>
      </c>
      <c r="Z253" s="5">
        <v>1</v>
      </c>
    </row>
    <row r="254" spans="1:26" s="5" customFormat="1" x14ac:dyDescent="0.2">
      <c r="A254" s="48">
        <v>253</v>
      </c>
      <c r="B254" s="48" t="s">
        <v>16</v>
      </c>
      <c r="C254" s="48" t="s">
        <v>33</v>
      </c>
      <c r="D254" s="48" t="s">
        <v>1353</v>
      </c>
      <c r="E254" s="49" t="s">
        <v>324</v>
      </c>
      <c r="F254" s="49" t="s">
        <v>1835</v>
      </c>
      <c r="G254" s="49" t="s">
        <v>1835</v>
      </c>
      <c r="H254" s="49" t="s">
        <v>1835</v>
      </c>
      <c r="I254" s="55" t="s">
        <v>1835</v>
      </c>
      <c r="J254" s="55"/>
      <c r="K254" s="49">
        <f t="shared" si="14"/>
        <v>4</v>
      </c>
      <c r="L254" s="49" t="s">
        <v>1836</v>
      </c>
      <c r="M254" s="49" t="s">
        <v>1835</v>
      </c>
      <c r="N254" s="49"/>
      <c r="O254" s="49">
        <f t="shared" si="15"/>
        <v>1</v>
      </c>
      <c r="P254" s="49">
        <f t="shared" si="13"/>
        <v>5</v>
      </c>
      <c r="Q254" s="48" t="s">
        <v>806</v>
      </c>
      <c r="R254" s="48" t="s">
        <v>1936</v>
      </c>
      <c r="S254" s="48" t="s">
        <v>574</v>
      </c>
      <c r="T254" s="48" t="s">
        <v>571</v>
      </c>
      <c r="U254" s="48" t="s">
        <v>1108</v>
      </c>
      <c r="V254" s="48" t="s">
        <v>1102</v>
      </c>
      <c r="W254" s="48" t="s">
        <v>1118</v>
      </c>
      <c r="X254" s="48" t="s">
        <v>1354</v>
      </c>
      <c r="Y254" s="48" t="s">
        <v>2050</v>
      </c>
      <c r="Z254" s="5">
        <v>1</v>
      </c>
    </row>
    <row r="255" spans="1:26" s="5" customFormat="1" x14ac:dyDescent="0.2">
      <c r="A255" s="48">
        <v>254</v>
      </c>
      <c r="B255" s="48" t="s">
        <v>16</v>
      </c>
      <c r="C255" s="48" t="s">
        <v>33</v>
      </c>
      <c r="D255" s="48" t="s">
        <v>1355</v>
      </c>
      <c r="E255" s="49" t="s">
        <v>325</v>
      </c>
      <c r="F255" s="49" t="s">
        <v>1835</v>
      </c>
      <c r="G255" s="49" t="s">
        <v>1835</v>
      </c>
      <c r="H255" s="49" t="s">
        <v>1836</v>
      </c>
      <c r="I255" s="55" t="s">
        <v>1835</v>
      </c>
      <c r="J255" s="55"/>
      <c r="K255" s="49">
        <f t="shared" si="14"/>
        <v>3</v>
      </c>
      <c r="L255" s="49" t="s">
        <v>1836</v>
      </c>
      <c r="M255" s="49" t="s">
        <v>1835</v>
      </c>
      <c r="N255" s="49"/>
      <c r="O255" s="49">
        <f t="shared" si="15"/>
        <v>1</v>
      </c>
      <c r="P255" s="49">
        <f t="shared" si="13"/>
        <v>4</v>
      </c>
      <c r="Q255" s="48" t="s">
        <v>807</v>
      </c>
      <c r="R255" s="48" t="s">
        <v>1936</v>
      </c>
      <c r="S255" s="48" t="s">
        <v>808</v>
      </c>
      <c r="T255" s="48" t="s">
        <v>688</v>
      </c>
      <c r="U255" s="48" t="s">
        <v>1108</v>
      </c>
      <c r="V255" s="48" t="s">
        <v>1094</v>
      </c>
      <c r="W255" s="48" t="s">
        <v>1118</v>
      </c>
      <c r="X255" s="48" t="s">
        <v>1351</v>
      </c>
      <c r="Y255" s="48" t="s">
        <v>2051</v>
      </c>
      <c r="Z255" s="5">
        <v>1</v>
      </c>
    </row>
    <row r="256" spans="1:26" s="5" customFormat="1" x14ac:dyDescent="0.2">
      <c r="A256" s="48">
        <v>255</v>
      </c>
      <c r="B256" s="48" t="s">
        <v>16</v>
      </c>
      <c r="C256" s="48" t="s">
        <v>33</v>
      </c>
      <c r="D256" s="48" t="s">
        <v>1356</v>
      </c>
      <c r="E256" s="49" t="s">
        <v>326</v>
      </c>
      <c r="F256" s="49" t="s">
        <v>1835</v>
      </c>
      <c r="G256" s="49" t="s">
        <v>1835</v>
      </c>
      <c r="H256" s="49" t="s">
        <v>1836</v>
      </c>
      <c r="I256" s="55" t="s">
        <v>1835</v>
      </c>
      <c r="J256" s="55"/>
      <c r="K256" s="49">
        <f t="shared" si="14"/>
        <v>3</v>
      </c>
      <c r="L256" s="49" t="s">
        <v>1836</v>
      </c>
      <c r="M256" s="49" t="s">
        <v>1835</v>
      </c>
      <c r="N256" s="49"/>
      <c r="O256" s="49">
        <f t="shared" si="15"/>
        <v>1</v>
      </c>
      <c r="P256" s="49">
        <f t="shared" si="13"/>
        <v>4</v>
      </c>
      <c r="Q256" s="48" t="s">
        <v>809</v>
      </c>
      <c r="R256" s="48" t="s">
        <v>1936</v>
      </c>
      <c r="S256" s="48" t="s">
        <v>726</v>
      </c>
      <c r="T256" s="48" t="s">
        <v>571</v>
      </c>
      <c r="U256" s="48" t="s">
        <v>1108</v>
      </c>
      <c r="V256" s="48" t="s">
        <v>1094</v>
      </c>
      <c r="W256" s="48" t="s">
        <v>1118</v>
      </c>
      <c r="X256" s="48" t="s">
        <v>1351</v>
      </c>
      <c r="Y256" s="48" t="s">
        <v>2049</v>
      </c>
      <c r="Z256" s="5">
        <v>1</v>
      </c>
    </row>
    <row r="257" spans="1:26" s="5" customFormat="1" x14ac:dyDescent="0.2">
      <c r="A257" s="48">
        <v>256</v>
      </c>
      <c r="B257" s="48" t="s">
        <v>16</v>
      </c>
      <c r="C257" s="48" t="s">
        <v>33</v>
      </c>
      <c r="D257" s="48" t="s">
        <v>1357</v>
      </c>
      <c r="E257" s="49" t="s">
        <v>327</v>
      </c>
      <c r="F257" s="49" t="s">
        <v>1835</v>
      </c>
      <c r="G257" s="49" t="s">
        <v>1836</v>
      </c>
      <c r="H257" s="49" t="s">
        <v>1836</v>
      </c>
      <c r="I257" s="55" t="s">
        <v>1835</v>
      </c>
      <c r="J257" s="55"/>
      <c r="K257" s="49">
        <f t="shared" si="14"/>
        <v>2</v>
      </c>
      <c r="L257" s="49" t="s">
        <v>1836</v>
      </c>
      <c r="M257" s="49" t="s">
        <v>1835</v>
      </c>
      <c r="N257" s="49"/>
      <c r="O257" s="49">
        <f t="shared" si="15"/>
        <v>1</v>
      </c>
      <c r="P257" s="49">
        <f t="shared" si="13"/>
        <v>3</v>
      </c>
      <c r="Q257" s="48" t="s">
        <v>810</v>
      </c>
      <c r="R257" s="48" t="s">
        <v>1936</v>
      </c>
      <c r="S257" s="48" t="s">
        <v>617</v>
      </c>
      <c r="T257" s="48" t="s">
        <v>618</v>
      </c>
      <c r="U257" s="48" t="s">
        <v>1108</v>
      </c>
      <c r="V257" s="48" t="s">
        <v>1358</v>
      </c>
      <c r="W257" s="48" t="s">
        <v>1111</v>
      </c>
      <c r="X257" s="48" t="s">
        <v>1359</v>
      </c>
      <c r="Y257" s="48" t="s">
        <v>2052</v>
      </c>
      <c r="Z257" s="5">
        <v>1</v>
      </c>
    </row>
    <row r="258" spans="1:26" s="45" customFormat="1" x14ac:dyDescent="0.2">
      <c r="A258" s="42">
        <v>257</v>
      </c>
      <c r="B258" s="42" t="s">
        <v>16</v>
      </c>
      <c r="C258" s="42" t="s">
        <v>2053</v>
      </c>
      <c r="D258" s="42" t="s">
        <v>1360</v>
      </c>
      <c r="E258" s="43" t="s">
        <v>328</v>
      </c>
      <c r="F258" s="43" t="s">
        <v>1835</v>
      </c>
      <c r="G258" s="43" t="s">
        <v>1835</v>
      </c>
      <c r="H258" s="43" t="s">
        <v>1835</v>
      </c>
      <c r="I258" s="54" t="s">
        <v>1835</v>
      </c>
      <c r="J258" s="54" t="s">
        <v>1835</v>
      </c>
      <c r="K258" s="43">
        <f t="shared" si="14"/>
        <v>4</v>
      </c>
      <c r="L258" s="43" t="s">
        <v>1835</v>
      </c>
      <c r="M258" s="43" t="s">
        <v>1835</v>
      </c>
      <c r="N258" s="54" t="s">
        <v>1835</v>
      </c>
      <c r="O258" s="43">
        <f t="shared" si="15"/>
        <v>2</v>
      </c>
      <c r="P258" s="43">
        <f t="shared" ref="P258:P321" si="18">K258+O258</f>
        <v>6</v>
      </c>
      <c r="Q258" s="42" t="s">
        <v>811</v>
      </c>
      <c r="R258" s="42" t="s">
        <v>812</v>
      </c>
      <c r="S258" s="42" t="s">
        <v>673</v>
      </c>
      <c r="T258" s="42" t="s">
        <v>571</v>
      </c>
      <c r="U258" s="42" t="s">
        <v>1107</v>
      </c>
      <c r="V258" s="42" t="s">
        <v>1102</v>
      </c>
      <c r="W258" s="42" t="s">
        <v>1111</v>
      </c>
      <c r="X258" s="42" t="s">
        <v>1130</v>
      </c>
      <c r="Y258" s="42"/>
    </row>
    <row r="259" spans="1:26" s="45" customFormat="1" x14ac:dyDescent="0.2">
      <c r="A259" s="42">
        <v>258</v>
      </c>
      <c r="B259" s="42" t="s">
        <v>16</v>
      </c>
      <c r="C259" s="42" t="s">
        <v>2053</v>
      </c>
      <c r="D259" s="42" t="s">
        <v>1361</v>
      </c>
      <c r="E259" s="43" t="s">
        <v>329</v>
      </c>
      <c r="F259" s="43" t="s">
        <v>1835</v>
      </c>
      <c r="G259" s="43" t="s">
        <v>1835</v>
      </c>
      <c r="H259" s="43" t="s">
        <v>1835</v>
      </c>
      <c r="I259" s="54" t="s">
        <v>1835</v>
      </c>
      <c r="J259" s="54" t="s">
        <v>1835</v>
      </c>
      <c r="K259" s="43">
        <f t="shared" ref="K259:K322" si="19">COUNTIF(F259:I259,"Sí")</f>
        <v>4</v>
      </c>
      <c r="L259" s="43" t="s">
        <v>1835</v>
      </c>
      <c r="M259" s="43" t="s">
        <v>1835</v>
      </c>
      <c r="N259" s="54" t="s">
        <v>1835</v>
      </c>
      <c r="O259" s="43">
        <f t="shared" ref="O259:O322" si="20">COUNTIF(L259:M259,"Sí")</f>
        <v>2</v>
      </c>
      <c r="P259" s="43">
        <f t="shared" si="18"/>
        <v>6</v>
      </c>
      <c r="Q259" s="42" t="s">
        <v>811</v>
      </c>
      <c r="R259" s="42" t="s">
        <v>813</v>
      </c>
      <c r="S259" s="42" t="s">
        <v>673</v>
      </c>
      <c r="T259" s="42" t="s">
        <v>571</v>
      </c>
      <c r="U259" s="42" t="s">
        <v>1107</v>
      </c>
      <c r="V259" s="42" t="s">
        <v>1102</v>
      </c>
      <c r="W259" s="42" t="s">
        <v>1111</v>
      </c>
      <c r="X259" s="42" t="s">
        <v>1130</v>
      </c>
      <c r="Y259" s="42"/>
    </row>
    <row r="260" spans="1:26" s="45" customFormat="1" x14ac:dyDescent="0.2">
      <c r="A260" s="42">
        <v>259</v>
      </c>
      <c r="B260" s="42" t="s">
        <v>16</v>
      </c>
      <c r="C260" s="42" t="s">
        <v>34</v>
      </c>
      <c r="D260" s="42" t="s">
        <v>1362</v>
      </c>
      <c r="E260" s="43" t="s">
        <v>330</v>
      </c>
      <c r="F260" s="43" t="s">
        <v>1835</v>
      </c>
      <c r="G260" s="43" t="s">
        <v>1836</v>
      </c>
      <c r="H260" s="43" t="s">
        <v>1835</v>
      </c>
      <c r="I260" s="54" t="s">
        <v>1836</v>
      </c>
      <c r="J260" s="54" t="s">
        <v>1836</v>
      </c>
      <c r="K260" s="43">
        <f t="shared" si="19"/>
        <v>2</v>
      </c>
      <c r="L260" s="43" t="s">
        <v>1835</v>
      </c>
      <c r="M260" s="43" t="s">
        <v>1835</v>
      </c>
      <c r="N260" s="43" t="s">
        <v>1835</v>
      </c>
      <c r="O260" s="43">
        <f t="shared" si="20"/>
        <v>2</v>
      </c>
      <c r="P260" s="43">
        <f t="shared" si="18"/>
        <v>4</v>
      </c>
      <c r="Q260" s="42" t="s">
        <v>2054</v>
      </c>
      <c r="R260" s="42" t="s">
        <v>2055</v>
      </c>
      <c r="S260" s="42" t="s">
        <v>814</v>
      </c>
      <c r="T260" s="42" t="s">
        <v>571</v>
      </c>
      <c r="U260" s="42" t="s">
        <v>1105</v>
      </c>
      <c r="V260" s="42" t="s">
        <v>1102</v>
      </c>
      <c r="W260" s="42" t="s">
        <v>1117</v>
      </c>
      <c r="X260" s="42" t="s">
        <v>1363</v>
      </c>
      <c r="Y260" s="42"/>
    </row>
    <row r="261" spans="1:26" s="45" customFormat="1" x14ac:dyDescent="0.2">
      <c r="A261" s="42">
        <v>260</v>
      </c>
      <c r="B261" s="42" t="s">
        <v>16</v>
      </c>
      <c r="C261" s="42" t="s">
        <v>34</v>
      </c>
      <c r="D261" s="42" t="s">
        <v>1364</v>
      </c>
      <c r="E261" s="43" t="s">
        <v>331</v>
      </c>
      <c r="F261" s="43" t="s">
        <v>1835</v>
      </c>
      <c r="G261" s="43" t="s">
        <v>1836</v>
      </c>
      <c r="H261" s="43" t="s">
        <v>1835</v>
      </c>
      <c r="I261" s="54" t="s">
        <v>1836</v>
      </c>
      <c r="J261" s="54" t="s">
        <v>1836</v>
      </c>
      <c r="K261" s="43">
        <f t="shared" si="19"/>
        <v>2</v>
      </c>
      <c r="L261" s="43" t="s">
        <v>1835</v>
      </c>
      <c r="M261" s="43" t="s">
        <v>1835</v>
      </c>
      <c r="N261" s="43" t="s">
        <v>1835</v>
      </c>
      <c r="O261" s="43">
        <f t="shared" si="20"/>
        <v>2</v>
      </c>
      <c r="P261" s="43">
        <f t="shared" si="18"/>
        <v>4</v>
      </c>
      <c r="Q261" s="42" t="s">
        <v>2056</v>
      </c>
      <c r="R261" s="42" t="s">
        <v>2057</v>
      </c>
      <c r="S261" s="42" t="s">
        <v>574</v>
      </c>
      <c r="T261" s="42" t="s">
        <v>571</v>
      </c>
      <c r="U261" s="42" t="s">
        <v>1105</v>
      </c>
      <c r="V261" s="42" t="s">
        <v>1102</v>
      </c>
      <c r="W261" s="42" t="s">
        <v>1117</v>
      </c>
      <c r="X261" s="42" t="s">
        <v>1363</v>
      </c>
      <c r="Y261" s="42"/>
    </row>
    <row r="262" spans="1:26" s="45" customFormat="1" x14ac:dyDescent="0.2">
      <c r="A262" s="42">
        <v>261</v>
      </c>
      <c r="B262" s="42" t="s">
        <v>16</v>
      </c>
      <c r="C262" s="42" t="s">
        <v>35</v>
      </c>
      <c r="D262" s="42" t="s">
        <v>1365</v>
      </c>
      <c r="E262" s="43" t="s">
        <v>332</v>
      </c>
      <c r="F262" s="43" t="s">
        <v>1835</v>
      </c>
      <c r="G262" s="43" t="s">
        <v>1836</v>
      </c>
      <c r="H262" s="43" t="s">
        <v>1835</v>
      </c>
      <c r="I262" s="54" t="s">
        <v>1836</v>
      </c>
      <c r="J262" s="54" t="s">
        <v>1836</v>
      </c>
      <c r="K262" s="43">
        <f t="shared" si="19"/>
        <v>2</v>
      </c>
      <c r="L262" s="43" t="s">
        <v>1835</v>
      </c>
      <c r="M262" s="43" t="s">
        <v>1835</v>
      </c>
      <c r="N262" s="43" t="s">
        <v>1835</v>
      </c>
      <c r="O262" s="43">
        <f t="shared" si="20"/>
        <v>2</v>
      </c>
      <c r="P262" s="43">
        <f t="shared" si="18"/>
        <v>4</v>
      </c>
      <c r="Q262" s="42" t="s">
        <v>2058</v>
      </c>
      <c r="R262" s="42" t="s">
        <v>815</v>
      </c>
      <c r="S262" s="42" t="s">
        <v>854</v>
      </c>
      <c r="T262" s="42" t="s">
        <v>571</v>
      </c>
      <c r="U262" s="42" t="s">
        <v>1105</v>
      </c>
      <c r="V262" s="42" t="s">
        <v>1102</v>
      </c>
      <c r="W262" s="42" t="s">
        <v>1117</v>
      </c>
      <c r="X262" s="42" t="s">
        <v>1363</v>
      </c>
      <c r="Y262" s="42"/>
    </row>
    <row r="263" spans="1:26" s="45" customFormat="1" x14ac:dyDescent="0.2">
      <c r="A263" s="42">
        <v>262</v>
      </c>
      <c r="B263" s="42" t="s">
        <v>16</v>
      </c>
      <c r="C263" s="42" t="s">
        <v>35</v>
      </c>
      <c r="D263" s="42" t="s">
        <v>1366</v>
      </c>
      <c r="E263" s="43" t="s">
        <v>333</v>
      </c>
      <c r="F263" s="43" t="s">
        <v>1835</v>
      </c>
      <c r="G263" s="43" t="s">
        <v>1836</v>
      </c>
      <c r="H263" s="43" t="s">
        <v>1835</v>
      </c>
      <c r="I263" s="54" t="s">
        <v>1836</v>
      </c>
      <c r="J263" s="54" t="s">
        <v>1836</v>
      </c>
      <c r="K263" s="43">
        <f t="shared" si="19"/>
        <v>2</v>
      </c>
      <c r="L263" s="43" t="s">
        <v>1835</v>
      </c>
      <c r="M263" s="43" t="s">
        <v>1835</v>
      </c>
      <c r="N263" s="43" t="s">
        <v>1835</v>
      </c>
      <c r="O263" s="43">
        <f t="shared" si="20"/>
        <v>2</v>
      </c>
      <c r="P263" s="43">
        <f t="shared" si="18"/>
        <v>4</v>
      </c>
      <c r="Q263" s="42" t="s">
        <v>2058</v>
      </c>
      <c r="R263" s="42" t="s">
        <v>816</v>
      </c>
      <c r="S263" s="42" t="s">
        <v>854</v>
      </c>
      <c r="T263" s="42" t="s">
        <v>571</v>
      </c>
      <c r="U263" s="42" t="s">
        <v>1105</v>
      </c>
      <c r="V263" s="42" t="s">
        <v>1102</v>
      </c>
      <c r="W263" s="42" t="s">
        <v>1117</v>
      </c>
      <c r="X263" s="42" t="s">
        <v>1363</v>
      </c>
      <c r="Y263" s="42"/>
    </row>
    <row r="264" spans="1:26" s="45" customFormat="1" x14ac:dyDescent="0.2">
      <c r="A264" s="42">
        <v>263</v>
      </c>
      <c r="B264" s="42" t="s">
        <v>16</v>
      </c>
      <c r="C264" s="42" t="s">
        <v>35</v>
      </c>
      <c r="D264" s="42" t="s">
        <v>1367</v>
      </c>
      <c r="E264" s="43" t="s">
        <v>334</v>
      </c>
      <c r="F264" s="43" t="s">
        <v>1835</v>
      </c>
      <c r="G264" s="43" t="s">
        <v>1836</v>
      </c>
      <c r="H264" s="43" t="s">
        <v>1835</v>
      </c>
      <c r="I264" s="54" t="s">
        <v>1836</v>
      </c>
      <c r="J264" s="54" t="s">
        <v>1836</v>
      </c>
      <c r="K264" s="43">
        <f t="shared" si="19"/>
        <v>2</v>
      </c>
      <c r="L264" s="43" t="s">
        <v>1835</v>
      </c>
      <c r="M264" s="43" t="s">
        <v>1835</v>
      </c>
      <c r="N264" s="43" t="s">
        <v>1835</v>
      </c>
      <c r="O264" s="43">
        <f t="shared" si="20"/>
        <v>2</v>
      </c>
      <c r="P264" s="43">
        <f t="shared" si="18"/>
        <v>4</v>
      </c>
      <c r="Q264" s="42" t="s">
        <v>2058</v>
      </c>
      <c r="R264" s="42" t="s">
        <v>817</v>
      </c>
      <c r="S264" s="42" t="s">
        <v>854</v>
      </c>
      <c r="T264" s="42" t="s">
        <v>571</v>
      </c>
      <c r="U264" s="42" t="s">
        <v>1105</v>
      </c>
      <c r="V264" s="42" t="s">
        <v>1102</v>
      </c>
      <c r="W264" s="42" t="s">
        <v>1117</v>
      </c>
      <c r="X264" s="42" t="s">
        <v>1363</v>
      </c>
      <c r="Y264" s="42"/>
    </row>
    <row r="265" spans="1:26" s="45" customFormat="1" x14ac:dyDescent="0.2">
      <c r="A265" s="42">
        <v>264</v>
      </c>
      <c r="B265" s="42" t="s">
        <v>16</v>
      </c>
      <c r="C265" s="42" t="s">
        <v>35</v>
      </c>
      <c r="D265" s="42" t="s">
        <v>1368</v>
      </c>
      <c r="E265" s="43" t="s">
        <v>335</v>
      </c>
      <c r="F265" s="43" t="s">
        <v>1835</v>
      </c>
      <c r="G265" s="43" t="s">
        <v>1836</v>
      </c>
      <c r="H265" s="43" t="s">
        <v>1835</v>
      </c>
      <c r="I265" s="54" t="s">
        <v>1836</v>
      </c>
      <c r="J265" s="54" t="s">
        <v>1836</v>
      </c>
      <c r="K265" s="43">
        <f t="shared" si="19"/>
        <v>2</v>
      </c>
      <c r="L265" s="43" t="s">
        <v>1835</v>
      </c>
      <c r="M265" s="43" t="s">
        <v>1835</v>
      </c>
      <c r="N265" s="43" t="s">
        <v>1835</v>
      </c>
      <c r="O265" s="43">
        <f t="shared" si="20"/>
        <v>2</v>
      </c>
      <c r="P265" s="43">
        <f t="shared" si="18"/>
        <v>4</v>
      </c>
      <c r="Q265" s="42" t="s">
        <v>2058</v>
      </c>
      <c r="R265" s="42" t="s">
        <v>818</v>
      </c>
      <c r="S265" s="42" t="s">
        <v>854</v>
      </c>
      <c r="T265" s="42" t="s">
        <v>571</v>
      </c>
      <c r="U265" s="42" t="s">
        <v>1105</v>
      </c>
      <c r="V265" s="42" t="s">
        <v>1102</v>
      </c>
      <c r="W265" s="42" t="s">
        <v>1117</v>
      </c>
      <c r="X265" s="42" t="s">
        <v>1363</v>
      </c>
      <c r="Y265" s="42"/>
    </row>
    <row r="266" spans="1:26" s="5" customFormat="1" x14ac:dyDescent="0.2">
      <c r="A266" s="48">
        <v>265</v>
      </c>
      <c r="B266" s="48" t="s">
        <v>16</v>
      </c>
      <c r="C266" s="48" t="s">
        <v>36</v>
      </c>
      <c r="D266" s="48" t="s">
        <v>1369</v>
      </c>
      <c r="E266" s="49" t="s">
        <v>336</v>
      </c>
      <c r="F266" s="49" t="s">
        <v>1836</v>
      </c>
      <c r="G266" s="49" t="s">
        <v>1835</v>
      </c>
      <c r="H266" s="49" t="s">
        <v>1836</v>
      </c>
      <c r="I266" s="55" t="s">
        <v>1836</v>
      </c>
      <c r="J266" s="55"/>
      <c r="K266" s="49">
        <f t="shared" si="19"/>
        <v>1</v>
      </c>
      <c r="L266" s="49" t="s">
        <v>1836</v>
      </c>
      <c r="M266" s="49" t="s">
        <v>1836</v>
      </c>
      <c r="N266" s="49"/>
      <c r="O266" s="49">
        <f t="shared" si="20"/>
        <v>0</v>
      </c>
      <c r="P266" s="49">
        <f t="shared" si="18"/>
        <v>1</v>
      </c>
      <c r="Q266" s="48" t="s">
        <v>819</v>
      </c>
      <c r="R266" s="48" t="s">
        <v>1936</v>
      </c>
      <c r="S266" s="48" t="s">
        <v>820</v>
      </c>
      <c r="T266" s="48" t="s">
        <v>644</v>
      </c>
      <c r="U266" s="48" t="s">
        <v>1116</v>
      </c>
      <c r="V266" s="48" t="s">
        <v>1094</v>
      </c>
      <c r="W266" s="48" t="s">
        <v>1111</v>
      </c>
      <c r="X266" s="48" t="s">
        <v>1140</v>
      </c>
      <c r="Y266" s="48" t="s">
        <v>2059</v>
      </c>
      <c r="Z266" s="5">
        <v>1</v>
      </c>
    </row>
    <row r="267" spans="1:26" s="45" customFormat="1" x14ac:dyDescent="0.2">
      <c r="A267" s="42">
        <v>266</v>
      </c>
      <c r="B267" s="42" t="s">
        <v>16</v>
      </c>
      <c r="C267" s="42" t="s">
        <v>37</v>
      </c>
      <c r="D267" s="42" t="s">
        <v>1370</v>
      </c>
      <c r="E267" s="43" t="s">
        <v>1371</v>
      </c>
      <c r="F267" s="43" t="s">
        <v>1836</v>
      </c>
      <c r="G267" s="43" t="s">
        <v>1836</v>
      </c>
      <c r="H267" s="43" t="s">
        <v>1835</v>
      </c>
      <c r="I267" s="54" t="s">
        <v>1835</v>
      </c>
      <c r="J267" s="54" t="s">
        <v>1835</v>
      </c>
      <c r="K267" s="43">
        <f t="shared" si="19"/>
        <v>2</v>
      </c>
      <c r="L267" s="43" t="s">
        <v>1836</v>
      </c>
      <c r="M267" s="43" t="s">
        <v>1836</v>
      </c>
      <c r="N267" s="43" t="s">
        <v>1836</v>
      </c>
      <c r="O267" s="43">
        <f t="shared" si="20"/>
        <v>0</v>
      </c>
      <c r="P267" s="43">
        <f t="shared" si="18"/>
        <v>2</v>
      </c>
      <c r="Q267" s="42" t="s">
        <v>821</v>
      </c>
      <c r="R267" s="42" t="s">
        <v>822</v>
      </c>
      <c r="S267" s="42" t="s">
        <v>574</v>
      </c>
      <c r="T267" s="42" t="s">
        <v>571</v>
      </c>
      <c r="U267" s="42" t="s">
        <v>1115</v>
      </c>
      <c r="V267" s="42" t="s">
        <v>1102</v>
      </c>
      <c r="W267" s="42" t="s">
        <v>1118</v>
      </c>
      <c r="X267" s="42" t="s">
        <v>1354</v>
      </c>
      <c r="Y267" s="42" t="s">
        <v>1825</v>
      </c>
    </row>
    <row r="268" spans="1:26" s="45" customFormat="1" x14ac:dyDescent="0.2">
      <c r="A268" s="42">
        <v>267</v>
      </c>
      <c r="B268" s="42" t="s">
        <v>16</v>
      </c>
      <c r="C268" s="42" t="s">
        <v>37</v>
      </c>
      <c r="D268" s="42" t="s">
        <v>1372</v>
      </c>
      <c r="E268" s="43" t="s">
        <v>1373</v>
      </c>
      <c r="F268" s="43" t="s">
        <v>1836</v>
      </c>
      <c r="G268" s="43" t="s">
        <v>1836</v>
      </c>
      <c r="H268" s="43" t="s">
        <v>1835</v>
      </c>
      <c r="I268" s="54" t="s">
        <v>1835</v>
      </c>
      <c r="J268" s="54" t="s">
        <v>1835</v>
      </c>
      <c r="K268" s="43">
        <f t="shared" si="19"/>
        <v>2</v>
      </c>
      <c r="L268" s="43" t="s">
        <v>1836</v>
      </c>
      <c r="M268" s="43" t="s">
        <v>1836</v>
      </c>
      <c r="N268" s="43" t="s">
        <v>1836</v>
      </c>
      <c r="O268" s="43">
        <f t="shared" si="20"/>
        <v>0</v>
      </c>
      <c r="P268" s="43">
        <f t="shared" si="18"/>
        <v>2</v>
      </c>
      <c r="Q268" s="42" t="s">
        <v>821</v>
      </c>
      <c r="R268" s="42" t="s">
        <v>823</v>
      </c>
      <c r="S268" s="42" t="s">
        <v>574</v>
      </c>
      <c r="T268" s="42" t="s">
        <v>571</v>
      </c>
      <c r="U268" s="42" t="s">
        <v>1115</v>
      </c>
      <c r="V268" s="42" t="s">
        <v>1102</v>
      </c>
      <c r="W268" s="42" t="s">
        <v>1118</v>
      </c>
      <c r="X268" s="42" t="s">
        <v>1354</v>
      </c>
      <c r="Y268" s="42" t="s">
        <v>1825</v>
      </c>
    </row>
    <row r="269" spans="1:26" s="45" customFormat="1" x14ac:dyDescent="0.2">
      <c r="A269" s="42">
        <v>268</v>
      </c>
      <c r="B269" s="42" t="s">
        <v>16</v>
      </c>
      <c r="C269" s="42" t="s">
        <v>37</v>
      </c>
      <c r="D269" s="42" t="s">
        <v>1374</v>
      </c>
      <c r="E269" s="43" t="s">
        <v>1375</v>
      </c>
      <c r="F269" s="43" t="s">
        <v>1836</v>
      </c>
      <c r="G269" s="43" t="s">
        <v>1836</v>
      </c>
      <c r="H269" s="43" t="s">
        <v>1835</v>
      </c>
      <c r="I269" s="54" t="s">
        <v>1835</v>
      </c>
      <c r="J269" s="54" t="s">
        <v>1835</v>
      </c>
      <c r="K269" s="43">
        <f t="shared" si="19"/>
        <v>2</v>
      </c>
      <c r="L269" s="43" t="s">
        <v>1836</v>
      </c>
      <c r="M269" s="43" t="s">
        <v>1836</v>
      </c>
      <c r="N269" s="43" t="s">
        <v>1836</v>
      </c>
      <c r="O269" s="43">
        <f t="shared" si="20"/>
        <v>0</v>
      </c>
      <c r="P269" s="43">
        <f t="shared" si="18"/>
        <v>2</v>
      </c>
      <c r="Q269" s="42" t="s">
        <v>821</v>
      </c>
      <c r="R269" s="42" t="s">
        <v>824</v>
      </c>
      <c r="S269" s="42" t="s">
        <v>574</v>
      </c>
      <c r="T269" s="42" t="s">
        <v>571</v>
      </c>
      <c r="U269" s="42" t="s">
        <v>1115</v>
      </c>
      <c r="V269" s="42" t="s">
        <v>1102</v>
      </c>
      <c r="W269" s="42" t="s">
        <v>1118</v>
      </c>
      <c r="X269" s="42" t="s">
        <v>1354</v>
      </c>
      <c r="Y269" s="42" t="s">
        <v>1825</v>
      </c>
    </row>
    <row r="270" spans="1:26" s="45" customFormat="1" x14ac:dyDescent="0.2">
      <c r="A270" s="42">
        <v>269</v>
      </c>
      <c r="B270" s="42" t="s">
        <v>16</v>
      </c>
      <c r="C270" s="42" t="s">
        <v>37</v>
      </c>
      <c r="D270" s="42" t="s">
        <v>1376</v>
      </c>
      <c r="E270" s="43" t="s">
        <v>1377</v>
      </c>
      <c r="F270" s="43" t="s">
        <v>1836</v>
      </c>
      <c r="G270" s="43" t="s">
        <v>1836</v>
      </c>
      <c r="H270" s="43" t="s">
        <v>1835</v>
      </c>
      <c r="I270" s="54" t="s">
        <v>1835</v>
      </c>
      <c r="J270" s="54" t="s">
        <v>1835</v>
      </c>
      <c r="K270" s="43">
        <f t="shared" si="19"/>
        <v>2</v>
      </c>
      <c r="L270" s="43" t="s">
        <v>1836</v>
      </c>
      <c r="M270" s="43" t="s">
        <v>1836</v>
      </c>
      <c r="N270" s="43" t="s">
        <v>1836</v>
      </c>
      <c r="O270" s="43">
        <f t="shared" si="20"/>
        <v>0</v>
      </c>
      <c r="P270" s="43">
        <f t="shared" si="18"/>
        <v>2</v>
      </c>
      <c r="Q270" s="42" t="s">
        <v>821</v>
      </c>
      <c r="R270" s="42" t="s">
        <v>825</v>
      </c>
      <c r="S270" s="42" t="s">
        <v>574</v>
      </c>
      <c r="T270" s="42" t="s">
        <v>571</v>
      </c>
      <c r="U270" s="42" t="s">
        <v>1115</v>
      </c>
      <c r="V270" s="42" t="s">
        <v>1102</v>
      </c>
      <c r="W270" s="42" t="s">
        <v>1118</v>
      </c>
      <c r="X270" s="42" t="s">
        <v>1354</v>
      </c>
      <c r="Y270" s="42" t="s">
        <v>1825</v>
      </c>
    </row>
    <row r="271" spans="1:26" s="45" customFormat="1" x14ac:dyDescent="0.2">
      <c r="A271" s="42">
        <v>270</v>
      </c>
      <c r="B271" s="42" t="s">
        <v>16</v>
      </c>
      <c r="C271" s="42" t="s">
        <v>37</v>
      </c>
      <c r="D271" s="42" t="s">
        <v>1378</v>
      </c>
      <c r="E271" s="43" t="s">
        <v>1379</v>
      </c>
      <c r="F271" s="43" t="s">
        <v>1836</v>
      </c>
      <c r="G271" s="43" t="s">
        <v>1836</v>
      </c>
      <c r="H271" s="43" t="s">
        <v>1835</v>
      </c>
      <c r="I271" s="54" t="s">
        <v>1835</v>
      </c>
      <c r="J271" s="54" t="s">
        <v>1835</v>
      </c>
      <c r="K271" s="43">
        <f t="shared" si="19"/>
        <v>2</v>
      </c>
      <c r="L271" s="43" t="s">
        <v>1836</v>
      </c>
      <c r="M271" s="43" t="s">
        <v>1836</v>
      </c>
      <c r="N271" s="43" t="s">
        <v>1836</v>
      </c>
      <c r="O271" s="43">
        <f t="shared" si="20"/>
        <v>0</v>
      </c>
      <c r="P271" s="43">
        <f t="shared" si="18"/>
        <v>2</v>
      </c>
      <c r="Q271" s="42" t="s">
        <v>821</v>
      </c>
      <c r="R271" s="42" t="s">
        <v>826</v>
      </c>
      <c r="S271" s="42" t="s">
        <v>574</v>
      </c>
      <c r="T271" s="42" t="s">
        <v>571</v>
      </c>
      <c r="U271" s="42" t="s">
        <v>1115</v>
      </c>
      <c r="V271" s="42" t="s">
        <v>1102</v>
      </c>
      <c r="W271" s="42" t="s">
        <v>1118</v>
      </c>
      <c r="X271" s="42" t="s">
        <v>1354</v>
      </c>
      <c r="Y271" s="42" t="s">
        <v>1825</v>
      </c>
    </row>
    <row r="272" spans="1:26" s="45" customFormat="1" x14ac:dyDescent="0.2">
      <c r="A272" s="42">
        <v>271</v>
      </c>
      <c r="B272" s="42" t="s">
        <v>16</v>
      </c>
      <c r="C272" s="42" t="s">
        <v>37</v>
      </c>
      <c r="D272" s="42" t="s">
        <v>2060</v>
      </c>
      <c r="E272" s="43" t="s">
        <v>1853</v>
      </c>
      <c r="F272" s="43" t="s">
        <v>1836</v>
      </c>
      <c r="G272" s="43" t="s">
        <v>1836</v>
      </c>
      <c r="H272" s="43" t="s">
        <v>1836</v>
      </c>
      <c r="I272" s="54" t="s">
        <v>1835</v>
      </c>
      <c r="J272" s="54" t="s">
        <v>1835</v>
      </c>
      <c r="K272" s="43">
        <f t="shared" si="19"/>
        <v>1</v>
      </c>
      <c r="L272" s="43" t="s">
        <v>1836</v>
      </c>
      <c r="M272" s="43" t="s">
        <v>1836</v>
      </c>
      <c r="N272" s="43" t="s">
        <v>1836</v>
      </c>
      <c r="O272" s="43">
        <f t="shared" si="20"/>
        <v>0</v>
      </c>
      <c r="P272" s="43">
        <f t="shared" si="18"/>
        <v>1</v>
      </c>
      <c r="Q272" s="42" t="s">
        <v>821</v>
      </c>
      <c r="R272" s="42" t="s">
        <v>2063</v>
      </c>
      <c r="S272" s="42" t="s">
        <v>574</v>
      </c>
      <c r="T272" s="42" t="s">
        <v>571</v>
      </c>
      <c r="U272" s="42" t="s">
        <v>1115</v>
      </c>
      <c r="V272" s="42" t="s">
        <v>1102</v>
      </c>
      <c r="W272" s="42" t="s">
        <v>1118</v>
      </c>
      <c r="X272" s="42" t="s">
        <v>1354</v>
      </c>
      <c r="Y272" s="42" t="s">
        <v>1989</v>
      </c>
    </row>
    <row r="273" spans="1:26" s="45" customFormat="1" x14ac:dyDescent="0.2">
      <c r="A273" s="42">
        <v>272</v>
      </c>
      <c r="B273" s="42" t="s">
        <v>16</v>
      </c>
      <c r="C273" s="42" t="s">
        <v>37</v>
      </c>
      <c r="D273" s="42" t="s">
        <v>2061</v>
      </c>
      <c r="E273" s="43" t="s">
        <v>1854</v>
      </c>
      <c r="F273" s="43" t="s">
        <v>1836</v>
      </c>
      <c r="G273" s="43" t="s">
        <v>1836</v>
      </c>
      <c r="H273" s="43" t="s">
        <v>1836</v>
      </c>
      <c r="I273" s="54" t="s">
        <v>1835</v>
      </c>
      <c r="J273" s="54" t="s">
        <v>1835</v>
      </c>
      <c r="K273" s="43">
        <f t="shared" si="19"/>
        <v>1</v>
      </c>
      <c r="L273" s="43" t="s">
        <v>1836</v>
      </c>
      <c r="M273" s="43" t="s">
        <v>1836</v>
      </c>
      <c r="N273" s="43" t="s">
        <v>1836</v>
      </c>
      <c r="O273" s="43">
        <f t="shared" si="20"/>
        <v>0</v>
      </c>
      <c r="P273" s="43">
        <f t="shared" si="18"/>
        <v>1</v>
      </c>
      <c r="Q273" s="42" t="s">
        <v>821</v>
      </c>
      <c r="R273" s="42" t="s">
        <v>2064</v>
      </c>
      <c r="S273" s="42" t="s">
        <v>574</v>
      </c>
      <c r="T273" s="42" t="s">
        <v>571</v>
      </c>
      <c r="U273" s="42" t="s">
        <v>1115</v>
      </c>
      <c r="V273" s="42" t="s">
        <v>1102</v>
      </c>
      <c r="W273" s="42" t="s">
        <v>1118</v>
      </c>
      <c r="X273" s="42" t="s">
        <v>1354</v>
      </c>
      <c r="Y273" s="42" t="s">
        <v>1989</v>
      </c>
    </row>
    <row r="274" spans="1:26" s="45" customFormat="1" x14ac:dyDescent="0.2">
      <c r="A274" s="42">
        <v>273</v>
      </c>
      <c r="B274" s="42" t="s">
        <v>16</v>
      </c>
      <c r="C274" s="42" t="s">
        <v>37</v>
      </c>
      <c r="D274" s="42" t="s">
        <v>2062</v>
      </c>
      <c r="E274" s="43" t="s">
        <v>1855</v>
      </c>
      <c r="F274" s="43" t="s">
        <v>1836</v>
      </c>
      <c r="G274" s="43" t="s">
        <v>1836</v>
      </c>
      <c r="H274" s="43" t="s">
        <v>1836</v>
      </c>
      <c r="I274" s="54" t="s">
        <v>1835</v>
      </c>
      <c r="J274" s="54" t="s">
        <v>1835</v>
      </c>
      <c r="K274" s="43">
        <f t="shared" si="19"/>
        <v>1</v>
      </c>
      <c r="L274" s="43" t="s">
        <v>1836</v>
      </c>
      <c r="M274" s="43" t="s">
        <v>1836</v>
      </c>
      <c r="N274" s="43" t="s">
        <v>1836</v>
      </c>
      <c r="O274" s="43">
        <f t="shared" si="20"/>
        <v>0</v>
      </c>
      <c r="P274" s="43">
        <f t="shared" si="18"/>
        <v>1</v>
      </c>
      <c r="Q274" s="42" t="s">
        <v>821</v>
      </c>
      <c r="R274" s="42" t="s">
        <v>2065</v>
      </c>
      <c r="S274" s="42" t="s">
        <v>574</v>
      </c>
      <c r="T274" s="42" t="s">
        <v>571</v>
      </c>
      <c r="U274" s="42" t="s">
        <v>1115</v>
      </c>
      <c r="V274" s="42" t="s">
        <v>1102</v>
      </c>
      <c r="W274" s="42" t="s">
        <v>1118</v>
      </c>
      <c r="X274" s="42" t="s">
        <v>1354</v>
      </c>
      <c r="Y274" s="42" t="s">
        <v>1989</v>
      </c>
    </row>
    <row r="275" spans="1:26" s="45" customFormat="1" x14ac:dyDescent="0.2">
      <c r="A275" s="42">
        <v>274</v>
      </c>
      <c r="B275" s="42" t="s">
        <v>16</v>
      </c>
      <c r="C275" s="42" t="s">
        <v>38</v>
      </c>
      <c r="D275" s="42" t="s">
        <v>1380</v>
      </c>
      <c r="E275" s="43" t="s">
        <v>1381</v>
      </c>
      <c r="F275" s="43" t="s">
        <v>1836</v>
      </c>
      <c r="G275" s="43" t="s">
        <v>1836</v>
      </c>
      <c r="H275" s="43" t="s">
        <v>1835</v>
      </c>
      <c r="I275" s="54" t="s">
        <v>1835</v>
      </c>
      <c r="J275" s="54" t="s">
        <v>1835</v>
      </c>
      <c r="K275" s="43">
        <f t="shared" si="19"/>
        <v>2</v>
      </c>
      <c r="L275" s="43" t="s">
        <v>1835</v>
      </c>
      <c r="M275" s="43" t="s">
        <v>1835</v>
      </c>
      <c r="N275" s="43" t="s">
        <v>1835</v>
      </c>
      <c r="O275" s="43">
        <f t="shared" si="20"/>
        <v>2</v>
      </c>
      <c r="P275" s="43">
        <f t="shared" si="18"/>
        <v>4</v>
      </c>
      <c r="Q275" s="42" t="s">
        <v>827</v>
      </c>
      <c r="R275" s="42" t="s">
        <v>1936</v>
      </c>
      <c r="S275" s="42" t="s">
        <v>828</v>
      </c>
      <c r="T275" s="42" t="s">
        <v>571</v>
      </c>
      <c r="U275" s="42" t="s">
        <v>1114</v>
      </c>
      <c r="V275" s="42" t="s">
        <v>1102</v>
      </c>
      <c r="W275" s="42" t="s">
        <v>1111</v>
      </c>
      <c r="X275" s="42" t="s">
        <v>1130</v>
      </c>
      <c r="Y275" s="42" t="s">
        <v>1825</v>
      </c>
    </row>
    <row r="276" spans="1:26" s="5" customFormat="1" x14ac:dyDescent="0.2">
      <c r="A276" s="48">
        <v>275</v>
      </c>
      <c r="B276" s="48" t="s">
        <v>16</v>
      </c>
      <c r="C276" s="48" t="s">
        <v>39</v>
      </c>
      <c r="D276" s="48" t="s">
        <v>1382</v>
      </c>
      <c r="E276" s="49" t="s">
        <v>337</v>
      </c>
      <c r="F276" s="49" t="s">
        <v>1836</v>
      </c>
      <c r="G276" s="49" t="s">
        <v>1836</v>
      </c>
      <c r="H276" s="49" t="s">
        <v>1835</v>
      </c>
      <c r="I276" s="55" t="s">
        <v>1836</v>
      </c>
      <c r="J276" s="55"/>
      <c r="K276" s="49">
        <f t="shared" si="19"/>
        <v>1</v>
      </c>
      <c r="L276" s="49" t="s">
        <v>1835</v>
      </c>
      <c r="M276" s="49" t="s">
        <v>1836</v>
      </c>
      <c r="N276" s="49"/>
      <c r="O276" s="49">
        <f t="shared" si="20"/>
        <v>1</v>
      </c>
      <c r="P276" s="49">
        <f t="shared" si="18"/>
        <v>2</v>
      </c>
      <c r="Q276" s="48" t="s">
        <v>829</v>
      </c>
      <c r="R276" s="48" t="s">
        <v>1936</v>
      </c>
      <c r="S276" s="48" t="s">
        <v>830</v>
      </c>
      <c r="T276" s="48" t="s">
        <v>831</v>
      </c>
      <c r="U276" s="48" t="s">
        <v>1116</v>
      </c>
      <c r="V276" s="48" t="s">
        <v>1094</v>
      </c>
      <c r="W276" s="48" t="s">
        <v>1111</v>
      </c>
      <c r="X276" s="48" t="s">
        <v>1140</v>
      </c>
      <c r="Y276" s="48" t="s">
        <v>2083</v>
      </c>
      <c r="Z276" s="5">
        <v>1</v>
      </c>
    </row>
    <row r="277" spans="1:26" s="5" customFormat="1" x14ac:dyDescent="0.2">
      <c r="A277" s="48">
        <v>276</v>
      </c>
      <c r="B277" s="48" t="s">
        <v>16</v>
      </c>
      <c r="C277" s="48" t="s">
        <v>2080</v>
      </c>
      <c r="D277" s="48" t="s">
        <v>2079</v>
      </c>
      <c r="E277" s="49" t="s">
        <v>1856</v>
      </c>
      <c r="F277" s="49" t="s">
        <v>1836</v>
      </c>
      <c r="G277" s="49" t="s">
        <v>1836</v>
      </c>
      <c r="H277" s="49" t="s">
        <v>1836</v>
      </c>
      <c r="I277" s="55" t="s">
        <v>1835</v>
      </c>
      <c r="J277" s="55"/>
      <c r="K277" s="49">
        <f t="shared" si="19"/>
        <v>1</v>
      </c>
      <c r="L277" s="49" t="s">
        <v>1836</v>
      </c>
      <c r="M277" s="49" t="s">
        <v>1835</v>
      </c>
      <c r="N277" s="49"/>
      <c r="O277" s="49">
        <f t="shared" si="20"/>
        <v>1</v>
      </c>
      <c r="P277" s="49">
        <f t="shared" si="18"/>
        <v>2</v>
      </c>
      <c r="Q277" s="48" t="s">
        <v>2084</v>
      </c>
      <c r="R277" s="48" t="s">
        <v>2085</v>
      </c>
      <c r="S277" s="48" t="s">
        <v>574</v>
      </c>
      <c r="T277" s="48" t="s">
        <v>571</v>
      </c>
      <c r="U277" s="48" t="s">
        <v>2091</v>
      </c>
      <c r="V277" s="48" t="s">
        <v>1102</v>
      </c>
      <c r="W277" s="48" t="s">
        <v>1111</v>
      </c>
      <c r="X277" s="48"/>
      <c r="Y277" s="48" t="s">
        <v>2092</v>
      </c>
      <c r="Z277" s="5">
        <v>1</v>
      </c>
    </row>
    <row r="278" spans="1:26" s="5" customFormat="1" x14ac:dyDescent="0.2">
      <c r="A278" s="48">
        <v>277</v>
      </c>
      <c r="B278" s="48" t="s">
        <v>16</v>
      </c>
      <c r="C278" s="48" t="s">
        <v>2080</v>
      </c>
      <c r="D278" s="48" t="s">
        <v>2078</v>
      </c>
      <c r="E278" s="49" t="s">
        <v>1857</v>
      </c>
      <c r="F278" s="49" t="s">
        <v>1836</v>
      </c>
      <c r="G278" s="49" t="s">
        <v>1836</v>
      </c>
      <c r="H278" s="49" t="s">
        <v>1836</v>
      </c>
      <c r="I278" s="55" t="s">
        <v>1835</v>
      </c>
      <c r="J278" s="55"/>
      <c r="K278" s="49">
        <f t="shared" si="19"/>
        <v>1</v>
      </c>
      <c r="L278" s="49" t="s">
        <v>1836</v>
      </c>
      <c r="M278" s="49" t="s">
        <v>1835</v>
      </c>
      <c r="N278" s="49"/>
      <c r="O278" s="49">
        <f t="shared" si="20"/>
        <v>1</v>
      </c>
      <c r="P278" s="49">
        <f t="shared" si="18"/>
        <v>2</v>
      </c>
      <c r="Q278" s="48" t="s">
        <v>2084</v>
      </c>
      <c r="R278" s="48" t="s">
        <v>2086</v>
      </c>
      <c r="S278" s="48" t="s">
        <v>574</v>
      </c>
      <c r="T278" s="48" t="s">
        <v>571</v>
      </c>
      <c r="U278" s="48" t="s">
        <v>2091</v>
      </c>
      <c r="V278" s="48" t="s">
        <v>1102</v>
      </c>
      <c r="W278" s="48" t="s">
        <v>1111</v>
      </c>
      <c r="X278" s="48"/>
      <c r="Y278" s="48" t="s">
        <v>2092</v>
      </c>
      <c r="Z278" s="5">
        <v>1</v>
      </c>
    </row>
    <row r="279" spans="1:26" s="5" customFormat="1" x14ac:dyDescent="0.2">
      <c r="A279" s="48">
        <v>278</v>
      </c>
      <c r="B279" s="48" t="s">
        <v>16</v>
      </c>
      <c r="C279" s="48" t="s">
        <v>2080</v>
      </c>
      <c r="D279" s="48" t="s">
        <v>2077</v>
      </c>
      <c r="E279" s="49" t="s">
        <v>1858</v>
      </c>
      <c r="F279" s="49" t="s">
        <v>1836</v>
      </c>
      <c r="G279" s="49" t="s">
        <v>1836</v>
      </c>
      <c r="H279" s="49" t="s">
        <v>1836</v>
      </c>
      <c r="I279" s="55" t="s">
        <v>1835</v>
      </c>
      <c r="J279" s="55"/>
      <c r="K279" s="49">
        <f t="shared" si="19"/>
        <v>1</v>
      </c>
      <c r="L279" s="49" t="s">
        <v>1836</v>
      </c>
      <c r="M279" s="49" t="s">
        <v>1835</v>
      </c>
      <c r="N279" s="49"/>
      <c r="O279" s="49">
        <f t="shared" si="20"/>
        <v>1</v>
      </c>
      <c r="P279" s="49">
        <f t="shared" si="18"/>
        <v>2</v>
      </c>
      <c r="Q279" s="48" t="s">
        <v>2084</v>
      </c>
      <c r="R279" s="48" t="s">
        <v>2087</v>
      </c>
      <c r="S279" s="48" t="s">
        <v>574</v>
      </c>
      <c r="T279" s="48" t="s">
        <v>571</v>
      </c>
      <c r="U279" s="48" t="s">
        <v>2091</v>
      </c>
      <c r="V279" s="48" t="s">
        <v>1102</v>
      </c>
      <c r="W279" s="48" t="s">
        <v>1111</v>
      </c>
      <c r="X279" s="48"/>
      <c r="Y279" s="48" t="s">
        <v>2092</v>
      </c>
      <c r="Z279" s="5">
        <v>1</v>
      </c>
    </row>
    <row r="280" spans="1:26" s="5" customFormat="1" x14ac:dyDescent="0.2">
      <c r="A280" s="48">
        <v>279</v>
      </c>
      <c r="B280" s="48" t="s">
        <v>16</v>
      </c>
      <c r="C280" s="48" t="s">
        <v>2080</v>
      </c>
      <c r="D280" s="48" t="s">
        <v>2076</v>
      </c>
      <c r="E280" s="49" t="s">
        <v>1859</v>
      </c>
      <c r="F280" s="49" t="s">
        <v>1836</v>
      </c>
      <c r="G280" s="49" t="s">
        <v>1836</v>
      </c>
      <c r="H280" s="49" t="s">
        <v>1836</v>
      </c>
      <c r="I280" s="55" t="s">
        <v>1835</v>
      </c>
      <c r="J280" s="55"/>
      <c r="K280" s="49">
        <f t="shared" si="19"/>
        <v>1</v>
      </c>
      <c r="L280" s="49" t="s">
        <v>1836</v>
      </c>
      <c r="M280" s="49" t="s">
        <v>1835</v>
      </c>
      <c r="N280" s="49"/>
      <c r="O280" s="49">
        <f t="shared" si="20"/>
        <v>1</v>
      </c>
      <c r="P280" s="49">
        <f t="shared" si="18"/>
        <v>2</v>
      </c>
      <c r="Q280" s="48" t="s">
        <v>2084</v>
      </c>
      <c r="R280" s="48" t="s">
        <v>2088</v>
      </c>
      <c r="S280" s="48" t="s">
        <v>574</v>
      </c>
      <c r="T280" s="48" t="s">
        <v>571</v>
      </c>
      <c r="U280" s="48" t="s">
        <v>2091</v>
      </c>
      <c r="V280" s="48" t="s">
        <v>1102</v>
      </c>
      <c r="W280" s="48" t="s">
        <v>1111</v>
      </c>
      <c r="X280" s="48"/>
      <c r="Y280" s="48" t="s">
        <v>2092</v>
      </c>
      <c r="Z280" s="5">
        <v>1</v>
      </c>
    </row>
    <row r="281" spans="1:26" s="5" customFormat="1" x14ac:dyDescent="0.2">
      <c r="A281" s="48">
        <v>280</v>
      </c>
      <c r="B281" s="48" t="s">
        <v>16</v>
      </c>
      <c r="C281" s="48" t="s">
        <v>2080</v>
      </c>
      <c r="D281" s="48" t="s">
        <v>2075</v>
      </c>
      <c r="E281" s="49" t="s">
        <v>1860</v>
      </c>
      <c r="F281" s="49" t="s">
        <v>1836</v>
      </c>
      <c r="G281" s="49" t="s">
        <v>1836</v>
      </c>
      <c r="H281" s="49" t="s">
        <v>1836</v>
      </c>
      <c r="I281" s="55" t="s">
        <v>1835</v>
      </c>
      <c r="J281" s="55"/>
      <c r="K281" s="49">
        <f t="shared" si="19"/>
        <v>1</v>
      </c>
      <c r="L281" s="49" t="s">
        <v>1836</v>
      </c>
      <c r="M281" s="49" t="s">
        <v>1835</v>
      </c>
      <c r="N281" s="49"/>
      <c r="O281" s="49">
        <f t="shared" si="20"/>
        <v>1</v>
      </c>
      <c r="P281" s="49">
        <f t="shared" si="18"/>
        <v>2</v>
      </c>
      <c r="Q281" s="48" t="s">
        <v>2084</v>
      </c>
      <c r="R281" s="48" t="s">
        <v>2089</v>
      </c>
      <c r="S281" s="48" t="s">
        <v>574</v>
      </c>
      <c r="T281" s="48" t="s">
        <v>571</v>
      </c>
      <c r="U281" s="48" t="s">
        <v>2091</v>
      </c>
      <c r="V281" s="48" t="s">
        <v>1102</v>
      </c>
      <c r="W281" s="48" t="s">
        <v>1111</v>
      </c>
      <c r="X281" s="48"/>
      <c r="Y281" s="48" t="s">
        <v>2092</v>
      </c>
      <c r="Z281" s="5">
        <v>1</v>
      </c>
    </row>
    <row r="282" spans="1:26" s="5" customFormat="1" x14ac:dyDescent="0.2">
      <c r="A282" s="48">
        <v>281</v>
      </c>
      <c r="B282" s="48" t="s">
        <v>16</v>
      </c>
      <c r="C282" s="48" t="s">
        <v>2080</v>
      </c>
      <c r="D282" s="48" t="s">
        <v>2074</v>
      </c>
      <c r="E282" s="49" t="s">
        <v>1861</v>
      </c>
      <c r="F282" s="49" t="s">
        <v>1836</v>
      </c>
      <c r="G282" s="49" t="s">
        <v>1836</v>
      </c>
      <c r="H282" s="49" t="s">
        <v>1836</v>
      </c>
      <c r="I282" s="55" t="s">
        <v>1835</v>
      </c>
      <c r="J282" s="55"/>
      <c r="K282" s="49">
        <f t="shared" si="19"/>
        <v>1</v>
      </c>
      <c r="L282" s="49" t="s">
        <v>1836</v>
      </c>
      <c r="M282" s="49" t="s">
        <v>1835</v>
      </c>
      <c r="N282" s="49"/>
      <c r="O282" s="49">
        <f t="shared" si="20"/>
        <v>1</v>
      </c>
      <c r="P282" s="49">
        <f t="shared" si="18"/>
        <v>2</v>
      </c>
      <c r="Q282" s="48" t="s">
        <v>2084</v>
      </c>
      <c r="R282" s="48" t="s">
        <v>2090</v>
      </c>
      <c r="S282" s="48" t="s">
        <v>574</v>
      </c>
      <c r="T282" s="48" t="s">
        <v>571</v>
      </c>
      <c r="U282" s="48" t="s">
        <v>2091</v>
      </c>
      <c r="V282" s="48" t="s">
        <v>1102</v>
      </c>
      <c r="W282" s="48" t="s">
        <v>1111</v>
      </c>
      <c r="X282" s="48"/>
      <c r="Y282" s="48" t="s">
        <v>2092</v>
      </c>
      <c r="Z282" s="5">
        <v>1</v>
      </c>
    </row>
    <row r="283" spans="1:26" s="5" customFormat="1" x14ac:dyDescent="0.2">
      <c r="A283" s="48">
        <v>282</v>
      </c>
      <c r="B283" s="48" t="s">
        <v>16</v>
      </c>
      <c r="C283" s="48" t="s">
        <v>2081</v>
      </c>
      <c r="D283" s="48" t="s">
        <v>2073</v>
      </c>
      <c r="E283" s="49" t="s">
        <v>1862</v>
      </c>
      <c r="F283" s="49" t="s">
        <v>1836</v>
      </c>
      <c r="G283" s="49" t="s">
        <v>1836</v>
      </c>
      <c r="H283" s="49" t="s">
        <v>1836</v>
      </c>
      <c r="I283" s="55" t="s">
        <v>1835</v>
      </c>
      <c r="J283" s="55"/>
      <c r="K283" s="49">
        <f t="shared" si="19"/>
        <v>1</v>
      </c>
      <c r="L283" s="49" t="s">
        <v>1836</v>
      </c>
      <c r="M283" s="49" t="s">
        <v>1835</v>
      </c>
      <c r="N283" s="49"/>
      <c r="O283" s="49">
        <f t="shared" si="20"/>
        <v>1</v>
      </c>
      <c r="P283" s="49">
        <f t="shared" si="18"/>
        <v>2</v>
      </c>
      <c r="Q283" s="48" t="s">
        <v>2093</v>
      </c>
      <c r="R283" s="48" t="s">
        <v>2094</v>
      </c>
      <c r="S283" s="48" t="s">
        <v>702</v>
      </c>
      <c r="T283" s="48" t="s">
        <v>571</v>
      </c>
      <c r="U283" s="48" t="s">
        <v>1648</v>
      </c>
      <c r="V283" s="48" t="s">
        <v>1102</v>
      </c>
      <c r="W283" s="48" t="s">
        <v>1111</v>
      </c>
      <c r="X283" s="48"/>
      <c r="Y283" s="48" t="s">
        <v>2098</v>
      </c>
      <c r="Z283" s="5">
        <v>1</v>
      </c>
    </row>
    <row r="284" spans="1:26" s="5" customFormat="1" x14ac:dyDescent="0.2">
      <c r="A284" s="48">
        <v>283</v>
      </c>
      <c r="B284" s="48" t="s">
        <v>16</v>
      </c>
      <c r="C284" s="48" t="s">
        <v>2081</v>
      </c>
      <c r="D284" s="48" t="s">
        <v>2072</v>
      </c>
      <c r="E284" s="49" t="s">
        <v>1863</v>
      </c>
      <c r="F284" s="49" t="s">
        <v>1836</v>
      </c>
      <c r="G284" s="49" t="s">
        <v>1836</v>
      </c>
      <c r="H284" s="49" t="s">
        <v>1836</v>
      </c>
      <c r="I284" s="55" t="s">
        <v>1835</v>
      </c>
      <c r="J284" s="55"/>
      <c r="K284" s="49">
        <f t="shared" si="19"/>
        <v>1</v>
      </c>
      <c r="L284" s="49" t="s">
        <v>1836</v>
      </c>
      <c r="M284" s="49" t="s">
        <v>1835</v>
      </c>
      <c r="N284" s="49"/>
      <c r="O284" s="49">
        <f t="shared" si="20"/>
        <v>1</v>
      </c>
      <c r="P284" s="49">
        <f t="shared" si="18"/>
        <v>2</v>
      </c>
      <c r="Q284" s="48" t="s">
        <v>2093</v>
      </c>
      <c r="R284" s="48" t="s">
        <v>2095</v>
      </c>
      <c r="S284" s="48" t="s">
        <v>702</v>
      </c>
      <c r="T284" s="48" t="s">
        <v>571</v>
      </c>
      <c r="U284" s="48" t="s">
        <v>1648</v>
      </c>
      <c r="V284" s="48" t="s">
        <v>1102</v>
      </c>
      <c r="W284" s="48" t="s">
        <v>1111</v>
      </c>
      <c r="X284" s="48"/>
      <c r="Y284" s="48" t="s">
        <v>2098</v>
      </c>
      <c r="Z284" s="5">
        <v>1</v>
      </c>
    </row>
    <row r="285" spans="1:26" s="5" customFormat="1" x14ac:dyDescent="0.2">
      <c r="A285" s="48">
        <v>284</v>
      </c>
      <c r="B285" s="48" t="s">
        <v>16</v>
      </c>
      <c r="C285" s="48" t="s">
        <v>2081</v>
      </c>
      <c r="D285" s="48" t="s">
        <v>2071</v>
      </c>
      <c r="E285" s="49" t="s">
        <v>1864</v>
      </c>
      <c r="F285" s="49" t="s">
        <v>1836</v>
      </c>
      <c r="G285" s="49" t="s">
        <v>1836</v>
      </c>
      <c r="H285" s="49" t="s">
        <v>1836</v>
      </c>
      <c r="I285" s="55" t="s">
        <v>1835</v>
      </c>
      <c r="J285" s="55"/>
      <c r="K285" s="49">
        <f t="shared" si="19"/>
        <v>1</v>
      </c>
      <c r="L285" s="49" t="s">
        <v>1836</v>
      </c>
      <c r="M285" s="49" t="s">
        <v>1835</v>
      </c>
      <c r="N285" s="49"/>
      <c r="O285" s="49">
        <f t="shared" si="20"/>
        <v>1</v>
      </c>
      <c r="P285" s="49">
        <f t="shared" si="18"/>
        <v>2</v>
      </c>
      <c r="Q285" s="48" t="s">
        <v>2093</v>
      </c>
      <c r="R285" s="48" t="s">
        <v>2096</v>
      </c>
      <c r="S285" s="48" t="s">
        <v>702</v>
      </c>
      <c r="T285" s="48" t="s">
        <v>571</v>
      </c>
      <c r="U285" s="48" t="s">
        <v>1648</v>
      </c>
      <c r="V285" s="48" t="s">
        <v>1102</v>
      </c>
      <c r="W285" s="48" t="s">
        <v>1111</v>
      </c>
      <c r="X285" s="48"/>
      <c r="Y285" s="48" t="s">
        <v>2098</v>
      </c>
      <c r="Z285" s="5">
        <v>1</v>
      </c>
    </row>
    <row r="286" spans="1:26" s="5" customFormat="1" x14ac:dyDescent="0.2">
      <c r="A286" s="48">
        <v>285</v>
      </c>
      <c r="B286" s="48" t="s">
        <v>16</v>
      </c>
      <c r="C286" s="48" t="s">
        <v>2081</v>
      </c>
      <c r="D286" s="48" t="s">
        <v>2070</v>
      </c>
      <c r="E286" s="49" t="s">
        <v>1865</v>
      </c>
      <c r="F286" s="49" t="s">
        <v>1836</v>
      </c>
      <c r="G286" s="49" t="s">
        <v>1836</v>
      </c>
      <c r="H286" s="49" t="s">
        <v>1836</v>
      </c>
      <c r="I286" s="55" t="s">
        <v>1835</v>
      </c>
      <c r="J286" s="55"/>
      <c r="K286" s="49">
        <f t="shared" si="19"/>
        <v>1</v>
      </c>
      <c r="L286" s="49" t="s">
        <v>1836</v>
      </c>
      <c r="M286" s="49" t="s">
        <v>1835</v>
      </c>
      <c r="N286" s="49"/>
      <c r="O286" s="49">
        <f t="shared" si="20"/>
        <v>1</v>
      </c>
      <c r="P286" s="49">
        <f t="shared" si="18"/>
        <v>2</v>
      </c>
      <c r="Q286" s="48" t="s">
        <v>2093</v>
      </c>
      <c r="R286" s="48" t="s">
        <v>2097</v>
      </c>
      <c r="S286" s="48" t="s">
        <v>702</v>
      </c>
      <c r="T286" s="48" t="s">
        <v>571</v>
      </c>
      <c r="U286" s="48" t="s">
        <v>1648</v>
      </c>
      <c r="V286" s="48" t="s">
        <v>1102</v>
      </c>
      <c r="W286" s="48" t="s">
        <v>1111</v>
      </c>
      <c r="X286" s="48"/>
      <c r="Y286" s="48" t="s">
        <v>2098</v>
      </c>
      <c r="Z286" s="5">
        <v>1</v>
      </c>
    </row>
    <row r="287" spans="1:26" s="5" customFormat="1" x14ac:dyDescent="0.2">
      <c r="A287" s="48">
        <v>286</v>
      </c>
      <c r="B287" s="48" t="s">
        <v>16</v>
      </c>
      <c r="C287" s="48" t="s">
        <v>2082</v>
      </c>
      <c r="D287" s="48" t="s">
        <v>2069</v>
      </c>
      <c r="E287" s="49" t="s">
        <v>1866</v>
      </c>
      <c r="F287" s="49" t="s">
        <v>1836</v>
      </c>
      <c r="G287" s="49" t="s">
        <v>1836</v>
      </c>
      <c r="H287" s="49" t="s">
        <v>1836</v>
      </c>
      <c r="I287" s="55" t="s">
        <v>1835</v>
      </c>
      <c r="J287" s="55"/>
      <c r="K287" s="49">
        <f t="shared" si="19"/>
        <v>1</v>
      </c>
      <c r="L287" s="49" t="s">
        <v>1836</v>
      </c>
      <c r="M287" s="49" t="s">
        <v>1835</v>
      </c>
      <c r="N287" s="49"/>
      <c r="O287" s="49">
        <f t="shared" si="20"/>
        <v>1</v>
      </c>
      <c r="P287" s="49">
        <f t="shared" si="18"/>
        <v>2</v>
      </c>
      <c r="Q287" s="48" t="s">
        <v>2101</v>
      </c>
      <c r="R287" s="48" t="s">
        <v>2094</v>
      </c>
      <c r="S287" s="48" t="s">
        <v>702</v>
      </c>
      <c r="T287" s="48" t="s">
        <v>571</v>
      </c>
      <c r="U287" s="48" t="s">
        <v>1648</v>
      </c>
      <c r="V287" s="48" t="s">
        <v>1102</v>
      </c>
      <c r="W287" s="48" t="s">
        <v>1111</v>
      </c>
      <c r="X287" s="48"/>
      <c r="Y287" s="48" t="s">
        <v>2098</v>
      </c>
      <c r="Z287" s="5">
        <v>1</v>
      </c>
    </row>
    <row r="288" spans="1:26" s="5" customFormat="1" x14ac:dyDescent="0.2">
      <c r="A288" s="48">
        <v>287</v>
      </c>
      <c r="B288" s="48" t="s">
        <v>16</v>
      </c>
      <c r="C288" s="48" t="s">
        <v>2082</v>
      </c>
      <c r="D288" s="48" t="s">
        <v>2068</v>
      </c>
      <c r="E288" s="49" t="s">
        <v>1867</v>
      </c>
      <c r="F288" s="49" t="s">
        <v>1836</v>
      </c>
      <c r="G288" s="49" t="s">
        <v>1836</v>
      </c>
      <c r="H288" s="49" t="s">
        <v>1836</v>
      </c>
      <c r="I288" s="55" t="s">
        <v>1835</v>
      </c>
      <c r="J288" s="55"/>
      <c r="K288" s="49">
        <f t="shared" si="19"/>
        <v>1</v>
      </c>
      <c r="L288" s="49" t="s">
        <v>1836</v>
      </c>
      <c r="M288" s="49" t="s">
        <v>1835</v>
      </c>
      <c r="N288" s="49"/>
      <c r="O288" s="49">
        <f t="shared" si="20"/>
        <v>1</v>
      </c>
      <c r="P288" s="49">
        <f t="shared" si="18"/>
        <v>2</v>
      </c>
      <c r="Q288" s="48" t="s">
        <v>2101</v>
      </c>
      <c r="R288" s="48" t="s">
        <v>2095</v>
      </c>
      <c r="S288" s="48" t="s">
        <v>702</v>
      </c>
      <c r="T288" s="48" t="s">
        <v>571</v>
      </c>
      <c r="U288" s="48" t="s">
        <v>1648</v>
      </c>
      <c r="V288" s="48" t="s">
        <v>1102</v>
      </c>
      <c r="W288" s="48" t="s">
        <v>1111</v>
      </c>
      <c r="X288" s="48"/>
      <c r="Y288" s="48" t="s">
        <v>2098</v>
      </c>
      <c r="Z288" s="5">
        <v>1</v>
      </c>
    </row>
    <row r="289" spans="1:26" s="5" customFormat="1" x14ac:dyDescent="0.2">
      <c r="A289" s="48">
        <v>288</v>
      </c>
      <c r="B289" s="48" t="s">
        <v>16</v>
      </c>
      <c r="C289" s="48" t="s">
        <v>2082</v>
      </c>
      <c r="D289" s="48" t="s">
        <v>2067</v>
      </c>
      <c r="E289" s="49" t="s">
        <v>1868</v>
      </c>
      <c r="F289" s="49" t="s">
        <v>1836</v>
      </c>
      <c r="G289" s="49" t="s">
        <v>1836</v>
      </c>
      <c r="H289" s="49" t="s">
        <v>1836</v>
      </c>
      <c r="I289" s="55" t="s">
        <v>1835</v>
      </c>
      <c r="J289" s="55"/>
      <c r="K289" s="49">
        <f t="shared" si="19"/>
        <v>1</v>
      </c>
      <c r="L289" s="49" t="s">
        <v>1836</v>
      </c>
      <c r="M289" s="49" t="s">
        <v>1835</v>
      </c>
      <c r="N289" s="49"/>
      <c r="O289" s="49">
        <f t="shared" si="20"/>
        <v>1</v>
      </c>
      <c r="P289" s="49">
        <f t="shared" si="18"/>
        <v>2</v>
      </c>
      <c r="Q289" s="48" t="s">
        <v>2101</v>
      </c>
      <c r="R289" s="48" t="s">
        <v>2096</v>
      </c>
      <c r="S289" s="48" t="s">
        <v>702</v>
      </c>
      <c r="T289" s="48" t="s">
        <v>571</v>
      </c>
      <c r="U289" s="48" t="s">
        <v>1648</v>
      </c>
      <c r="V289" s="48" t="s">
        <v>1102</v>
      </c>
      <c r="W289" s="48" t="s">
        <v>1111</v>
      </c>
      <c r="X289" s="48"/>
      <c r="Y289" s="48" t="s">
        <v>2098</v>
      </c>
      <c r="Z289" s="5">
        <v>1</v>
      </c>
    </row>
    <row r="290" spans="1:26" s="5" customFormat="1" x14ac:dyDescent="0.2">
      <c r="A290" s="48">
        <v>289</v>
      </c>
      <c r="B290" s="48" t="s">
        <v>16</v>
      </c>
      <c r="C290" s="48" t="s">
        <v>2082</v>
      </c>
      <c r="D290" s="48" t="s">
        <v>2066</v>
      </c>
      <c r="E290" s="49" t="s">
        <v>1869</v>
      </c>
      <c r="F290" s="49" t="s">
        <v>1836</v>
      </c>
      <c r="G290" s="49" t="s">
        <v>1836</v>
      </c>
      <c r="H290" s="49" t="s">
        <v>1836</v>
      </c>
      <c r="I290" s="55" t="s">
        <v>1835</v>
      </c>
      <c r="J290" s="55"/>
      <c r="K290" s="49">
        <f t="shared" si="19"/>
        <v>1</v>
      </c>
      <c r="L290" s="49" t="s">
        <v>1836</v>
      </c>
      <c r="M290" s="49" t="s">
        <v>1835</v>
      </c>
      <c r="N290" s="49"/>
      <c r="O290" s="49">
        <f t="shared" si="20"/>
        <v>1</v>
      </c>
      <c r="P290" s="49">
        <f t="shared" si="18"/>
        <v>2</v>
      </c>
      <c r="Q290" s="48" t="s">
        <v>2101</v>
      </c>
      <c r="R290" s="48" t="s">
        <v>2097</v>
      </c>
      <c r="S290" s="48" t="s">
        <v>702</v>
      </c>
      <c r="T290" s="48" t="s">
        <v>571</v>
      </c>
      <c r="U290" s="48" t="s">
        <v>1648</v>
      </c>
      <c r="V290" s="48" t="s">
        <v>1102</v>
      </c>
      <c r="W290" s="48" t="s">
        <v>1111</v>
      </c>
      <c r="X290" s="48"/>
      <c r="Y290" s="48" t="s">
        <v>2098</v>
      </c>
      <c r="Z290" s="5">
        <v>1</v>
      </c>
    </row>
    <row r="291" spans="1:26" s="45" customFormat="1" x14ac:dyDescent="0.2">
      <c r="A291" s="42">
        <v>290</v>
      </c>
      <c r="B291" s="42" t="s">
        <v>40</v>
      </c>
      <c r="C291" s="42" t="s">
        <v>41</v>
      </c>
      <c r="D291" s="42" t="s">
        <v>1383</v>
      </c>
      <c r="E291" s="43" t="s">
        <v>338</v>
      </c>
      <c r="F291" s="43" t="s">
        <v>1835</v>
      </c>
      <c r="G291" s="43" t="s">
        <v>1835</v>
      </c>
      <c r="H291" s="43" t="s">
        <v>1835</v>
      </c>
      <c r="I291" s="54" t="s">
        <v>1835</v>
      </c>
      <c r="J291" s="54" t="s">
        <v>1835</v>
      </c>
      <c r="K291" s="43">
        <f t="shared" si="19"/>
        <v>4</v>
      </c>
      <c r="L291" s="43" t="s">
        <v>1835</v>
      </c>
      <c r="M291" s="43" t="s">
        <v>1835</v>
      </c>
      <c r="N291" s="54" t="s">
        <v>1835</v>
      </c>
      <c r="O291" s="43">
        <f t="shared" si="20"/>
        <v>2</v>
      </c>
      <c r="P291" s="43">
        <f t="shared" si="18"/>
        <v>6</v>
      </c>
      <c r="Q291" s="42" t="s">
        <v>2104</v>
      </c>
      <c r="R291" s="42" t="s">
        <v>1936</v>
      </c>
      <c r="S291" s="42" t="s">
        <v>832</v>
      </c>
      <c r="T291" s="42" t="s">
        <v>833</v>
      </c>
      <c r="U291" s="42" t="s">
        <v>1106</v>
      </c>
      <c r="V291" s="42" t="s">
        <v>1102</v>
      </c>
      <c r="W291" s="42" t="s">
        <v>1111</v>
      </c>
      <c r="X291" s="42" t="s">
        <v>1130</v>
      </c>
      <c r="Y291" s="42"/>
    </row>
    <row r="292" spans="1:26" s="45" customFormat="1" x14ac:dyDescent="0.2">
      <c r="A292" s="42">
        <v>291</v>
      </c>
      <c r="B292" s="42" t="s">
        <v>40</v>
      </c>
      <c r="C292" s="42" t="s">
        <v>41</v>
      </c>
      <c r="D292" s="42" t="s">
        <v>1384</v>
      </c>
      <c r="E292" s="43" t="s">
        <v>339</v>
      </c>
      <c r="F292" s="43" t="s">
        <v>1835</v>
      </c>
      <c r="G292" s="43" t="s">
        <v>1835</v>
      </c>
      <c r="H292" s="43" t="s">
        <v>1835</v>
      </c>
      <c r="I292" s="54" t="s">
        <v>1835</v>
      </c>
      <c r="J292" s="54" t="s">
        <v>1835</v>
      </c>
      <c r="K292" s="43">
        <f t="shared" si="19"/>
        <v>4</v>
      </c>
      <c r="L292" s="43" t="s">
        <v>1835</v>
      </c>
      <c r="M292" s="43" t="s">
        <v>1835</v>
      </c>
      <c r="N292" s="54" t="s">
        <v>1835</v>
      </c>
      <c r="O292" s="43">
        <f t="shared" si="20"/>
        <v>2</v>
      </c>
      <c r="P292" s="43">
        <f t="shared" si="18"/>
        <v>6</v>
      </c>
      <c r="Q292" s="42" t="s">
        <v>834</v>
      </c>
      <c r="R292" s="42" t="s">
        <v>1936</v>
      </c>
      <c r="S292" s="42" t="s">
        <v>832</v>
      </c>
      <c r="T292" s="42" t="s">
        <v>833</v>
      </c>
      <c r="U292" s="42" t="s">
        <v>1106</v>
      </c>
      <c r="V292" s="42" t="s">
        <v>1102</v>
      </c>
      <c r="W292" s="42" t="s">
        <v>1111</v>
      </c>
      <c r="X292" s="42" t="s">
        <v>1130</v>
      </c>
      <c r="Y292" s="42"/>
    </row>
    <row r="293" spans="1:26" s="45" customFormat="1" x14ac:dyDescent="0.2">
      <c r="A293" s="42">
        <v>292</v>
      </c>
      <c r="B293" s="42" t="s">
        <v>40</v>
      </c>
      <c r="C293" s="42" t="s">
        <v>41</v>
      </c>
      <c r="D293" s="42" t="s">
        <v>1385</v>
      </c>
      <c r="E293" s="43" t="s">
        <v>340</v>
      </c>
      <c r="F293" s="43" t="s">
        <v>1835</v>
      </c>
      <c r="G293" s="43" t="s">
        <v>1835</v>
      </c>
      <c r="H293" s="43" t="s">
        <v>1835</v>
      </c>
      <c r="I293" s="54" t="s">
        <v>1835</v>
      </c>
      <c r="J293" s="54" t="s">
        <v>1835</v>
      </c>
      <c r="K293" s="43">
        <f t="shared" si="19"/>
        <v>4</v>
      </c>
      <c r="L293" s="43" t="s">
        <v>1835</v>
      </c>
      <c r="M293" s="43" t="s">
        <v>1835</v>
      </c>
      <c r="N293" s="54" t="s">
        <v>1835</v>
      </c>
      <c r="O293" s="43">
        <f t="shared" si="20"/>
        <v>2</v>
      </c>
      <c r="P293" s="43">
        <f t="shared" si="18"/>
        <v>6</v>
      </c>
      <c r="Q293" s="42" t="s">
        <v>835</v>
      </c>
      <c r="R293" s="42" t="s">
        <v>1936</v>
      </c>
      <c r="S293" s="42" t="s">
        <v>832</v>
      </c>
      <c r="T293" s="42" t="s">
        <v>833</v>
      </c>
      <c r="U293" s="42" t="s">
        <v>1106</v>
      </c>
      <c r="V293" s="42" t="s">
        <v>1102</v>
      </c>
      <c r="W293" s="42" t="s">
        <v>1111</v>
      </c>
      <c r="X293" s="42" t="s">
        <v>1130</v>
      </c>
      <c r="Y293" s="42"/>
    </row>
    <row r="294" spans="1:26" s="45" customFormat="1" x14ac:dyDescent="0.2">
      <c r="A294" s="42">
        <v>293</v>
      </c>
      <c r="B294" s="42" t="s">
        <v>40</v>
      </c>
      <c r="C294" s="42" t="s">
        <v>41</v>
      </c>
      <c r="D294" s="42" t="s">
        <v>2102</v>
      </c>
      <c r="E294" s="43" t="s">
        <v>1870</v>
      </c>
      <c r="F294" s="43" t="s">
        <v>1836</v>
      </c>
      <c r="G294" s="43" t="s">
        <v>1836</v>
      </c>
      <c r="H294" s="43" t="s">
        <v>1836</v>
      </c>
      <c r="I294" s="54" t="s">
        <v>1835</v>
      </c>
      <c r="J294" s="54" t="s">
        <v>1835</v>
      </c>
      <c r="K294" s="43">
        <f t="shared" si="19"/>
        <v>1</v>
      </c>
      <c r="L294" s="43" t="s">
        <v>1836</v>
      </c>
      <c r="M294" s="43" t="s">
        <v>1835</v>
      </c>
      <c r="N294" s="54" t="s">
        <v>1835</v>
      </c>
      <c r="O294" s="43">
        <f t="shared" si="20"/>
        <v>1</v>
      </c>
      <c r="P294" s="43">
        <f t="shared" si="18"/>
        <v>2</v>
      </c>
      <c r="Q294" s="42" t="s">
        <v>2103</v>
      </c>
      <c r="R294" s="42" t="s">
        <v>1936</v>
      </c>
      <c r="S294" s="42" t="s">
        <v>832</v>
      </c>
      <c r="T294" s="42" t="s">
        <v>833</v>
      </c>
      <c r="U294" s="42" t="s">
        <v>2091</v>
      </c>
      <c r="V294" s="42" t="s">
        <v>1102</v>
      </c>
      <c r="W294" s="42" t="s">
        <v>1111</v>
      </c>
      <c r="X294" s="42" t="s">
        <v>1130</v>
      </c>
      <c r="Y294" s="42"/>
    </row>
    <row r="295" spans="1:26" s="45" customFormat="1" x14ac:dyDescent="0.2">
      <c r="A295" s="42">
        <v>294</v>
      </c>
      <c r="B295" s="42" t="s">
        <v>40</v>
      </c>
      <c r="C295" s="42" t="s">
        <v>42</v>
      </c>
      <c r="D295" s="42" t="s">
        <v>1386</v>
      </c>
      <c r="E295" s="43" t="s">
        <v>341</v>
      </c>
      <c r="F295" s="43" t="s">
        <v>1835</v>
      </c>
      <c r="G295" s="43" t="s">
        <v>1835</v>
      </c>
      <c r="H295" s="43" t="s">
        <v>1835</v>
      </c>
      <c r="I295" s="54" t="s">
        <v>1835</v>
      </c>
      <c r="J295" s="54" t="s">
        <v>1835</v>
      </c>
      <c r="K295" s="43">
        <f t="shared" si="19"/>
        <v>4</v>
      </c>
      <c r="L295" s="43" t="s">
        <v>1835</v>
      </c>
      <c r="M295" s="43" t="s">
        <v>1835</v>
      </c>
      <c r="N295" s="54" t="s">
        <v>1835</v>
      </c>
      <c r="O295" s="43">
        <f t="shared" si="20"/>
        <v>2</v>
      </c>
      <c r="P295" s="43">
        <f t="shared" si="18"/>
        <v>6</v>
      </c>
      <c r="Q295" s="42" t="s">
        <v>2105</v>
      </c>
      <c r="R295" s="42" t="s">
        <v>836</v>
      </c>
      <c r="S295" s="42" t="s">
        <v>574</v>
      </c>
      <c r="T295" s="42" t="s">
        <v>571</v>
      </c>
      <c r="U295" s="42" t="s">
        <v>1106</v>
      </c>
      <c r="V295" s="42" t="s">
        <v>1102</v>
      </c>
      <c r="W295" s="42" t="s">
        <v>1111</v>
      </c>
      <c r="X295" s="42" t="s">
        <v>1130</v>
      </c>
      <c r="Y295" s="42"/>
    </row>
    <row r="296" spans="1:26" s="45" customFormat="1" x14ac:dyDescent="0.2">
      <c r="A296" s="42">
        <v>295</v>
      </c>
      <c r="B296" s="42" t="s">
        <v>40</v>
      </c>
      <c r="C296" s="42" t="s">
        <v>42</v>
      </c>
      <c r="D296" s="42" t="s">
        <v>1387</v>
      </c>
      <c r="E296" s="43" t="s">
        <v>342</v>
      </c>
      <c r="F296" s="43" t="s">
        <v>1835</v>
      </c>
      <c r="G296" s="43" t="s">
        <v>1835</v>
      </c>
      <c r="H296" s="43" t="s">
        <v>1835</v>
      </c>
      <c r="I296" s="54" t="s">
        <v>1835</v>
      </c>
      <c r="J296" s="54" t="s">
        <v>1835</v>
      </c>
      <c r="K296" s="43">
        <f t="shared" si="19"/>
        <v>4</v>
      </c>
      <c r="L296" s="43" t="s">
        <v>1835</v>
      </c>
      <c r="M296" s="43" t="s">
        <v>1835</v>
      </c>
      <c r="N296" s="54" t="s">
        <v>1835</v>
      </c>
      <c r="O296" s="43">
        <f t="shared" si="20"/>
        <v>2</v>
      </c>
      <c r="P296" s="43">
        <f t="shared" si="18"/>
        <v>6</v>
      </c>
      <c r="Q296" s="42" t="s">
        <v>2105</v>
      </c>
      <c r="R296" s="42" t="s">
        <v>837</v>
      </c>
      <c r="S296" s="42" t="s">
        <v>574</v>
      </c>
      <c r="T296" s="42" t="s">
        <v>571</v>
      </c>
      <c r="U296" s="42" t="s">
        <v>1106</v>
      </c>
      <c r="V296" s="42" t="s">
        <v>1102</v>
      </c>
      <c r="W296" s="42" t="s">
        <v>1111</v>
      </c>
      <c r="X296" s="42" t="s">
        <v>1130</v>
      </c>
      <c r="Y296" s="42"/>
    </row>
    <row r="297" spans="1:26" s="45" customFormat="1" x14ac:dyDescent="0.2">
      <c r="A297" s="42">
        <v>296</v>
      </c>
      <c r="B297" s="42" t="s">
        <v>40</v>
      </c>
      <c r="C297" s="42" t="s">
        <v>42</v>
      </c>
      <c r="D297" s="42" t="s">
        <v>1388</v>
      </c>
      <c r="E297" s="43" t="s">
        <v>343</v>
      </c>
      <c r="F297" s="43" t="s">
        <v>1835</v>
      </c>
      <c r="G297" s="43" t="s">
        <v>1835</v>
      </c>
      <c r="H297" s="43" t="s">
        <v>1835</v>
      </c>
      <c r="I297" s="54" t="s">
        <v>1835</v>
      </c>
      <c r="J297" s="54" t="s">
        <v>1835</v>
      </c>
      <c r="K297" s="43">
        <f t="shared" si="19"/>
        <v>4</v>
      </c>
      <c r="L297" s="43" t="s">
        <v>1835</v>
      </c>
      <c r="M297" s="43" t="s">
        <v>1835</v>
      </c>
      <c r="N297" s="54" t="s">
        <v>1835</v>
      </c>
      <c r="O297" s="43">
        <f t="shared" si="20"/>
        <v>2</v>
      </c>
      <c r="P297" s="43">
        <f t="shared" si="18"/>
        <v>6</v>
      </c>
      <c r="Q297" s="42" t="s">
        <v>2105</v>
      </c>
      <c r="R297" s="42" t="s">
        <v>838</v>
      </c>
      <c r="S297" s="42" t="s">
        <v>574</v>
      </c>
      <c r="T297" s="42" t="s">
        <v>571</v>
      </c>
      <c r="U297" s="42" t="s">
        <v>1106</v>
      </c>
      <c r="V297" s="42" t="s">
        <v>1102</v>
      </c>
      <c r="W297" s="42" t="s">
        <v>1111</v>
      </c>
      <c r="X297" s="42" t="s">
        <v>1130</v>
      </c>
      <c r="Y297" s="42"/>
    </row>
    <row r="298" spans="1:26" s="45" customFormat="1" x14ac:dyDescent="0.2">
      <c r="A298" s="42">
        <v>297</v>
      </c>
      <c r="B298" s="42" t="s">
        <v>40</v>
      </c>
      <c r="C298" s="42" t="s">
        <v>2111</v>
      </c>
      <c r="D298" s="42" t="s">
        <v>1389</v>
      </c>
      <c r="E298" s="43" t="s">
        <v>344</v>
      </c>
      <c r="F298" s="43" t="s">
        <v>1835</v>
      </c>
      <c r="G298" s="43" t="s">
        <v>1835</v>
      </c>
      <c r="H298" s="43" t="s">
        <v>1835</v>
      </c>
      <c r="I298" s="54" t="s">
        <v>1835</v>
      </c>
      <c r="J298" s="54" t="s">
        <v>1835</v>
      </c>
      <c r="K298" s="43">
        <f t="shared" si="19"/>
        <v>4</v>
      </c>
      <c r="L298" s="43" t="s">
        <v>1835</v>
      </c>
      <c r="M298" s="43" t="s">
        <v>1835</v>
      </c>
      <c r="N298" s="54" t="s">
        <v>1835</v>
      </c>
      <c r="O298" s="43">
        <f t="shared" si="20"/>
        <v>2</v>
      </c>
      <c r="P298" s="43">
        <f t="shared" si="18"/>
        <v>6</v>
      </c>
      <c r="Q298" s="50" t="s">
        <v>2106</v>
      </c>
      <c r="R298" s="42" t="s">
        <v>2108</v>
      </c>
      <c r="S298" s="42" t="s">
        <v>2107</v>
      </c>
      <c r="T298" s="51" t="s">
        <v>1089</v>
      </c>
      <c r="U298" s="42" t="s">
        <v>1106</v>
      </c>
      <c r="V298" s="42" t="s">
        <v>1102</v>
      </c>
      <c r="W298" s="42" t="s">
        <v>1111</v>
      </c>
      <c r="X298" s="42" t="s">
        <v>1130</v>
      </c>
      <c r="Y298" s="42"/>
    </row>
    <row r="299" spans="1:26" s="45" customFormat="1" x14ac:dyDescent="0.2">
      <c r="A299" s="42">
        <v>298</v>
      </c>
      <c r="B299" s="42" t="s">
        <v>40</v>
      </c>
      <c r="C299" s="42" t="s">
        <v>2111</v>
      </c>
      <c r="D299" s="42" t="s">
        <v>1390</v>
      </c>
      <c r="E299" s="43" t="s">
        <v>345</v>
      </c>
      <c r="F299" s="43" t="s">
        <v>1835</v>
      </c>
      <c r="G299" s="43" t="s">
        <v>1835</v>
      </c>
      <c r="H299" s="43" t="s">
        <v>1835</v>
      </c>
      <c r="I299" s="54" t="s">
        <v>1835</v>
      </c>
      <c r="J299" s="54" t="s">
        <v>1835</v>
      </c>
      <c r="K299" s="43">
        <f t="shared" si="19"/>
        <v>4</v>
      </c>
      <c r="L299" s="43" t="s">
        <v>1835</v>
      </c>
      <c r="M299" s="43" t="s">
        <v>1835</v>
      </c>
      <c r="N299" s="54" t="s">
        <v>1835</v>
      </c>
      <c r="O299" s="43">
        <f t="shared" si="20"/>
        <v>2</v>
      </c>
      <c r="P299" s="43">
        <f t="shared" si="18"/>
        <v>6</v>
      </c>
      <c r="Q299" s="50" t="s">
        <v>2106</v>
      </c>
      <c r="R299" s="42" t="s">
        <v>2109</v>
      </c>
      <c r="S299" s="42" t="s">
        <v>2107</v>
      </c>
      <c r="T299" s="51" t="s">
        <v>1089</v>
      </c>
      <c r="U299" s="42" t="s">
        <v>1106</v>
      </c>
      <c r="V299" s="42" t="s">
        <v>1102</v>
      </c>
      <c r="W299" s="42" t="s">
        <v>1111</v>
      </c>
      <c r="X299" s="42" t="s">
        <v>1130</v>
      </c>
      <c r="Y299" s="42"/>
    </row>
    <row r="300" spans="1:26" s="45" customFormat="1" x14ac:dyDescent="0.2">
      <c r="A300" s="42">
        <v>299</v>
      </c>
      <c r="B300" s="42" t="s">
        <v>40</v>
      </c>
      <c r="C300" s="42" t="s">
        <v>2112</v>
      </c>
      <c r="D300" s="42" t="s">
        <v>1391</v>
      </c>
      <c r="E300" s="43" t="s">
        <v>346</v>
      </c>
      <c r="F300" s="43" t="s">
        <v>1835</v>
      </c>
      <c r="G300" s="43" t="s">
        <v>1835</v>
      </c>
      <c r="H300" s="43" t="s">
        <v>1835</v>
      </c>
      <c r="I300" s="54" t="s">
        <v>1835</v>
      </c>
      <c r="J300" s="54" t="s">
        <v>1835</v>
      </c>
      <c r="K300" s="43">
        <f t="shared" si="19"/>
        <v>4</v>
      </c>
      <c r="L300" s="43" t="s">
        <v>1835</v>
      </c>
      <c r="M300" s="43" t="s">
        <v>1835</v>
      </c>
      <c r="N300" s="54" t="s">
        <v>1835</v>
      </c>
      <c r="O300" s="43">
        <f t="shared" si="20"/>
        <v>2</v>
      </c>
      <c r="P300" s="43">
        <f t="shared" si="18"/>
        <v>6</v>
      </c>
      <c r="Q300" s="42" t="s">
        <v>2110</v>
      </c>
      <c r="R300" s="42" t="s">
        <v>2108</v>
      </c>
      <c r="S300" s="42" t="s">
        <v>2107</v>
      </c>
      <c r="T300" s="51" t="s">
        <v>1089</v>
      </c>
      <c r="U300" s="42" t="s">
        <v>1106</v>
      </c>
      <c r="V300" s="42" t="s">
        <v>1102</v>
      </c>
      <c r="W300" s="42" t="s">
        <v>1111</v>
      </c>
      <c r="X300" s="42" t="s">
        <v>1130</v>
      </c>
      <c r="Y300" s="42"/>
    </row>
    <row r="301" spans="1:26" s="45" customFormat="1" x14ac:dyDescent="0.2">
      <c r="A301" s="42">
        <v>300</v>
      </c>
      <c r="B301" s="42" t="s">
        <v>40</v>
      </c>
      <c r="C301" s="42" t="s">
        <v>2112</v>
      </c>
      <c r="D301" s="42" t="s">
        <v>1392</v>
      </c>
      <c r="E301" s="43" t="s">
        <v>347</v>
      </c>
      <c r="F301" s="43" t="s">
        <v>1835</v>
      </c>
      <c r="G301" s="43" t="s">
        <v>1835</v>
      </c>
      <c r="H301" s="43" t="s">
        <v>1835</v>
      </c>
      <c r="I301" s="54" t="s">
        <v>1835</v>
      </c>
      <c r="J301" s="54" t="s">
        <v>1835</v>
      </c>
      <c r="K301" s="43">
        <f t="shared" si="19"/>
        <v>4</v>
      </c>
      <c r="L301" s="43" t="s">
        <v>1835</v>
      </c>
      <c r="M301" s="43" t="s">
        <v>1835</v>
      </c>
      <c r="N301" s="54" t="s">
        <v>1835</v>
      </c>
      <c r="O301" s="43">
        <f t="shared" si="20"/>
        <v>2</v>
      </c>
      <c r="P301" s="43">
        <f t="shared" si="18"/>
        <v>6</v>
      </c>
      <c r="Q301" s="42" t="s">
        <v>2110</v>
      </c>
      <c r="R301" s="42" t="s">
        <v>2109</v>
      </c>
      <c r="S301" s="42" t="s">
        <v>2107</v>
      </c>
      <c r="T301" s="51" t="s">
        <v>1089</v>
      </c>
      <c r="U301" s="42" t="s">
        <v>1106</v>
      </c>
      <c r="V301" s="42" t="s">
        <v>1102</v>
      </c>
      <c r="W301" s="42" t="s">
        <v>1111</v>
      </c>
      <c r="X301" s="42" t="s">
        <v>1130</v>
      </c>
      <c r="Y301" s="42"/>
    </row>
    <row r="302" spans="1:26" s="45" customFormat="1" x14ac:dyDescent="0.2">
      <c r="A302" s="42">
        <v>301</v>
      </c>
      <c r="B302" s="42" t="s">
        <v>40</v>
      </c>
      <c r="C302" s="42" t="s">
        <v>43</v>
      </c>
      <c r="D302" s="42" t="s">
        <v>1393</v>
      </c>
      <c r="E302" s="43" t="s">
        <v>348</v>
      </c>
      <c r="F302" s="43" t="s">
        <v>1835</v>
      </c>
      <c r="G302" s="43" t="s">
        <v>1835</v>
      </c>
      <c r="H302" s="43" t="s">
        <v>1835</v>
      </c>
      <c r="I302" s="54" t="s">
        <v>1835</v>
      </c>
      <c r="J302" s="54" t="s">
        <v>1835</v>
      </c>
      <c r="K302" s="43">
        <f t="shared" si="19"/>
        <v>4</v>
      </c>
      <c r="L302" s="43" t="s">
        <v>1835</v>
      </c>
      <c r="M302" s="43" t="s">
        <v>1835</v>
      </c>
      <c r="N302" s="54" t="s">
        <v>1835</v>
      </c>
      <c r="O302" s="43">
        <f t="shared" si="20"/>
        <v>2</v>
      </c>
      <c r="P302" s="43">
        <f t="shared" si="18"/>
        <v>6</v>
      </c>
      <c r="Q302" s="42" t="s">
        <v>839</v>
      </c>
      <c r="R302" s="42" t="s">
        <v>840</v>
      </c>
      <c r="S302" s="42" t="s">
        <v>805</v>
      </c>
      <c r="T302" s="42" t="s">
        <v>571</v>
      </c>
      <c r="U302" s="42" t="s">
        <v>1106</v>
      </c>
      <c r="V302" s="42" t="s">
        <v>1102</v>
      </c>
      <c r="W302" s="42" t="s">
        <v>1111</v>
      </c>
      <c r="X302" s="42" t="s">
        <v>1130</v>
      </c>
      <c r="Y302" s="42"/>
    </row>
    <row r="303" spans="1:26" s="45" customFormat="1" x14ac:dyDescent="0.2">
      <c r="A303" s="42">
        <v>302</v>
      </c>
      <c r="B303" s="42" t="s">
        <v>40</v>
      </c>
      <c r="C303" s="42" t="s">
        <v>43</v>
      </c>
      <c r="D303" s="42" t="s">
        <v>1394</v>
      </c>
      <c r="E303" s="43" t="s">
        <v>349</v>
      </c>
      <c r="F303" s="43" t="s">
        <v>1835</v>
      </c>
      <c r="G303" s="43" t="s">
        <v>1835</v>
      </c>
      <c r="H303" s="43" t="s">
        <v>1835</v>
      </c>
      <c r="I303" s="54" t="s">
        <v>1835</v>
      </c>
      <c r="J303" s="54" t="s">
        <v>1835</v>
      </c>
      <c r="K303" s="43">
        <f t="shared" si="19"/>
        <v>4</v>
      </c>
      <c r="L303" s="43" t="s">
        <v>1835</v>
      </c>
      <c r="M303" s="43" t="s">
        <v>1835</v>
      </c>
      <c r="N303" s="54" t="s">
        <v>1835</v>
      </c>
      <c r="O303" s="43">
        <f t="shared" si="20"/>
        <v>2</v>
      </c>
      <c r="P303" s="43">
        <f t="shared" si="18"/>
        <v>6</v>
      </c>
      <c r="Q303" s="42" t="s">
        <v>839</v>
      </c>
      <c r="R303" s="42" t="s">
        <v>841</v>
      </c>
      <c r="S303" s="42" t="s">
        <v>805</v>
      </c>
      <c r="T303" s="42" t="s">
        <v>571</v>
      </c>
      <c r="U303" s="42" t="s">
        <v>1106</v>
      </c>
      <c r="V303" s="42" t="s">
        <v>1102</v>
      </c>
      <c r="W303" s="42" t="s">
        <v>1111</v>
      </c>
      <c r="X303" s="42" t="s">
        <v>1130</v>
      </c>
      <c r="Y303" s="42"/>
    </row>
    <row r="304" spans="1:26" s="45" customFormat="1" x14ac:dyDescent="0.2">
      <c r="A304" s="42">
        <v>303</v>
      </c>
      <c r="B304" s="42" t="s">
        <v>40</v>
      </c>
      <c r="C304" s="42" t="s">
        <v>43</v>
      </c>
      <c r="D304" s="42" t="s">
        <v>1395</v>
      </c>
      <c r="E304" s="43" t="s">
        <v>350</v>
      </c>
      <c r="F304" s="43" t="s">
        <v>1835</v>
      </c>
      <c r="G304" s="43" t="s">
        <v>1835</v>
      </c>
      <c r="H304" s="43" t="s">
        <v>1835</v>
      </c>
      <c r="I304" s="54" t="s">
        <v>1835</v>
      </c>
      <c r="J304" s="54" t="s">
        <v>1835</v>
      </c>
      <c r="K304" s="43">
        <f t="shared" si="19"/>
        <v>4</v>
      </c>
      <c r="L304" s="43" t="s">
        <v>1835</v>
      </c>
      <c r="M304" s="43" t="s">
        <v>1835</v>
      </c>
      <c r="N304" s="54" t="s">
        <v>1835</v>
      </c>
      <c r="O304" s="43">
        <f t="shared" si="20"/>
        <v>2</v>
      </c>
      <c r="P304" s="43">
        <f t="shared" si="18"/>
        <v>6</v>
      </c>
      <c r="Q304" s="42" t="s">
        <v>839</v>
      </c>
      <c r="R304" s="42" t="s">
        <v>842</v>
      </c>
      <c r="S304" s="42" t="s">
        <v>805</v>
      </c>
      <c r="T304" s="42" t="s">
        <v>571</v>
      </c>
      <c r="U304" s="42" t="s">
        <v>1106</v>
      </c>
      <c r="V304" s="42" t="s">
        <v>1102</v>
      </c>
      <c r="W304" s="42" t="s">
        <v>1111</v>
      </c>
      <c r="X304" s="42" t="s">
        <v>1130</v>
      </c>
      <c r="Y304" s="42"/>
    </row>
    <row r="305" spans="1:26" s="45" customFormat="1" x14ac:dyDescent="0.2">
      <c r="A305" s="42">
        <v>304</v>
      </c>
      <c r="B305" s="42" t="s">
        <v>40</v>
      </c>
      <c r="C305" s="42" t="s">
        <v>43</v>
      </c>
      <c r="D305" s="42" t="s">
        <v>1396</v>
      </c>
      <c r="E305" s="43" t="s">
        <v>351</v>
      </c>
      <c r="F305" s="43" t="s">
        <v>1835</v>
      </c>
      <c r="G305" s="43" t="s">
        <v>1835</v>
      </c>
      <c r="H305" s="43" t="s">
        <v>1835</v>
      </c>
      <c r="I305" s="54" t="s">
        <v>1835</v>
      </c>
      <c r="J305" s="54" t="s">
        <v>1835</v>
      </c>
      <c r="K305" s="43">
        <f t="shared" si="19"/>
        <v>4</v>
      </c>
      <c r="L305" s="43" t="s">
        <v>1835</v>
      </c>
      <c r="M305" s="43" t="s">
        <v>1835</v>
      </c>
      <c r="N305" s="54" t="s">
        <v>1835</v>
      </c>
      <c r="O305" s="43">
        <f t="shared" si="20"/>
        <v>2</v>
      </c>
      <c r="P305" s="43">
        <f t="shared" si="18"/>
        <v>6</v>
      </c>
      <c r="Q305" s="42" t="s">
        <v>839</v>
      </c>
      <c r="R305" s="42" t="s">
        <v>843</v>
      </c>
      <c r="S305" s="42" t="s">
        <v>805</v>
      </c>
      <c r="T305" s="42" t="s">
        <v>571</v>
      </c>
      <c r="U305" s="42" t="s">
        <v>1106</v>
      </c>
      <c r="V305" s="42" t="s">
        <v>1102</v>
      </c>
      <c r="W305" s="42" t="s">
        <v>1111</v>
      </c>
      <c r="X305" s="42" t="s">
        <v>1130</v>
      </c>
      <c r="Y305" s="42"/>
    </row>
    <row r="306" spans="1:26" s="45" customFormat="1" x14ac:dyDescent="0.2">
      <c r="A306" s="42">
        <v>305</v>
      </c>
      <c r="B306" s="42" t="s">
        <v>40</v>
      </c>
      <c r="C306" s="42" t="s">
        <v>2113</v>
      </c>
      <c r="D306" s="42" t="s">
        <v>1397</v>
      </c>
      <c r="E306" s="43" t="s">
        <v>352</v>
      </c>
      <c r="F306" s="43" t="s">
        <v>1835</v>
      </c>
      <c r="G306" s="43" t="s">
        <v>1835</v>
      </c>
      <c r="H306" s="43" t="s">
        <v>1835</v>
      </c>
      <c r="I306" s="54" t="s">
        <v>1835</v>
      </c>
      <c r="J306" s="54" t="s">
        <v>1835</v>
      </c>
      <c r="K306" s="43">
        <f t="shared" si="19"/>
        <v>4</v>
      </c>
      <c r="L306" s="43" t="s">
        <v>1835</v>
      </c>
      <c r="M306" s="43" t="s">
        <v>1835</v>
      </c>
      <c r="N306" s="54" t="s">
        <v>1835</v>
      </c>
      <c r="O306" s="43">
        <f t="shared" si="20"/>
        <v>2</v>
      </c>
      <c r="P306" s="43">
        <f t="shared" si="18"/>
        <v>6</v>
      </c>
      <c r="Q306" s="42" t="s">
        <v>844</v>
      </c>
      <c r="R306" s="42" t="s">
        <v>1936</v>
      </c>
      <c r="S306" s="42" t="s">
        <v>845</v>
      </c>
      <c r="T306" s="42" t="s">
        <v>571</v>
      </c>
      <c r="U306" s="42" t="s">
        <v>1119</v>
      </c>
      <c r="V306" s="42" t="s">
        <v>1102</v>
      </c>
      <c r="W306" s="42" t="s">
        <v>1111</v>
      </c>
      <c r="X306" s="42" t="s">
        <v>1130</v>
      </c>
      <c r="Y306" s="42"/>
    </row>
    <row r="307" spans="1:26" s="45" customFormat="1" x14ac:dyDescent="0.2">
      <c r="A307" s="42">
        <v>306</v>
      </c>
      <c r="B307" s="42" t="s">
        <v>40</v>
      </c>
      <c r="C307" s="42" t="s">
        <v>44</v>
      </c>
      <c r="D307" s="42" t="s">
        <v>1398</v>
      </c>
      <c r="E307" s="43" t="s">
        <v>353</v>
      </c>
      <c r="F307" s="43" t="s">
        <v>1835</v>
      </c>
      <c r="G307" s="43" t="s">
        <v>1836</v>
      </c>
      <c r="H307" s="43" t="s">
        <v>1836</v>
      </c>
      <c r="I307" s="54" t="s">
        <v>1836</v>
      </c>
      <c r="J307" s="54" t="s">
        <v>1836</v>
      </c>
      <c r="K307" s="43">
        <f t="shared" si="19"/>
        <v>1</v>
      </c>
      <c r="L307" s="43" t="s">
        <v>1835</v>
      </c>
      <c r="M307" s="43" t="s">
        <v>1835</v>
      </c>
      <c r="N307" s="43" t="s">
        <v>1835</v>
      </c>
      <c r="O307" s="43">
        <f t="shared" si="20"/>
        <v>2</v>
      </c>
      <c r="P307" s="43">
        <f t="shared" si="18"/>
        <v>3</v>
      </c>
      <c r="Q307" s="42" t="s">
        <v>2114</v>
      </c>
      <c r="R307" s="42" t="s">
        <v>1936</v>
      </c>
      <c r="S307" s="42" t="s">
        <v>609</v>
      </c>
      <c r="T307" s="42" t="s">
        <v>571</v>
      </c>
      <c r="U307" s="42" t="s">
        <v>1105</v>
      </c>
      <c r="V307" s="42" t="s">
        <v>1102</v>
      </c>
      <c r="W307" s="42" t="s">
        <v>1117</v>
      </c>
      <c r="X307" s="42" t="s">
        <v>1363</v>
      </c>
      <c r="Y307" s="42" t="s">
        <v>1399</v>
      </c>
    </row>
    <row r="308" spans="1:26" s="45" customFormat="1" x14ac:dyDescent="0.2">
      <c r="A308" s="42">
        <v>307</v>
      </c>
      <c r="B308" s="42" t="s">
        <v>40</v>
      </c>
      <c r="C308" s="42" t="s">
        <v>44</v>
      </c>
      <c r="D308" s="42" t="s">
        <v>1400</v>
      </c>
      <c r="E308" s="43" t="s">
        <v>354</v>
      </c>
      <c r="F308" s="43" t="s">
        <v>1835</v>
      </c>
      <c r="G308" s="43" t="s">
        <v>1836</v>
      </c>
      <c r="H308" s="43" t="s">
        <v>1836</v>
      </c>
      <c r="I308" s="54" t="s">
        <v>1836</v>
      </c>
      <c r="J308" s="54" t="s">
        <v>1836</v>
      </c>
      <c r="K308" s="43">
        <f t="shared" si="19"/>
        <v>1</v>
      </c>
      <c r="L308" s="43" t="s">
        <v>1835</v>
      </c>
      <c r="M308" s="43" t="s">
        <v>1835</v>
      </c>
      <c r="N308" s="43" t="s">
        <v>1835</v>
      </c>
      <c r="O308" s="43">
        <f t="shared" si="20"/>
        <v>2</v>
      </c>
      <c r="P308" s="43">
        <f t="shared" si="18"/>
        <v>3</v>
      </c>
      <c r="Q308" s="42" t="s">
        <v>846</v>
      </c>
      <c r="R308" s="42" t="s">
        <v>1936</v>
      </c>
      <c r="S308" s="42" t="s">
        <v>664</v>
      </c>
      <c r="T308" s="42" t="s">
        <v>571</v>
      </c>
      <c r="U308" s="42" t="s">
        <v>1105</v>
      </c>
      <c r="V308" s="42" t="s">
        <v>1102</v>
      </c>
      <c r="W308" s="42" t="s">
        <v>1117</v>
      </c>
      <c r="X308" s="42" t="s">
        <v>1363</v>
      </c>
      <c r="Y308" s="42" t="s">
        <v>1399</v>
      </c>
    </row>
    <row r="309" spans="1:26" s="45" customFormat="1" x14ac:dyDescent="0.2">
      <c r="A309" s="42">
        <v>308</v>
      </c>
      <c r="B309" s="42" t="s">
        <v>40</v>
      </c>
      <c r="C309" s="42" t="s">
        <v>44</v>
      </c>
      <c r="D309" s="42" t="s">
        <v>1401</v>
      </c>
      <c r="E309" s="43" t="s">
        <v>355</v>
      </c>
      <c r="F309" s="43" t="s">
        <v>1835</v>
      </c>
      <c r="G309" s="43" t="s">
        <v>1836</v>
      </c>
      <c r="H309" s="43" t="s">
        <v>1836</v>
      </c>
      <c r="I309" s="54" t="s">
        <v>1836</v>
      </c>
      <c r="J309" s="54" t="s">
        <v>1836</v>
      </c>
      <c r="K309" s="43">
        <f t="shared" si="19"/>
        <v>1</v>
      </c>
      <c r="L309" s="43" t="s">
        <v>1835</v>
      </c>
      <c r="M309" s="43" t="s">
        <v>1835</v>
      </c>
      <c r="N309" s="43" t="s">
        <v>1835</v>
      </c>
      <c r="O309" s="43">
        <f t="shared" si="20"/>
        <v>2</v>
      </c>
      <c r="P309" s="43">
        <f t="shared" si="18"/>
        <v>3</v>
      </c>
      <c r="Q309" s="42" t="s">
        <v>847</v>
      </c>
      <c r="R309" s="42" t="s">
        <v>1936</v>
      </c>
      <c r="S309" s="42" t="s">
        <v>662</v>
      </c>
      <c r="T309" s="42" t="s">
        <v>571</v>
      </c>
      <c r="U309" s="42" t="s">
        <v>1105</v>
      </c>
      <c r="V309" s="42" t="s">
        <v>1102</v>
      </c>
      <c r="W309" s="42" t="s">
        <v>1117</v>
      </c>
      <c r="X309" s="42" t="s">
        <v>1363</v>
      </c>
      <c r="Y309" s="42" t="s">
        <v>1399</v>
      </c>
    </row>
    <row r="310" spans="1:26" s="45" customFormat="1" x14ac:dyDescent="0.2">
      <c r="A310" s="42">
        <v>309</v>
      </c>
      <c r="B310" s="42" t="s">
        <v>40</v>
      </c>
      <c r="C310" s="42" t="s">
        <v>44</v>
      </c>
      <c r="D310" s="42" t="s">
        <v>1402</v>
      </c>
      <c r="E310" s="43" t="s">
        <v>356</v>
      </c>
      <c r="F310" s="43" t="s">
        <v>1835</v>
      </c>
      <c r="G310" s="43" t="s">
        <v>1836</v>
      </c>
      <c r="H310" s="43" t="s">
        <v>1836</v>
      </c>
      <c r="I310" s="54" t="s">
        <v>1836</v>
      </c>
      <c r="J310" s="54" t="s">
        <v>1836</v>
      </c>
      <c r="K310" s="43">
        <f t="shared" si="19"/>
        <v>1</v>
      </c>
      <c r="L310" s="43" t="s">
        <v>1835</v>
      </c>
      <c r="M310" s="43" t="s">
        <v>1835</v>
      </c>
      <c r="N310" s="43" t="s">
        <v>1835</v>
      </c>
      <c r="O310" s="43">
        <f t="shared" si="20"/>
        <v>2</v>
      </c>
      <c r="P310" s="43">
        <f t="shared" si="18"/>
        <v>3</v>
      </c>
      <c r="Q310" s="42" t="s">
        <v>848</v>
      </c>
      <c r="R310" s="42" t="s">
        <v>1936</v>
      </c>
      <c r="S310" s="42" t="s">
        <v>859</v>
      </c>
      <c r="T310" s="42" t="s">
        <v>571</v>
      </c>
      <c r="U310" s="42" t="s">
        <v>1105</v>
      </c>
      <c r="V310" s="42" t="s">
        <v>1102</v>
      </c>
      <c r="W310" s="42" t="s">
        <v>1117</v>
      </c>
      <c r="X310" s="42" t="s">
        <v>1363</v>
      </c>
      <c r="Y310" s="42" t="s">
        <v>1399</v>
      </c>
    </row>
    <row r="311" spans="1:26" s="45" customFormat="1" x14ac:dyDescent="0.2">
      <c r="A311" s="42">
        <v>310</v>
      </c>
      <c r="B311" s="42" t="s">
        <v>40</v>
      </c>
      <c r="C311" s="42" t="s">
        <v>44</v>
      </c>
      <c r="D311" s="42" t="s">
        <v>1403</v>
      </c>
      <c r="E311" s="43" t="s">
        <v>357</v>
      </c>
      <c r="F311" s="43" t="s">
        <v>1835</v>
      </c>
      <c r="G311" s="43" t="s">
        <v>1836</v>
      </c>
      <c r="H311" s="43" t="s">
        <v>1836</v>
      </c>
      <c r="I311" s="54" t="s">
        <v>1836</v>
      </c>
      <c r="J311" s="54" t="s">
        <v>1836</v>
      </c>
      <c r="K311" s="43">
        <f t="shared" si="19"/>
        <v>1</v>
      </c>
      <c r="L311" s="43" t="s">
        <v>1835</v>
      </c>
      <c r="M311" s="43" t="s">
        <v>1835</v>
      </c>
      <c r="N311" s="43" t="s">
        <v>1835</v>
      </c>
      <c r="O311" s="43">
        <f t="shared" si="20"/>
        <v>2</v>
      </c>
      <c r="P311" s="43">
        <f t="shared" si="18"/>
        <v>3</v>
      </c>
      <c r="Q311" s="42" t="s">
        <v>849</v>
      </c>
      <c r="R311" s="42" t="s">
        <v>1936</v>
      </c>
      <c r="S311" s="42" t="s">
        <v>850</v>
      </c>
      <c r="T311" s="42" t="s">
        <v>571</v>
      </c>
      <c r="U311" s="42" t="s">
        <v>1105</v>
      </c>
      <c r="V311" s="42" t="s">
        <v>1102</v>
      </c>
      <c r="W311" s="42" t="s">
        <v>1117</v>
      </c>
      <c r="X311" s="42" t="s">
        <v>1363</v>
      </c>
      <c r="Y311" s="42" t="s">
        <v>1399</v>
      </c>
    </row>
    <row r="312" spans="1:26" s="45" customFormat="1" x14ac:dyDescent="0.2">
      <c r="A312" s="42">
        <v>311</v>
      </c>
      <c r="B312" s="42" t="s">
        <v>40</v>
      </c>
      <c r="C312" s="42" t="s">
        <v>44</v>
      </c>
      <c r="D312" s="42" t="s">
        <v>1404</v>
      </c>
      <c r="E312" s="43" t="s">
        <v>358</v>
      </c>
      <c r="F312" s="43" t="s">
        <v>1835</v>
      </c>
      <c r="G312" s="43" t="s">
        <v>1836</v>
      </c>
      <c r="H312" s="43" t="s">
        <v>1836</v>
      </c>
      <c r="I312" s="54" t="s">
        <v>1836</v>
      </c>
      <c r="J312" s="54" t="s">
        <v>1836</v>
      </c>
      <c r="K312" s="43">
        <f t="shared" si="19"/>
        <v>1</v>
      </c>
      <c r="L312" s="43" t="s">
        <v>1835</v>
      </c>
      <c r="M312" s="43" t="s">
        <v>1835</v>
      </c>
      <c r="N312" s="43" t="s">
        <v>1835</v>
      </c>
      <c r="O312" s="43">
        <f t="shared" si="20"/>
        <v>2</v>
      </c>
      <c r="P312" s="43">
        <f t="shared" si="18"/>
        <v>3</v>
      </c>
      <c r="Q312" s="42" t="s">
        <v>851</v>
      </c>
      <c r="R312" s="42" t="s">
        <v>1936</v>
      </c>
      <c r="S312" s="42" t="s">
        <v>852</v>
      </c>
      <c r="T312" s="42" t="s">
        <v>571</v>
      </c>
      <c r="U312" s="42" t="s">
        <v>1105</v>
      </c>
      <c r="V312" s="42" t="s">
        <v>1102</v>
      </c>
      <c r="W312" s="42" t="s">
        <v>1117</v>
      </c>
      <c r="X312" s="42" t="s">
        <v>1363</v>
      </c>
      <c r="Y312" s="42" t="s">
        <v>1399</v>
      </c>
    </row>
    <row r="313" spans="1:26" s="45" customFormat="1" x14ac:dyDescent="0.2">
      <c r="A313" s="42">
        <v>312</v>
      </c>
      <c r="B313" s="42" t="s">
        <v>40</v>
      </c>
      <c r="C313" s="42" t="s">
        <v>44</v>
      </c>
      <c r="D313" s="42" t="s">
        <v>1405</v>
      </c>
      <c r="E313" s="43" t="s">
        <v>359</v>
      </c>
      <c r="F313" s="43" t="s">
        <v>1835</v>
      </c>
      <c r="G313" s="43" t="s">
        <v>1836</v>
      </c>
      <c r="H313" s="43" t="s">
        <v>1836</v>
      </c>
      <c r="I313" s="54" t="s">
        <v>1836</v>
      </c>
      <c r="J313" s="54" t="s">
        <v>1836</v>
      </c>
      <c r="K313" s="43">
        <f t="shared" si="19"/>
        <v>1</v>
      </c>
      <c r="L313" s="43" t="s">
        <v>1835</v>
      </c>
      <c r="M313" s="43" t="s">
        <v>1835</v>
      </c>
      <c r="N313" s="43" t="s">
        <v>1835</v>
      </c>
      <c r="O313" s="43">
        <f t="shared" si="20"/>
        <v>2</v>
      </c>
      <c r="P313" s="43">
        <f t="shared" si="18"/>
        <v>3</v>
      </c>
      <c r="Q313" s="42" t="s">
        <v>853</v>
      </c>
      <c r="R313" s="42" t="s">
        <v>1936</v>
      </c>
      <c r="S313" s="42" t="s">
        <v>854</v>
      </c>
      <c r="T313" s="42" t="s">
        <v>571</v>
      </c>
      <c r="U313" s="42" t="s">
        <v>1105</v>
      </c>
      <c r="V313" s="42" t="s">
        <v>1102</v>
      </c>
      <c r="W313" s="42" t="s">
        <v>1117</v>
      </c>
      <c r="X313" s="42" t="s">
        <v>1363</v>
      </c>
      <c r="Y313" s="42" t="s">
        <v>1399</v>
      </c>
    </row>
    <row r="314" spans="1:26" s="45" customFormat="1" x14ac:dyDescent="0.2">
      <c r="A314" s="42">
        <v>313</v>
      </c>
      <c r="B314" s="42" t="s">
        <v>40</v>
      </c>
      <c r="C314" s="42" t="s">
        <v>44</v>
      </c>
      <c r="D314" s="42" t="s">
        <v>1406</v>
      </c>
      <c r="E314" s="43" t="s">
        <v>360</v>
      </c>
      <c r="F314" s="43" t="s">
        <v>1835</v>
      </c>
      <c r="G314" s="43" t="s">
        <v>1836</v>
      </c>
      <c r="H314" s="43" t="s">
        <v>1836</v>
      </c>
      <c r="I314" s="54" t="s">
        <v>1836</v>
      </c>
      <c r="J314" s="54" t="s">
        <v>1836</v>
      </c>
      <c r="K314" s="43">
        <f t="shared" si="19"/>
        <v>1</v>
      </c>
      <c r="L314" s="43" t="s">
        <v>1835</v>
      </c>
      <c r="M314" s="43" t="s">
        <v>1835</v>
      </c>
      <c r="N314" s="43" t="s">
        <v>1835</v>
      </c>
      <c r="O314" s="43">
        <f t="shared" si="20"/>
        <v>2</v>
      </c>
      <c r="P314" s="43">
        <f t="shared" si="18"/>
        <v>3</v>
      </c>
      <c r="Q314" s="42" t="s">
        <v>855</v>
      </c>
      <c r="R314" s="42" t="s">
        <v>1936</v>
      </c>
      <c r="S314" s="42" t="s">
        <v>856</v>
      </c>
      <c r="T314" s="42" t="s">
        <v>571</v>
      </c>
      <c r="U314" s="42" t="s">
        <v>1105</v>
      </c>
      <c r="V314" s="42" t="s">
        <v>1102</v>
      </c>
      <c r="W314" s="42" t="s">
        <v>1117</v>
      </c>
      <c r="X314" s="42" t="s">
        <v>1363</v>
      </c>
      <c r="Y314" s="42" t="s">
        <v>1399</v>
      </c>
    </row>
    <row r="315" spans="1:26" s="45" customFormat="1" x14ac:dyDescent="0.2">
      <c r="A315" s="42">
        <v>314</v>
      </c>
      <c r="B315" s="42" t="s">
        <v>40</v>
      </c>
      <c r="C315" s="42" t="s">
        <v>44</v>
      </c>
      <c r="D315" s="42" t="s">
        <v>1407</v>
      </c>
      <c r="E315" s="43" t="s">
        <v>361</v>
      </c>
      <c r="F315" s="43" t="s">
        <v>1835</v>
      </c>
      <c r="G315" s="43" t="s">
        <v>1836</v>
      </c>
      <c r="H315" s="43" t="s">
        <v>1836</v>
      </c>
      <c r="I315" s="54" t="s">
        <v>1836</v>
      </c>
      <c r="J315" s="54" t="s">
        <v>1836</v>
      </c>
      <c r="K315" s="43">
        <f t="shared" si="19"/>
        <v>1</v>
      </c>
      <c r="L315" s="43" t="s">
        <v>1835</v>
      </c>
      <c r="M315" s="43" t="s">
        <v>1835</v>
      </c>
      <c r="N315" s="43" t="s">
        <v>1835</v>
      </c>
      <c r="O315" s="43">
        <f t="shared" si="20"/>
        <v>2</v>
      </c>
      <c r="P315" s="43">
        <f t="shared" si="18"/>
        <v>3</v>
      </c>
      <c r="Q315" s="42" t="s">
        <v>857</v>
      </c>
      <c r="R315" s="42" t="s">
        <v>1936</v>
      </c>
      <c r="S315" s="42" t="s">
        <v>854</v>
      </c>
      <c r="T315" s="42" t="s">
        <v>571</v>
      </c>
      <c r="U315" s="42" t="s">
        <v>1105</v>
      </c>
      <c r="V315" s="42" t="s">
        <v>1102</v>
      </c>
      <c r="W315" s="42" t="s">
        <v>1117</v>
      </c>
      <c r="X315" s="42" t="s">
        <v>1363</v>
      </c>
      <c r="Y315" s="42" t="s">
        <v>1399</v>
      </c>
    </row>
    <row r="316" spans="1:26" s="45" customFormat="1" x14ac:dyDescent="0.2">
      <c r="A316" s="42">
        <v>315</v>
      </c>
      <c r="B316" s="42" t="s">
        <v>40</v>
      </c>
      <c r="C316" s="42" t="s">
        <v>44</v>
      </c>
      <c r="D316" s="42" t="s">
        <v>1408</v>
      </c>
      <c r="E316" s="43" t="s">
        <v>362</v>
      </c>
      <c r="F316" s="43" t="s">
        <v>1835</v>
      </c>
      <c r="G316" s="43" t="s">
        <v>1836</v>
      </c>
      <c r="H316" s="43" t="s">
        <v>1836</v>
      </c>
      <c r="I316" s="54" t="s">
        <v>1836</v>
      </c>
      <c r="J316" s="54" t="s">
        <v>1836</v>
      </c>
      <c r="K316" s="43">
        <f t="shared" si="19"/>
        <v>1</v>
      </c>
      <c r="L316" s="43" t="s">
        <v>1835</v>
      </c>
      <c r="M316" s="43" t="s">
        <v>1835</v>
      </c>
      <c r="N316" s="43" t="s">
        <v>1835</v>
      </c>
      <c r="O316" s="43">
        <f t="shared" si="20"/>
        <v>2</v>
      </c>
      <c r="P316" s="43">
        <f t="shared" si="18"/>
        <v>3</v>
      </c>
      <c r="Q316" s="42" t="s">
        <v>858</v>
      </c>
      <c r="R316" s="42" t="s">
        <v>1936</v>
      </c>
      <c r="S316" s="42" t="s">
        <v>859</v>
      </c>
      <c r="T316" s="42" t="s">
        <v>571</v>
      </c>
      <c r="U316" s="42" t="s">
        <v>1105</v>
      </c>
      <c r="V316" s="42" t="s">
        <v>1102</v>
      </c>
      <c r="W316" s="42" t="s">
        <v>1117</v>
      </c>
      <c r="X316" s="42" t="s">
        <v>1363</v>
      </c>
      <c r="Y316" s="42" t="s">
        <v>1399</v>
      </c>
    </row>
    <row r="317" spans="1:26" s="45" customFormat="1" x14ac:dyDescent="0.2">
      <c r="A317" s="42">
        <v>316</v>
      </c>
      <c r="B317" s="42" t="s">
        <v>40</v>
      </c>
      <c r="C317" s="42" t="s">
        <v>44</v>
      </c>
      <c r="D317" s="42" t="s">
        <v>1409</v>
      </c>
      <c r="E317" s="43" t="s">
        <v>363</v>
      </c>
      <c r="F317" s="43" t="s">
        <v>1835</v>
      </c>
      <c r="G317" s="43" t="s">
        <v>1836</v>
      </c>
      <c r="H317" s="43" t="s">
        <v>1836</v>
      </c>
      <c r="I317" s="54" t="s">
        <v>1836</v>
      </c>
      <c r="J317" s="54" t="s">
        <v>1836</v>
      </c>
      <c r="K317" s="43">
        <f t="shared" si="19"/>
        <v>1</v>
      </c>
      <c r="L317" s="43" t="s">
        <v>1835</v>
      </c>
      <c r="M317" s="43" t="s">
        <v>1835</v>
      </c>
      <c r="N317" s="43" t="s">
        <v>1835</v>
      </c>
      <c r="O317" s="43">
        <f t="shared" si="20"/>
        <v>2</v>
      </c>
      <c r="P317" s="43">
        <f t="shared" si="18"/>
        <v>3</v>
      </c>
      <c r="Q317" s="42" t="s">
        <v>860</v>
      </c>
      <c r="R317" s="42" t="s">
        <v>1936</v>
      </c>
      <c r="S317" s="42" t="s">
        <v>850</v>
      </c>
      <c r="T317" s="42" t="s">
        <v>571</v>
      </c>
      <c r="U317" s="42" t="s">
        <v>1105</v>
      </c>
      <c r="V317" s="42" t="s">
        <v>1102</v>
      </c>
      <c r="W317" s="42" t="s">
        <v>1117</v>
      </c>
      <c r="X317" s="42" t="s">
        <v>1363</v>
      </c>
      <c r="Y317" s="42" t="s">
        <v>1399</v>
      </c>
    </row>
    <row r="318" spans="1:26" s="45" customFormat="1" x14ac:dyDescent="0.2">
      <c r="A318" s="42">
        <v>317</v>
      </c>
      <c r="B318" s="42" t="s">
        <v>40</v>
      </c>
      <c r="C318" s="42" t="s">
        <v>44</v>
      </c>
      <c r="D318" s="42" t="s">
        <v>1410</v>
      </c>
      <c r="E318" s="43" t="s">
        <v>364</v>
      </c>
      <c r="F318" s="43" t="s">
        <v>1835</v>
      </c>
      <c r="G318" s="43" t="s">
        <v>1836</v>
      </c>
      <c r="H318" s="43" t="s">
        <v>1836</v>
      </c>
      <c r="I318" s="54" t="s">
        <v>1836</v>
      </c>
      <c r="J318" s="54" t="s">
        <v>1836</v>
      </c>
      <c r="K318" s="43">
        <f t="shared" si="19"/>
        <v>1</v>
      </c>
      <c r="L318" s="43" t="s">
        <v>1835</v>
      </c>
      <c r="M318" s="43" t="s">
        <v>1835</v>
      </c>
      <c r="N318" s="43" t="s">
        <v>1835</v>
      </c>
      <c r="O318" s="43">
        <f t="shared" si="20"/>
        <v>2</v>
      </c>
      <c r="P318" s="43">
        <f t="shared" si="18"/>
        <v>3</v>
      </c>
      <c r="Q318" s="42" t="s">
        <v>861</v>
      </c>
      <c r="R318" s="42" t="s">
        <v>1936</v>
      </c>
      <c r="S318" s="42" t="s">
        <v>852</v>
      </c>
      <c r="T318" s="42" t="s">
        <v>571</v>
      </c>
      <c r="U318" s="42" t="s">
        <v>1105</v>
      </c>
      <c r="V318" s="42" t="s">
        <v>1102</v>
      </c>
      <c r="W318" s="42" t="s">
        <v>1117</v>
      </c>
      <c r="X318" s="42" t="s">
        <v>1363</v>
      </c>
      <c r="Y318" s="42" t="s">
        <v>1399</v>
      </c>
    </row>
    <row r="319" spans="1:26" s="45" customFormat="1" x14ac:dyDescent="0.2">
      <c r="A319" s="42">
        <v>318</v>
      </c>
      <c r="B319" s="42" t="s">
        <v>40</v>
      </c>
      <c r="C319" s="42" t="s">
        <v>44</v>
      </c>
      <c r="D319" s="42" t="s">
        <v>1411</v>
      </c>
      <c r="E319" s="43" t="s">
        <v>365</v>
      </c>
      <c r="F319" s="43" t="s">
        <v>1835</v>
      </c>
      <c r="G319" s="43" t="s">
        <v>1836</v>
      </c>
      <c r="H319" s="43" t="s">
        <v>1836</v>
      </c>
      <c r="I319" s="54" t="s">
        <v>1836</v>
      </c>
      <c r="J319" s="54" t="s">
        <v>1836</v>
      </c>
      <c r="K319" s="43">
        <f t="shared" si="19"/>
        <v>1</v>
      </c>
      <c r="L319" s="43" t="s">
        <v>1835</v>
      </c>
      <c r="M319" s="43" t="s">
        <v>1835</v>
      </c>
      <c r="N319" s="43" t="s">
        <v>1835</v>
      </c>
      <c r="O319" s="43">
        <f t="shared" si="20"/>
        <v>2</v>
      </c>
      <c r="P319" s="43">
        <f t="shared" si="18"/>
        <v>3</v>
      </c>
      <c r="Q319" s="42" t="s">
        <v>862</v>
      </c>
      <c r="R319" s="42" t="s">
        <v>1936</v>
      </c>
      <c r="S319" s="42" t="s">
        <v>863</v>
      </c>
      <c r="T319" s="42" t="s">
        <v>571</v>
      </c>
      <c r="U319" s="42" t="s">
        <v>1105</v>
      </c>
      <c r="V319" s="42" t="s">
        <v>1102</v>
      </c>
      <c r="W319" s="42" t="s">
        <v>1117</v>
      </c>
      <c r="X319" s="42" t="s">
        <v>1363</v>
      </c>
      <c r="Y319" s="42" t="s">
        <v>1399</v>
      </c>
    </row>
    <row r="320" spans="1:26" s="5" customFormat="1" x14ac:dyDescent="0.2">
      <c r="A320" s="48">
        <v>319</v>
      </c>
      <c r="B320" s="48" t="s">
        <v>40</v>
      </c>
      <c r="C320" s="48" t="s">
        <v>45</v>
      </c>
      <c r="D320" s="48" t="s">
        <v>1412</v>
      </c>
      <c r="E320" s="49" t="s">
        <v>366</v>
      </c>
      <c r="F320" s="49" t="s">
        <v>1836</v>
      </c>
      <c r="G320" s="49" t="s">
        <v>1835</v>
      </c>
      <c r="H320" s="49" t="s">
        <v>1836</v>
      </c>
      <c r="I320" s="55" t="s">
        <v>1836</v>
      </c>
      <c r="J320" s="55"/>
      <c r="K320" s="49">
        <f t="shared" si="19"/>
        <v>1</v>
      </c>
      <c r="L320" s="49" t="s">
        <v>1836</v>
      </c>
      <c r="M320" s="49" t="s">
        <v>1836</v>
      </c>
      <c r="N320" s="49"/>
      <c r="O320" s="49">
        <f t="shared" si="20"/>
        <v>0</v>
      </c>
      <c r="P320" s="49">
        <f t="shared" si="18"/>
        <v>1</v>
      </c>
      <c r="Q320" s="48" t="s">
        <v>864</v>
      </c>
      <c r="R320" s="48" t="s">
        <v>865</v>
      </c>
      <c r="S320" s="48" t="s">
        <v>691</v>
      </c>
      <c r="T320" s="48" t="s">
        <v>571</v>
      </c>
      <c r="U320" s="48" t="s">
        <v>1124</v>
      </c>
      <c r="V320" s="48" t="s">
        <v>1358</v>
      </c>
      <c r="W320" s="48" t="s">
        <v>1111</v>
      </c>
      <c r="X320" s="48" t="s">
        <v>1359</v>
      </c>
      <c r="Y320" s="48" t="s">
        <v>2115</v>
      </c>
      <c r="Z320" s="5">
        <v>1</v>
      </c>
    </row>
    <row r="321" spans="1:26" s="5" customFormat="1" x14ac:dyDescent="0.2">
      <c r="A321" s="48">
        <v>320</v>
      </c>
      <c r="B321" s="48" t="s">
        <v>40</v>
      </c>
      <c r="C321" s="48" t="s">
        <v>45</v>
      </c>
      <c r="D321" s="48" t="s">
        <v>1413</v>
      </c>
      <c r="E321" s="49" t="s">
        <v>367</v>
      </c>
      <c r="F321" s="49" t="s">
        <v>1836</v>
      </c>
      <c r="G321" s="49" t="s">
        <v>1835</v>
      </c>
      <c r="H321" s="49" t="s">
        <v>1836</v>
      </c>
      <c r="I321" s="55" t="s">
        <v>1836</v>
      </c>
      <c r="J321" s="55"/>
      <c r="K321" s="49">
        <f t="shared" si="19"/>
        <v>1</v>
      </c>
      <c r="L321" s="49" t="s">
        <v>1836</v>
      </c>
      <c r="M321" s="49" t="s">
        <v>1836</v>
      </c>
      <c r="N321" s="49"/>
      <c r="O321" s="49">
        <f t="shared" si="20"/>
        <v>0</v>
      </c>
      <c r="P321" s="49">
        <f t="shared" si="18"/>
        <v>1</v>
      </c>
      <c r="Q321" s="48" t="s">
        <v>864</v>
      </c>
      <c r="R321" s="48" t="s">
        <v>866</v>
      </c>
      <c r="S321" s="48" t="s">
        <v>691</v>
      </c>
      <c r="T321" s="48" t="s">
        <v>571</v>
      </c>
      <c r="U321" s="48" t="s">
        <v>1124</v>
      </c>
      <c r="V321" s="48" t="s">
        <v>1358</v>
      </c>
      <c r="W321" s="48" t="s">
        <v>1111</v>
      </c>
      <c r="X321" s="48" t="s">
        <v>1359</v>
      </c>
      <c r="Y321" s="48" t="s">
        <v>2115</v>
      </c>
      <c r="Z321" s="5">
        <v>1</v>
      </c>
    </row>
    <row r="322" spans="1:26" s="5" customFormat="1" x14ac:dyDescent="0.2">
      <c r="A322" s="48">
        <v>321</v>
      </c>
      <c r="B322" s="48" t="s">
        <v>40</v>
      </c>
      <c r="C322" s="48" t="s">
        <v>45</v>
      </c>
      <c r="D322" s="48" t="s">
        <v>1414</v>
      </c>
      <c r="E322" s="49" t="s">
        <v>368</v>
      </c>
      <c r="F322" s="49" t="s">
        <v>1836</v>
      </c>
      <c r="G322" s="49" t="s">
        <v>1835</v>
      </c>
      <c r="H322" s="49" t="s">
        <v>1836</v>
      </c>
      <c r="I322" s="55" t="s">
        <v>1836</v>
      </c>
      <c r="J322" s="55"/>
      <c r="K322" s="49">
        <f t="shared" si="19"/>
        <v>1</v>
      </c>
      <c r="L322" s="49" t="s">
        <v>1836</v>
      </c>
      <c r="M322" s="49" t="s">
        <v>1836</v>
      </c>
      <c r="N322" s="49"/>
      <c r="O322" s="49">
        <f t="shared" si="20"/>
        <v>0</v>
      </c>
      <c r="P322" s="49">
        <f t="shared" ref="P322:P346" si="21">K322+O322</f>
        <v>1</v>
      </c>
      <c r="Q322" s="48" t="s">
        <v>864</v>
      </c>
      <c r="R322" s="48" t="s">
        <v>867</v>
      </c>
      <c r="S322" s="48" t="s">
        <v>691</v>
      </c>
      <c r="T322" s="48" t="s">
        <v>571</v>
      </c>
      <c r="U322" s="48" t="s">
        <v>1124</v>
      </c>
      <c r="V322" s="48" t="s">
        <v>1358</v>
      </c>
      <c r="W322" s="48" t="s">
        <v>1111</v>
      </c>
      <c r="X322" s="48" t="s">
        <v>1359</v>
      </c>
      <c r="Y322" s="48" t="s">
        <v>2115</v>
      </c>
      <c r="Z322" s="5">
        <v>1</v>
      </c>
    </row>
    <row r="323" spans="1:26" s="5" customFormat="1" x14ac:dyDescent="0.2">
      <c r="A323" s="48">
        <v>322</v>
      </c>
      <c r="B323" s="48" t="s">
        <v>40</v>
      </c>
      <c r="C323" s="48" t="s">
        <v>46</v>
      </c>
      <c r="D323" s="48" t="s">
        <v>1415</v>
      </c>
      <c r="E323" s="49" t="s">
        <v>369</v>
      </c>
      <c r="F323" s="49" t="s">
        <v>1836</v>
      </c>
      <c r="G323" s="49" t="s">
        <v>1835</v>
      </c>
      <c r="H323" s="49" t="s">
        <v>1836</v>
      </c>
      <c r="I323" s="55" t="s">
        <v>1836</v>
      </c>
      <c r="J323" s="55"/>
      <c r="K323" s="49">
        <f t="shared" ref="K323:K396" si="22">COUNTIF(F323:I323,"Sí")</f>
        <v>1</v>
      </c>
      <c r="L323" s="49" t="s">
        <v>1836</v>
      </c>
      <c r="M323" s="49" t="s">
        <v>1836</v>
      </c>
      <c r="N323" s="49"/>
      <c r="O323" s="49">
        <f t="shared" ref="O323:O396" si="23">COUNTIF(L323:M323,"Sí")</f>
        <v>0</v>
      </c>
      <c r="P323" s="49">
        <f t="shared" si="21"/>
        <v>1</v>
      </c>
      <c r="Q323" s="48" t="s">
        <v>868</v>
      </c>
      <c r="R323" s="48" t="s">
        <v>869</v>
      </c>
      <c r="S323" s="48" t="s">
        <v>870</v>
      </c>
      <c r="T323" s="48" t="s">
        <v>831</v>
      </c>
      <c r="U323" s="48" t="s">
        <v>1120</v>
      </c>
      <c r="V323" s="48" t="s">
        <v>1094</v>
      </c>
      <c r="W323" s="48" t="s">
        <v>1118</v>
      </c>
      <c r="X323" s="48" t="s">
        <v>1351</v>
      </c>
      <c r="Y323" s="48" t="s">
        <v>2116</v>
      </c>
      <c r="Z323" s="5">
        <v>1</v>
      </c>
    </row>
    <row r="324" spans="1:26" s="5" customFormat="1" x14ac:dyDescent="0.2">
      <c r="A324" s="48">
        <v>323</v>
      </c>
      <c r="B324" s="48" t="s">
        <v>40</v>
      </c>
      <c r="C324" s="48" t="s">
        <v>46</v>
      </c>
      <c r="D324" s="48" t="s">
        <v>1416</v>
      </c>
      <c r="E324" s="49" t="s">
        <v>370</v>
      </c>
      <c r="F324" s="49" t="s">
        <v>1836</v>
      </c>
      <c r="G324" s="49" t="s">
        <v>1835</v>
      </c>
      <c r="H324" s="49" t="s">
        <v>1836</v>
      </c>
      <c r="I324" s="55" t="s">
        <v>1836</v>
      </c>
      <c r="J324" s="55"/>
      <c r="K324" s="49">
        <f t="shared" si="22"/>
        <v>1</v>
      </c>
      <c r="L324" s="49" t="s">
        <v>1836</v>
      </c>
      <c r="M324" s="49" t="s">
        <v>1836</v>
      </c>
      <c r="N324" s="49"/>
      <c r="O324" s="49">
        <f t="shared" si="23"/>
        <v>0</v>
      </c>
      <c r="P324" s="49">
        <f t="shared" si="21"/>
        <v>1</v>
      </c>
      <c r="Q324" s="48" t="s">
        <v>868</v>
      </c>
      <c r="R324" s="48" t="s">
        <v>871</v>
      </c>
      <c r="S324" s="48" t="s">
        <v>870</v>
      </c>
      <c r="T324" s="48" t="s">
        <v>831</v>
      </c>
      <c r="U324" s="48" t="s">
        <v>1120</v>
      </c>
      <c r="V324" s="48" t="s">
        <v>1094</v>
      </c>
      <c r="W324" s="48" t="s">
        <v>1118</v>
      </c>
      <c r="X324" s="48" t="s">
        <v>1351</v>
      </c>
      <c r="Y324" s="48" t="s">
        <v>2116</v>
      </c>
      <c r="Z324" s="5">
        <v>1</v>
      </c>
    </row>
    <row r="325" spans="1:26" s="5" customFormat="1" x14ac:dyDescent="0.2">
      <c r="A325" s="48">
        <v>324</v>
      </c>
      <c r="B325" s="48" t="s">
        <v>40</v>
      </c>
      <c r="C325" s="48" t="s">
        <v>46</v>
      </c>
      <c r="D325" s="48" t="s">
        <v>1417</v>
      </c>
      <c r="E325" s="49" t="s">
        <v>371</v>
      </c>
      <c r="F325" s="49" t="s">
        <v>1836</v>
      </c>
      <c r="G325" s="49" t="s">
        <v>1835</v>
      </c>
      <c r="H325" s="49" t="s">
        <v>1836</v>
      </c>
      <c r="I325" s="55" t="s">
        <v>1836</v>
      </c>
      <c r="J325" s="55"/>
      <c r="K325" s="49">
        <f t="shared" si="22"/>
        <v>1</v>
      </c>
      <c r="L325" s="49" t="s">
        <v>1836</v>
      </c>
      <c r="M325" s="49" t="s">
        <v>1836</v>
      </c>
      <c r="N325" s="49"/>
      <c r="O325" s="49">
        <f t="shared" si="23"/>
        <v>0</v>
      </c>
      <c r="P325" s="49">
        <f t="shared" si="21"/>
        <v>1</v>
      </c>
      <c r="Q325" s="48" t="s">
        <v>868</v>
      </c>
      <c r="R325" s="48" t="s">
        <v>872</v>
      </c>
      <c r="S325" s="48" t="s">
        <v>870</v>
      </c>
      <c r="T325" s="48" t="s">
        <v>831</v>
      </c>
      <c r="U325" s="48" t="s">
        <v>1120</v>
      </c>
      <c r="V325" s="48" t="s">
        <v>1094</v>
      </c>
      <c r="W325" s="48" t="s">
        <v>1118</v>
      </c>
      <c r="X325" s="48" t="s">
        <v>1351</v>
      </c>
      <c r="Y325" s="48" t="s">
        <v>2116</v>
      </c>
      <c r="Z325" s="5">
        <v>1</v>
      </c>
    </row>
    <row r="326" spans="1:26" s="5" customFormat="1" x14ac:dyDescent="0.2">
      <c r="A326" s="48">
        <v>325</v>
      </c>
      <c r="B326" s="48" t="s">
        <v>40</v>
      </c>
      <c r="C326" s="48" t="s">
        <v>46</v>
      </c>
      <c r="D326" s="48" t="s">
        <v>1418</v>
      </c>
      <c r="E326" s="49" t="s">
        <v>372</v>
      </c>
      <c r="F326" s="49" t="s">
        <v>1836</v>
      </c>
      <c r="G326" s="49" t="s">
        <v>1835</v>
      </c>
      <c r="H326" s="49" t="s">
        <v>1836</v>
      </c>
      <c r="I326" s="55" t="s">
        <v>1836</v>
      </c>
      <c r="J326" s="55"/>
      <c r="K326" s="49">
        <f t="shared" si="22"/>
        <v>1</v>
      </c>
      <c r="L326" s="49" t="s">
        <v>1836</v>
      </c>
      <c r="M326" s="49" t="s">
        <v>1836</v>
      </c>
      <c r="N326" s="49"/>
      <c r="O326" s="49">
        <f t="shared" si="23"/>
        <v>0</v>
      </c>
      <c r="P326" s="49">
        <f t="shared" si="21"/>
        <v>1</v>
      </c>
      <c r="Q326" s="48" t="s">
        <v>868</v>
      </c>
      <c r="R326" s="48" t="s">
        <v>873</v>
      </c>
      <c r="S326" s="48" t="s">
        <v>870</v>
      </c>
      <c r="T326" s="48" t="s">
        <v>831</v>
      </c>
      <c r="U326" s="48" t="s">
        <v>1120</v>
      </c>
      <c r="V326" s="48" t="s">
        <v>1094</v>
      </c>
      <c r="W326" s="48" t="s">
        <v>1118</v>
      </c>
      <c r="X326" s="48" t="s">
        <v>1351</v>
      </c>
      <c r="Y326" s="48" t="s">
        <v>2116</v>
      </c>
      <c r="Z326" s="5">
        <v>1</v>
      </c>
    </row>
    <row r="327" spans="1:26" s="5" customFormat="1" x14ac:dyDescent="0.2">
      <c r="A327" s="48">
        <v>326</v>
      </c>
      <c r="B327" s="48" t="s">
        <v>40</v>
      </c>
      <c r="C327" s="48" t="s">
        <v>46</v>
      </c>
      <c r="D327" s="48" t="s">
        <v>1419</v>
      </c>
      <c r="E327" s="49" t="s">
        <v>373</v>
      </c>
      <c r="F327" s="49" t="s">
        <v>1836</v>
      </c>
      <c r="G327" s="49" t="s">
        <v>1835</v>
      </c>
      <c r="H327" s="49" t="s">
        <v>1836</v>
      </c>
      <c r="I327" s="55" t="s">
        <v>1836</v>
      </c>
      <c r="J327" s="55"/>
      <c r="K327" s="49">
        <f t="shared" si="22"/>
        <v>1</v>
      </c>
      <c r="L327" s="49" t="s">
        <v>1836</v>
      </c>
      <c r="M327" s="49" t="s">
        <v>1836</v>
      </c>
      <c r="N327" s="49"/>
      <c r="O327" s="49">
        <f t="shared" si="23"/>
        <v>0</v>
      </c>
      <c r="P327" s="49">
        <f t="shared" si="21"/>
        <v>1</v>
      </c>
      <c r="Q327" s="48" t="s">
        <v>868</v>
      </c>
      <c r="R327" s="48" t="s">
        <v>874</v>
      </c>
      <c r="S327" s="48" t="s">
        <v>870</v>
      </c>
      <c r="T327" s="48" t="s">
        <v>831</v>
      </c>
      <c r="U327" s="48" t="s">
        <v>1120</v>
      </c>
      <c r="V327" s="48" t="s">
        <v>1094</v>
      </c>
      <c r="W327" s="48" t="s">
        <v>1118</v>
      </c>
      <c r="X327" s="48" t="s">
        <v>1351</v>
      </c>
      <c r="Y327" s="48" t="s">
        <v>2116</v>
      </c>
      <c r="Z327" s="5">
        <v>1</v>
      </c>
    </row>
    <row r="328" spans="1:26" s="5" customFormat="1" x14ac:dyDescent="0.2">
      <c r="A328" s="48">
        <v>327</v>
      </c>
      <c r="B328" s="48" t="s">
        <v>40</v>
      </c>
      <c r="C328" s="48" t="s">
        <v>2136</v>
      </c>
      <c r="D328" s="48" t="s">
        <v>2135</v>
      </c>
      <c r="E328" s="49" t="s">
        <v>1871</v>
      </c>
      <c r="F328" s="49" t="s">
        <v>1836</v>
      </c>
      <c r="G328" s="49" t="s">
        <v>1836</v>
      </c>
      <c r="H328" s="49" t="s">
        <v>1836</v>
      </c>
      <c r="I328" s="55" t="s">
        <v>1835</v>
      </c>
      <c r="J328" s="55"/>
      <c r="K328" s="49">
        <f t="shared" si="22"/>
        <v>1</v>
      </c>
      <c r="L328" s="49" t="s">
        <v>1836</v>
      </c>
      <c r="M328" s="49" t="s">
        <v>1835</v>
      </c>
      <c r="N328" s="49"/>
      <c r="O328" s="49">
        <f t="shared" si="23"/>
        <v>1</v>
      </c>
      <c r="P328" s="49">
        <f t="shared" si="21"/>
        <v>2</v>
      </c>
      <c r="Q328" s="48" t="s">
        <v>2139</v>
      </c>
      <c r="R328" s="48" t="s">
        <v>2140</v>
      </c>
      <c r="S328" s="48" t="s">
        <v>574</v>
      </c>
      <c r="T328" s="48" t="s">
        <v>571</v>
      </c>
      <c r="U328" s="48" t="s">
        <v>1648</v>
      </c>
      <c r="V328" s="48" t="s">
        <v>1102</v>
      </c>
      <c r="W328" s="48" t="s">
        <v>1111</v>
      </c>
      <c r="X328" s="48"/>
      <c r="Y328" s="48" t="s">
        <v>2098</v>
      </c>
      <c r="Z328" s="5">
        <v>1</v>
      </c>
    </row>
    <row r="329" spans="1:26" s="5" customFormat="1" x14ac:dyDescent="0.2">
      <c r="A329" s="48">
        <v>328</v>
      </c>
      <c r="B329" s="48" t="s">
        <v>40</v>
      </c>
      <c r="C329" s="48" t="s">
        <v>2136</v>
      </c>
      <c r="D329" s="48" t="s">
        <v>2134</v>
      </c>
      <c r="E329" s="49" t="s">
        <v>1872</v>
      </c>
      <c r="F329" s="49" t="s">
        <v>1836</v>
      </c>
      <c r="G329" s="49" t="s">
        <v>1836</v>
      </c>
      <c r="H329" s="49" t="s">
        <v>1836</v>
      </c>
      <c r="I329" s="55" t="s">
        <v>1835</v>
      </c>
      <c r="J329" s="55"/>
      <c r="K329" s="49">
        <f t="shared" si="22"/>
        <v>1</v>
      </c>
      <c r="L329" s="49" t="s">
        <v>1836</v>
      </c>
      <c r="M329" s="49" t="s">
        <v>1835</v>
      </c>
      <c r="N329" s="49"/>
      <c r="O329" s="49">
        <f t="shared" si="23"/>
        <v>1</v>
      </c>
      <c r="P329" s="49">
        <f t="shared" si="21"/>
        <v>2</v>
      </c>
      <c r="Q329" s="48" t="s">
        <v>2139</v>
      </c>
      <c r="R329" s="48" t="s">
        <v>2141</v>
      </c>
      <c r="S329" s="48" t="s">
        <v>574</v>
      </c>
      <c r="T329" s="48" t="s">
        <v>571</v>
      </c>
      <c r="U329" s="48" t="s">
        <v>1648</v>
      </c>
      <c r="V329" s="48" t="s">
        <v>1102</v>
      </c>
      <c r="W329" s="48" t="s">
        <v>1111</v>
      </c>
      <c r="X329" s="48"/>
      <c r="Y329" s="48" t="s">
        <v>2098</v>
      </c>
      <c r="Z329" s="5">
        <v>1</v>
      </c>
    </row>
    <row r="330" spans="1:26" s="5" customFormat="1" x14ac:dyDescent="0.2">
      <c r="A330" s="48">
        <v>329</v>
      </c>
      <c r="B330" s="48" t="s">
        <v>40</v>
      </c>
      <c r="C330" s="48" t="s">
        <v>2136</v>
      </c>
      <c r="D330" s="48" t="s">
        <v>2133</v>
      </c>
      <c r="E330" s="49" t="s">
        <v>1873</v>
      </c>
      <c r="F330" s="49" t="s">
        <v>1836</v>
      </c>
      <c r="G330" s="49" t="s">
        <v>1836</v>
      </c>
      <c r="H330" s="49" t="s">
        <v>1836</v>
      </c>
      <c r="I330" s="55" t="s">
        <v>1835</v>
      </c>
      <c r="J330" s="55"/>
      <c r="K330" s="49">
        <f t="shared" si="22"/>
        <v>1</v>
      </c>
      <c r="L330" s="49" t="s">
        <v>1836</v>
      </c>
      <c r="M330" s="49" t="s">
        <v>1835</v>
      </c>
      <c r="N330" s="49"/>
      <c r="O330" s="49">
        <f t="shared" si="23"/>
        <v>1</v>
      </c>
      <c r="P330" s="49">
        <f t="shared" si="21"/>
        <v>2</v>
      </c>
      <c r="Q330" s="48" t="s">
        <v>2139</v>
      </c>
      <c r="R330" s="48" t="s">
        <v>2142</v>
      </c>
      <c r="S330" s="48" t="s">
        <v>574</v>
      </c>
      <c r="T330" s="48" t="s">
        <v>571</v>
      </c>
      <c r="U330" s="48" t="s">
        <v>1648</v>
      </c>
      <c r="V330" s="48" t="s">
        <v>1102</v>
      </c>
      <c r="W330" s="48" t="s">
        <v>1111</v>
      </c>
      <c r="X330" s="48"/>
      <c r="Y330" s="48" t="s">
        <v>2098</v>
      </c>
      <c r="Z330" s="5">
        <v>1</v>
      </c>
    </row>
    <row r="331" spans="1:26" s="5" customFormat="1" x14ac:dyDescent="0.2">
      <c r="A331" s="48">
        <v>330</v>
      </c>
      <c r="B331" s="48" t="s">
        <v>40</v>
      </c>
      <c r="C331" s="48" t="s">
        <v>2136</v>
      </c>
      <c r="D331" s="48" t="s">
        <v>2132</v>
      </c>
      <c r="E331" s="49" t="s">
        <v>1874</v>
      </c>
      <c r="F331" s="49" t="s">
        <v>1836</v>
      </c>
      <c r="G331" s="49" t="s">
        <v>1836</v>
      </c>
      <c r="H331" s="49" t="s">
        <v>1836</v>
      </c>
      <c r="I331" s="55" t="s">
        <v>1835</v>
      </c>
      <c r="J331" s="55"/>
      <c r="K331" s="49">
        <f t="shared" si="22"/>
        <v>1</v>
      </c>
      <c r="L331" s="49" t="s">
        <v>1836</v>
      </c>
      <c r="M331" s="49" t="s">
        <v>1835</v>
      </c>
      <c r="N331" s="49"/>
      <c r="O331" s="49">
        <f t="shared" si="23"/>
        <v>1</v>
      </c>
      <c r="P331" s="49">
        <f t="shared" si="21"/>
        <v>2</v>
      </c>
      <c r="Q331" s="48" t="s">
        <v>2139</v>
      </c>
      <c r="R331" s="48" t="s">
        <v>2143</v>
      </c>
      <c r="S331" s="48" t="s">
        <v>574</v>
      </c>
      <c r="T331" s="48" t="s">
        <v>571</v>
      </c>
      <c r="U331" s="48" t="s">
        <v>1648</v>
      </c>
      <c r="V331" s="48" t="s">
        <v>1102</v>
      </c>
      <c r="W331" s="48" t="s">
        <v>1111</v>
      </c>
      <c r="X331" s="48"/>
      <c r="Y331" s="48" t="s">
        <v>2098</v>
      </c>
      <c r="Z331" s="5">
        <v>1</v>
      </c>
    </row>
    <row r="332" spans="1:26" s="5" customFormat="1" x14ac:dyDescent="0.2">
      <c r="A332" s="48">
        <v>331</v>
      </c>
      <c r="B332" s="48" t="s">
        <v>40</v>
      </c>
      <c r="C332" s="48" t="s">
        <v>35</v>
      </c>
      <c r="D332" s="48" t="s">
        <v>2131</v>
      </c>
      <c r="E332" s="49" t="s">
        <v>1875</v>
      </c>
      <c r="F332" s="49" t="s">
        <v>1836</v>
      </c>
      <c r="G332" s="49" t="s">
        <v>1836</v>
      </c>
      <c r="H332" s="49" t="s">
        <v>1836</v>
      </c>
      <c r="I332" s="55" t="s">
        <v>1835</v>
      </c>
      <c r="J332" s="55"/>
      <c r="K332" s="49">
        <f t="shared" si="22"/>
        <v>1</v>
      </c>
      <c r="L332" s="49" t="s">
        <v>1836</v>
      </c>
      <c r="M332" s="49" t="s">
        <v>1835</v>
      </c>
      <c r="N332" s="49"/>
      <c r="O332" s="49">
        <f t="shared" si="23"/>
        <v>1</v>
      </c>
      <c r="P332" s="49">
        <f t="shared" si="21"/>
        <v>2</v>
      </c>
      <c r="Q332" s="48" t="s">
        <v>2144</v>
      </c>
      <c r="R332" s="48" t="s">
        <v>2145</v>
      </c>
      <c r="S332" s="48" t="s">
        <v>2151</v>
      </c>
      <c r="T332" s="53" t="s">
        <v>831</v>
      </c>
      <c r="U332" s="48" t="s">
        <v>1648</v>
      </c>
      <c r="V332" s="48" t="s">
        <v>1102</v>
      </c>
      <c r="W332" s="48" t="s">
        <v>1111</v>
      </c>
      <c r="X332" s="48"/>
      <c r="Y332" s="48" t="s">
        <v>2098</v>
      </c>
      <c r="Z332" s="5">
        <v>1</v>
      </c>
    </row>
    <row r="333" spans="1:26" s="5" customFormat="1" x14ac:dyDescent="0.2">
      <c r="A333" s="48">
        <v>332</v>
      </c>
      <c r="B333" s="48" t="s">
        <v>40</v>
      </c>
      <c r="C333" s="48" t="s">
        <v>35</v>
      </c>
      <c r="D333" s="48" t="s">
        <v>2130</v>
      </c>
      <c r="E333" s="49" t="s">
        <v>1876</v>
      </c>
      <c r="F333" s="49" t="s">
        <v>1836</v>
      </c>
      <c r="G333" s="49" t="s">
        <v>1836</v>
      </c>
      <c r="H333" s="49" t="s">
        <v>1836</v>
      </c>
      <c r="I333" s="55" t="s">
        <v>1835</v>
      </c>
      <c r="J333" s="55"/>
      <c r="K333" s="49">
        <f t="shared" si="22"/>
        <v>1</v>
      </c>
      <c r="L333" s="49" t="s">
        <v>1836</v>
      </c>
      <c r="M333" s="49" t="s">
        <v>1835</v>
      </c>
      <c r="N333" s="49"/>
      <c r="O333" s="49">
        <f t="shared" si="23"/>
        <v>1</v>
      </c>
      <c r="P333" s="49">
        <f t="shared" si="21"/>
        <v>2</v>
      </c>
      <c r="Q333" s="48" t="s">
        <v>2144</v>
      </c>
      <c r="R333" s="48" t="s">
        <v>2146</v>
      </c>
      <c r="S333" s="48" t="s">
        <v>2151</v>
      </c>
      <c r="T333" s="53" t="s">
        <v>831</v>
      </c>
      <c r="U333" s="48" t="s">
        <v>1648</v>
      </c>
      <c r="V333" s="48" t="s">
        <v>1102</v>
      </c>
      <c r="W333" s="48" t="s">
        <v>1111</v>
      </c>
      <c r="X333" s="48"/>
      <c r="Y333" s="48" t="s">
        <v>2098</v>
      </c>
      <c r="Z333" s="5">
        <v>1</v>
      </c>
    </row>
    <row r="334" spans="1:26" s="5" customFormat="1" x14ac:dyDescent="0.2">
      <c r="A334" s="48">
        <v>333</v>
      </c>
      <c r="B334" s="48" t="s">
        <v>40</v>
      </c>
      <c r="C334" s="48" t="s">
        <v>35</v>
      </c>
      <c r="D334" s="48" t="s">
        <v>2129</v>
      </c>
      <c r="E334" s="49" t="s">
        <v>1877</v>
      </c>
      <c r="F334" s="49" t="s">
        <v>1836</v>
      </c>
      <c r="G334" s="49" t="s">
        <v>1836</v>
      </c>
      <c r="H334" s="49" t="s">
        <v>1836</v>
      </c>
      <c r="I334" s="55" t="s">
        <v>1835</v>
      </c>
      <c r="J334" s="55"/>
      <c r="K334" s="49">
        <f t="shared" si="22"/>
        <v>1</v>
      </c>
      <c r="L334" s="49" t="s">
        <v>1836</v>
      </c>
      <c r="M334" s="49" t="s">
        <v>1835</v>
      </c>
      <c r="N334" s="49"/>
      <c r="O334" s="49">
        <f t="shared" si="23"/>
        <v>1</v>
      </c>
      <c r="P334" s="49">
        <f t="shared" si="21"/>
        <v>2</v>
      </c>
      <c r="Q334" s="48" t="s">
        <v>2144</v>
      </c>
      <c r="R334" s="48" t="s">
        <v>2147</v>
      </c>
      <c r="S334" s="48" t="s">
        <v>2151</v>
      </c>
      <c r="T334" s="53" t="s">
        <v>831</v>
      </c>
      <c r="U334" s="48" t="s">
        <v>1648</v>
      </c>
      <c r="V334" s="48" t="s">
        <v>1102</v>
      </c>
      <c r="W334" s="48" t="s">
        <v>1111</v>
      </c>
      <c r="X334" s="48"/>
      <c r="Y334" s="48" t="s">
        <v>2098</v>
      </c>
      <c r="Z334" s="5">
        <v>1</v>
      </c>
    </row>
    <row r="335" spans="1:26" s="5" customFormat="1" x14ac:dyDescent="0.2">
      <c r="A335" s="48">
        <v>334</v>
      </c>
      <c r="B335" s="48" t="s">
        <v>40</v>
      </c>
      <c r="C335" s="48" t="s">
        <v>35</v>
      </c>
      <c r="D335" s="48" t="s">
        <v>2128</v>
      </c>
      <c r="E335" s="49" t="s">
        <v>1878</v>
      </c>
      <c r="F335" s="49" t="s">
        <v>1836</v>
      </c>
      <c r="G335" s="49" t="s">
        <v>1836</v>
      </c>
      <c r="H335" s="49" t="s">
        <v>1836</v>
      </c>
      <c r="I335" s="55" t="s">
        <v>1835</v>
      </c>
      <c r="J335" s="55"/>
      <c r="K335" s="49">
        <f t="shared" si="22"/>
        <v>1</v>
      </c>
      <c r="L335" s="49" t="s">
        <v>1836</v>
      </c>
      <c r="M335" s="49" t="s">
        <v>1835</v>
      </c>
      <c r="N335" s="49"/>
      <c r="O335" s="49">
        <f t="shared" si="23"/>
        <v>1</v>
      </c>
      <c r="P335" s="49">
        <f t="shared" si="21"/>
        <v>2</v>
      </c>
      <c r="Q335" s="48" t="s">
        <v>2144</v>
      </c>
      <c r="R335" s="48" t="s">
        <v>2148</v>
      </c>
      <c r="S335" s="48" t="s">
        <v>2151</v>
      </c>
      <c r="T335" s="53" t="s">
        <v>831</v>
      </c>
      <c r="U335" s="48" t="s">
        <v>1648</v>
      </c>
      <c r="V335" s="48" t="s">
        <v>1102</v>
      </c>
      <c r="W335" s="48" t="s">
        <v>1111</v>
      </c>
      <c r="X335" s="48"/>
      <c r="Y335" s="48" t="s">
        <v>2098</v>
      </c>
      <c r="Z335" s="5">
        <v>1</v>
      </c>
    </row>
    <row r="336" spans="1:26" s="5" customFormat="1" x14ac:dyDescent="0.2">
      <c r="A336" s="48">
        <v>335</v>
      </c>
      <c r="B336" s="48" t="s">
        <v>40</v>
      </c>
      <c r="C336" s="48" t="s">
        <v>35</v>
      </c>
      <c r="D336" s="48" t="s">
        <v>2127</v>
      </c>
      <c r="E336" s="49" t="s">
        <v>1879</v>
      </c>
      <c r="F336" s="49" t="s">
        <v>1836</v>
      </c>
      <c r="G336" s="49" t="s">
        <v>1836</v>
      </c>
      <c r="H336" s="49" t="s">
        <v>1836</v>
      </c>
      <c r="I336" s="55" t="s">
        <v>1835</v>
      </c>
      <c r="J336" s="55"/>
      <c r="K336" s="49">
        <f t="shared" si="22"/>
        <v>1</v>
      </c>
      <c r="L336" s="49" t="s">
        <v>1836</v>
      </c>
      <c r="M336" s="49" t="s">
        <v>1835</v>
      </c>
      <c r="N336" s="49"/>
      <c r="O336" s="49">
        <f t="shared" si="23"/>
        <v>1</v>
      </c>
      <c r="P336" s="49">
        <f t="shared" si="21"/>
        <v>2</v>
      </c>
      <c r="Q336" s="48" t="s">
        <v>2144</v>
      </c>
      <c r="R336" s="48" t="s">
        <v>2149</v>
      </c>
      <c r="S336" s="48" t="s">
        <v>2151</v>
      </c>
      <c r="T336" s="53" t="s">
        <v>831</v>
      </c>
      <c r="U336" s="48" t="s">
        <v>1648</v>
      </c>
      <c r="V336" s="48" t="s">
        <v>1102</v>
      </c>
      <c r="W336" s="48" t="s">
        <v>1111</v>
      </c>
      <c r="X336" s="48"/>
      <c r="Y336" s="48" t="s">
        <v>2098</v>
      </c>
      <c r="Z336" s="5">
        <v>1</v>
      </c>
    </row>
    <row r="337" spans="1:26" s="5" customFormat="1" x14ac:dyDescent="0.2">
      <c r="A337" s="48">
        <v>336</v>
      </c>
      <c r="B337" s="48" t="s">
        <v>40</v>
      </c>
      <c r="C337" s="48" t="s">
        <v>35</v>
      </c>
      <c r="D337" s="48" t="s">
        <v>2126</v>
      </c>
      <c r="E337" s="49" t="s">
        <v>1880</v>
      </c>
      <c r="F337" s="49" t="s">
        <v>1836</v>
      </c>
      <c r="G337" s="49" t="s">
        <v>1836</v>
      </c>
      <c r="H337" s="49" t="s">
        <v>1836</v>
      </c>
      <c r="I337" s="55" t="s">
        <v>1835</v>
      </c>
      <c r="J337" s="55"/>
      <c r="K337" s="49">
        <f t="shared" si="22"/>
        <v>1</v>
      </c>
      <c r="L337" s="49" t="s">
        <v>1836</v>
      </c>
      <c r="M337" s="49" t="s">
        <v>1835</v>
      </c>
      <c r="N337" s="49"/>
      <c r="O337" s="49">
        <f t="shared" si="23"/>
        <v>1</v>
      </c>
      <c r="P337" s="49">
        <f t="shared" si="21"/>
        <v>2</v>
      </c>
      <c r="Q337" s="48" t="s">
        <v>2144</v>
      </c>
      <c r="R337" s="48" t="s">
        <v>2150</v>
      </c>
      <c r="S337" s="48" t="s">
        <v>2151</v>
      </c>
      <c r="T337" s="53" t="s">
        <v>831</v>
      </c>
      <c r="U337" s="48" t="s">
        <v>1648</v>
      </c>
      <c r="V337" s="48" t="s">
        <v>1102</v>
      </c>
      <c r="W337" s="48" t="s">
        <v>1111</v>
      </c>
      <c r="X337" s="48"/>
      <c r="Y337" s="48" t="s">
        <v>2098</v>
      </c>
      <c r="Z337" s="5">
        <v>1</v>
      </c>
    </row>
    <row r="338" spans="1:26" s="5" customFormat="1" x14ac:dyDescent="0.2">
      <c r="A338" s="48">
        <v>337</v>
      </c>
      <c r="B338" s="48" t="s">
        <v>40</v>
      </c>
      <c r="C338" s="48" t="s">
        <v>2137</v>
      </c>
      <c r="D338" s="48" t="s">
        <v>2125</v>
      </c>
      <c r="E338" s="49" t="s">
        <v>1881</v>
      </c>
      <c r="F338" s="49" t="s">
        <v>1836</v>
      </c>
      <c r="G338" s="49" t="s">
        <v>1836</v>
      </c>
      <c r="H338" s="49" t="s">
        <v>1836</v>
      </c>
      <c r="I338" s="55" t="s">
        <v>1835</v>
      </c>
      <c r="J338" s="55"/>
      <c r="K338" s="49">
        <f t="shared" si="22"/>
        <v>1</v>
      </c>
      <c r="L338" s="49" t="s">
        <v>1836</v>
      </c>
      <c r="M338" s="49" t="s">
        <v>1835</v>
      </c>
      <c r="N338" s="49"/>
      <c r="O338" s="49">
        <f t="shared" si="23"/>
        <v>1</v>
      </c>
      <c r="P338" s="49">
        <f t="shared" si="21"/>
        <v>2</v>
      </c>
      <c r="Q338" s="48" t="s">
        <v>2152</v>
      </c>
      <c r="R338" s="48" t="s">
        <v>2153</v>
      </c>
      <c r="S338" s="48" t="s">
        <v>574</v>
      </c>
      <c r="T338" s="48" t="s">
        <v>571</v>
      </c>
      <c r="U338" s="48" t="s">
        <v>1648</v>
      </c>
      <c r="V338" s="48" t="s">
        <v>1102</v>
      </c>
      <c r="W338" s="48" t="s">
        <v>1111</v>
      </c>
      <c r="X338" s="48"/>
      <c r="Y338" s="48" t="s">
        <v>2098</v>
      </c>
      <c r="Z338" s="5">
        <v>1</v>
      </c>
    </row>
    <row r="339" spans="1:26" s="5" customFormat="1" x14ac:dyDescent="0.2">
      <c r="A339" s="48">
        <v>338</v>
      </c>
      <c r="B339" s="48" t="s">
        <v>40</v>
      </c>
      <c r="C339" s="48" t="s">
        <v>2137</v>
      </c>
      <c r="D339" s="48" t="s">
        <v>2124</v>
      </c>
      <c r="E339" s="49" t="s">
        <v>1882</v>
      </c>
      <c r="F339" s="49" t="s">
        <v>1836</v>
      </c>
      <c r="G339" s="49" t="s">
        <v>1836</v>
      </c>
      <c r="H339" s="49" t="s">
        <v>1836</v>
      </c>
      <c r="I339" s="55" t="s">
        <v>1835</v>
      </c>
      <c r="J339" s="55"/>
      <c r="K339" s="49">
        <f t="shared" si="22"/>
        <v>1</v>
      </c>
      <c r="L339" s="49" t="s">
        <v>1836</v>
      </c>
      <c r="M339" s="49" t="s">
        <v>1835</v>
      </c>
      <c r="N339" s="49"/>
      <c r="O339" s="49">
        <f t="shared" si="23"/>
        <v>1</v>
      </c>
      <c r="P339" s="49">
        <f t="shared" si="21"/>
        <v>2</v>
      </c>
      <c r="Q339" s="48" t="s">
        <v>2152</v>
      </c>
      <c r="R339" s="48" t="s">
        <v>2154</v>
      </c>
      <c r="S339" s="48" t="s">
        <v>574</v>
      </c>
      <c r="T339" s="48" t="s">
        <v>571</v>
      </c>
      <c r="U339" s="48" t="s">
        <v>1648</v>
      </c>
      <c r="V339" s="48" t="s">
        <v>1102</v>
      </c>
      <c r="W339" s="48" t="s">
        <v>1111</v>
      </c>
      <c r="X339" s="48"/>
      <c r="Y339" s="48" t="s">
        <v>2098</v>
      </c>
      <c r="Z339" s="5">
        <v>1</v>
      </c>
    </row>
    <row r="340" spans="1:26" s="5" customFormat="1" x14ac:dyDescent="0.2">
      <c r="A340" s="48">
        <v>339</v>
      </c>
      <c r="B340" s="48" t="s">
        <v>40</v>
      </c>
      <c r="C340" s="48" t="s">
        <v>2137</v>
      </c>
      <c r="D340" s="48" t="s">
        <v>2123</v>
      </c>
      <c r="E340" s="49" t="s">
        <v>1883</v>
      </c>
      <c r="F340" s="49" t="s">
        <v>1836</v>
      </c>
      <c r="G340" s="49" t="s">
        <v>1836</v>
      </c>
      <c r="H340" s="49" t="s">
        <v>1836</v>
      </c>
      <c r="I340" s="55" t="s">
        <v>1835</v>
      </c>
      <c r="J340" s="55"/>
      <c r="K340" s="49">
        <f t="shared" si="22"/>
        <v>1</v>
      </c>
      <c r="L340" s="49" t="s">
        <v>1836</v>
      </c>
      <c r="M340" s="49" t="s">
        <v>1835</v>
      </c>
      <c r="N340" s="49"/>
      <c r="O340" s="49">
        <f t="shared" si="23"/>
        <v>1</v>
      </c>
      <c r="P340" s="49">
        <f t="shared" si="21"/>
        <v>2</v>
      </c>
      <c r="Q340" s="48" t="s">
        <v>2152</v>
      </c>
      <c r="R340" s="48" t="s">
        <v>2155</v>
      </c>
      <c r="S340" s="48" t="s">
        <v>574</v>
      </c>
      <c r="T340" s="48" t="s">
        <v>571</v>
      </c>
      <c r="U340" s="48" t="s">
        <v>1648</v>
      </c>
      <c r="V340" s="48" t="s">
        <v>1102</v>
      </c>
      <c r="W340" s="48" t="s">
        <v>1111</v>
      </c>
      <c r="X340" s="48"/>
      <c r="Y340" s="48" t="s">
        <v>2098</v>
      </c>
      <c r="Z340" s="5">
        <v>1</v>
      </c>
    </row>
    <row r="341" spans="1:26" s="5" customFormat="1" x14ac:dyDescent="0.2">
      <c r="A341" s="48">
        <v>340</v>
      </c>
      <c r="B341" s="48" t="s">
        <v>40</v>
      </c>
      <c r="C341" s="48" t="s">
        <v>2137</v>
      </c>
      <c r="D341" s="48" t="s">
        <v>2122</v>
      </c>
      <c r="E341" s="49" t="s">
        <v>1884</v>
      </c>
      <c r="F341" s="49" t="s">
        <v>1836</v>
      </c>
      <c r="G341" s="49" t="s">
        <v>1836</v>
      </c>
      <c r="H341" s="49" t="s">
        <v>1836</v>
      </c>
      <c r="I341" s="55" t="s">
        <v>1835</v>
      </c>
      <c r="J341" s="55"/>
      <c r="K341" s="49">
        <f t="shared" si="22"/>
        <v>1</v>
      </c>
      <c r="L341" s="49" t="s">
        <v>1836</v>
      </c>
      <c r="M341" s="49" t="s">
        <v>1835</v>
      </c>
      <c r="N341" s="49"/>
      <c r="O341" s="49">
        <f t="shared" si="23"/>
        <v>1</v>
      </c>
      <c r="P341" s="49">
        <f t="shared" si="21"/>
        <v>2</v>
      </c>
      <c r="Q341" s="48" t="s">
        <v>2152</v>
      </c>
      <c r="R341" s="48" t="s">
        <v>2156</v>
      </c>
      <c r="S341" s="48" t="s">
        <v>574</v>
      </c>
      <c r="T341" s="48" t="s">
        <v>571</v>
      </c>
      <c r="U341" s="48" t="s">
        <v>1648</v>
      </c>
      <c r="V341" s="48" t="s">
        <v>1102</v>
      </c>
      <c r="W341" s="48" t="s">
        <v>1111</v>
      </c>
      <c r="X341" s="48"/>
      <c r="Y341" s="48" t="s">
        <v>2098</v>
      </c>
      <c r="Z341" s="5">
        <v>1</v>
      </c>
    </row>
    <row r="342" spans="1:26" s="5" customFormat="1" x14ac:dyDescent="0.2">
      <c r="A342" s="48">
        <v>341</v>
      </c>
      <c r="B342" s="48" t="s">
        <v>40</v>
      </c>
      <c r="C342" s="48" t="s">
        <v>2138</v>
      </c>
      <c r="D342" s="48" t="s">
        <v>2121</v>
      </c>
      <c r="E342" s="49" t="s">
        <v>1885</v>
      </c>
      <c r="F342" s="49" t="s">
        <v>1836</v>
      </c>
      <c r="G342" s="49" t="s">
        <v>1836</v>
      </c>
      <c r="H342" s="49" t="s">
        <v>1836</v>
      </c>
      <c r="I342" s="55" t="s">
        <v>1835</v>
      </c>
      <c r="J342" s="55"/>
      <c r="K342" s="49">
        <f t="shared" si="22"/>
        <v>1</v>
      </c>
      <c r="L342" s="49" t="s">
        <v>1836</v>
      </c>
      <c r="M342" s="49" t="s">
        <v>1835</v>
      </c>
      <c r="N342" s="49"/>
      <c r="O342" s="49">
        <f t="shared" si="23"/>
        <v>1</v>
      </c>
      <c r="P342" s="49">
        <f t="shared" si="21"/>
        <v>2</v>
      </c>
      <c r="Q342" s="48" t="s">
        <v>2157</v>
      </c>
      <c r="R342" s="48" t="s">
        <v>2158</v>
      </c>
      <c r="S342" s="48" t="s">
        <v>574</v>
      </c>
      <c r="T342" s="48" t="s">
        <v>571</v>
      </c>
      <c r="U342" s="48" t="s">
        <v>1648</v>
      </c>
      <c r="V342" s="48" t="s">
        <v>1102</v>
      </c>
      <c r="W342" s="48" t="s">
        <v>1111</v>
      </c>
      <c r="X342" s="48"/>
      <c r="Y342" s="48" t="s">
        <v>2098</v>
      </c>
      <c r="Z342" s="5">
        <v>1</v>
      </c>
    </row>
    <row r="343" spans="1:26" s="5" customFormat="1" x14ac:dyDescent="0.2">
      <c r="A343" s="48">
        <v>342</v>
      </c>
      <c r="B343" s="48" t="s">
        <v>40</v>
      </c>
      <c r="C343" s="48" t="s">
        <v>2138</v>
      </c>
      <c r="D343" s="48" t="s">
        <v>2120</v>
      </c>
      <c r="E343" s="49" t="s">
        <v>1886</v>
      </c>
      <c r="F343" s="49" t="s">
        <v>1836</v>
      </c>
      <c r="G343" s="49" t="s">
        <v>1836</v>
      </c>
      <c r="H343" s="49" t="s">
        <v>1836</v>
      </c>
      <c r="I343" s="55" t="s">
        <v>1835</v>
      </c>
      <c r="J343" s="55"/>
      <c r="K343" s="49">
        <f t="shared" si="22"/>
        <v>1</v>
      </c>
      <c r="L343" s="49" t="s">
        <v>1836</v>
      </c>
      <c r="M343" s="49" t="s">
        <v>1835</v>
      </c>
      <c r="N343" s="49"/>
      <c r="O343" s="49">
        <f t="shared" si="23"/>
        <v>1</v>
      </c>
      <c r="P343" s="49">
        <f t="shared" si="21"/>
        <v>2</v>
      </c>
      <c r="Q343" s="48" t="s">
        <v>2157</v>
      </c>
      <c r="R343" s="48" t="s">
        <v>2159</v>
      </c>
      <c r="S343" s="48" t="s">
        <v>574</v>
      </c>
      <c r="T343" s="48" t="s">
        <v>571</v>
      </c>
      <c r="U343" s="48" t="s">
        <v>1648</v>
      </c>
      <c r="V343" s="48" t="s">
        <v>1102</v>
      </c>
      <c r="W343" s="48" t="s">
        <v>1111</v>
      </c>
      <c r="X343" s="48"/>
      <c r="Y343" s="48" t="s">
        <v>2098</v>
      </c>
      <c r="Z343" s="5">
        <v>1</v>
      </c>
    </row>
    <row r="344" spans="1:26" s="5" customFormat="1" x14ac:dyDescent="0.2">
      <c r="A344" s="48">
        <v>343</v>
      </c>
      <c r="B344" s="48" t="s">
        <v>40</v>
      </c>
      <c r="C344" s="48" t="s">
        <v>2138</v>
      </c>
      <c r="D344" s="48" t="s">
        <v>2119</v>
      </c>
      <c r="E344" s="49" t="s">
        <v>1887</v>
      </c>
      <c r="F344" s="49" t="s">
        <v>1836</v>
      </c>
      <c r="G344" s="49" t="s">
        <v>1836</v>
      </c>
      <c r="H344" s="49" t="s">
        <v>1836</v>
      </c>
      <c r="I344" s="55" t="s">
        <v>1835</v>
      </c>
      <c r="J344" s="55"/>
      <c r="K344" s="49">
        <f t="shared" si="22"/>
        <v>1</v>
      </c>
      <c r="L344" s="49" t="s">
        <v>1836</v>
      </c>
      <c r="M344" s="49" t="s">
        <v>1835</v>
      </c>
      <c r="N344" s="49"/>
      <c r="O344" s="49">
        <f t="shared" si="23"/>
        <v>1</v>
      </c>
      <c r="P344" s="49">
        <f t="shared" si="21"/>
        <v>2</v>
      </c>
      <c r="Q344" s="48" t="s">
        <v>2157</v>
      </c>
      <c r="R344" s="48" t="s">
        <v>2160</v>
      </c>
      <c r="S344" s="48" t="s">
        <v>574</v>
      </c>
      <c r="T344" s="48" t="s">
        <v>571</v>
      </c>
      <c r="U344" s="48" t="s">
        <v>1648</v>
      </c>
      <c r="V344" s="48" t="s">
        <v>1102</v>
      </c>
      <c r="W344" s="48" t="s">
        <v>1111</v>
      </c>
      <c r="X344" s="48"/>
      <c r="Y344" s="48" t="s">
        <v>2098</v>
      </c>
      <c r="Z344" s="5">
        <v>1</v>
      </c>
    </row>
    <row r="345" spans="1:26" s="5" customFormat="1" x14ac:dyDescent="0.2">
      <c r="A345" s="48">
        <v>344</v>
      </c>
      <c r="B345" s="48" t="s">
        <v>40</v>
      </c>
      <c r="C345" s="48" t="s">
        <v>2138</v>
      </c>
      <c r="D345" s="48" t="s">
        <v>2118</v>
      </c>
      <c r="E345" s="49" t="s">
        <v>1888</v>
      </c>
      <c r="F345" s="49" t="s">
        <v>1836</v>
      </c>
      <c r="G345" s="49" t="s">
        <v>1836</v>
      </c>
      <c r="H345" s="49" t="s">
        <v>1836</v>
      </c>
      <c r="I345" s="55" t="s">
        <v>1835</v>
      </c>
      <c r="J345" s="55"/>
      <c r="K345" s="49">
        <f t="shared" si="22"/>
        <v>1</v>
      </c>
      <c r="L345" s="49" t="s">
        <v>1836</v>
      </c>
      <c r="M345" s="49" t="s">
        <v>1835</v>
      </c>
      <c r="N345" s="49"/>
      <c r="O345" s="49">
        <f t="shared" si="23"/>
        <v>1</v>
      </c>
      <c r="P345" s="49">
        <f t="shared" si="21"/>
        <v>2</v>
      </c>
      <c r="Q345" s="48" t="s">
        <v>2157</v>
      </c>
      <c r="R345" s="48" t="s">
        <v>2161</v>
      </c>
      <c r="S345" s="48" t="s">
        <v>574</v>
      </c>
      <c r="T345" s="48" t="s">
        <v>571</v>
      </c>
      <c r="U345" s="48" t="s">
        <v>1648</v>
      </c>
      <c r="V345" s="48" t="s">
        <v>1102</v>
      </c>
      <c r="W345" s="48" t="s">
        <v>1111</v>
      </c>
      <c r="X345" s="48"/>
      <c r="Y345" s="48" t="s">
        <v>2098</v>
      </c>
      <c r="Z345" s="5">
        <v>1</v>
      </c>
    </row>
    <row r="346" spans="1:26" s="5" customFormat="1" x14ac:dyDescent="0.2">
      <c r="A346" s="48">
        <v>345</v>
      </c>
      <c r="B346" s="48" t="s">
        <v>40</v>
      </c>
      <c r="C346" s="48" t="s">
        <v>2138</v>
      </c>
      <c r="D346" s="48" t="s">
        <v>2117</v>
      </c>
      <c r="E346" s="49" t="s">
        <v>1889</v>
      </c>
      <c r="F346" s="49" t="s">
        <v>1836</v>
      </c>
      <c r="G346" s="49" t="s">
        <v>1836</v>
      </c>
      <c r="H346" s="49" t="s">
        <v>1836</v>
      </c>
      <c r="I346" s="55" t="s">
        <v>1835</v>
      </c>
      <c r="J346" s="55"/>
      <c r="K346" s="49">
        <f t="shared" si="22"/>
        <v>1</v>
      </c>
      <c r="L346" s="49" t="s">
        <v>1836</v>
      </c>
      <c r="M346" s="49" t="s">
        <v>1835</v>
      </c>
      <c r="N346" s="49"/>
      <c r="O346" s="49">
        <f t="shared" si="23"/>
        <v>1</v>
      </c>
      <c r="P346" s="49">
        <f t="shared" si="21"/>
        <v>2</v>
      </c>
      <c r="Q346" s="48" t="s">
        <v>2157</v>
      </c>
      <c r="R346" s="48" t="s">
        <v>2162</v>
      </c>
      <c r="S346" s="48" t="s">
        <v>574</v>
      </c>
      <c r="T346" s="48" t="s">
        <v>571</v>
      </c>
      <c r="U346" s="48" t="s">
        <v>1648</v>
      </c>
      <c r="V346" s="48" t="s">
        <v>1102</v>
      </c>
      <c r="W346" s="48" t="s">
        <v>1111</v>
      </c>
      <c r="X346" s="48"/>
      <c r="Y346" s="48" t="s">
        <v>2098</v>
      </c>
      <c r="Z346" s="5">
        <v>1</v>
      </c>
    </row>
    <row r="347" spans="1:26" s="45" customFormat="1" x14ac:dyDescent="0.2">
      <c r="A347" s="42">
        <v>346</v>
      </c>
      <c r="B347" s="42" t="s">
        <v>1687</v>
      </c>
      <c r="C347" s="42" t="s">
        <v>2173</v>
      </c>
      <c r="D347" s="42" t="s">
        <v>2172</v>
      </c>
      <c r="E347" s="43" t="s">
        <v>1924</v>
      </c>
      <c r="F347" s="43" t="s">
        <v>1836</v>
      </c>
      <c r="G347" s="43" t="s">
        <v>1836</v>
      </c>
      <c r="H347" s="43" t="s">
        <v>1836</v>
      </c>
      <c r="I347" s="54" t="s">
        <v>1835</v>
      </c>
      <c r="J347" s="54" t="s">
        <v>1835</v>
      </c>
      <c r="K347" s="43">
        <f t="shared" si="22"/>
        <v>1</v>
      </c>
      <c r="L347" s="43" t="s">
        <v>1836</v>
      </c>
      <c r="M347" s="54" t="s">
        <v>1835</v>
      </c>
      <c r="N347" s="54" t="s">
        <v>1835</v>
      </c>
      <c r="O347" s="43">
        <f t="shared" si="23"/>
        <v>1</v>
      </c>
      <c r="P347" s="43">
        <f t="shared" ref="P347:P356" si="24">K347+O347</f>
        <v>2</v>
      </c>
      <c r="Q347" s="42" t="s">
        <v>811</v>
      </c>
      <c r="R347" s="42" t="s">
        <v>2179</v>
      </c>
      <c r="S347" s="42" t="s">
        <v>574</v>
      </c>
      <c r="T347" s="42" t="s">
        <v>571</v>
      </c>
      <c r="U347" s="42" t="s">
        <v>2189</v>
      </c>
      <c r="V347" s="42" t="s">
        <v>1102</v>
      </c>
      <c r="W347" s="42" t="s">
        <v>1111</v>
      </c>
      <c r="X347" s="42"/>
      <c r="Y347" s="42" t="s">
        <v>1989</v>
      </c>
    </row>
    <row r="348" spans="1:26" s="45" customFormat="1" x14ac:dyDescent="0.2">
      <c r="A348" s="42">
        <v>347</v>
      </c>
      <c r="B348" s="42" t="s">
        <v>1687</v>
      </c>
      <c r="C348" s="42" t="s">
        <v>2173</v>
      </c>
      <c r="D348" s="42" t="s">
        <v>2171</v>
      </c>
      <c r="E348" s="43" t="s">
        <v>1925</v>
      </c>
      <c r="F348" s="43" t="s">
        <v>1836</v>
      </c>
      <c r="G348" s="43" t="s">
        <v>1836</v>
      </c>
      <c r="H348" s="43" t="s">
        <v>1836</v>
      </c>
      <c r="I348" s="54" t="s">
        <v>1835</v>
      </c>
      <c r="J348" s="54" t="s">
        <v>1835</v>
      </c>
      <c r="K348" s="43">
        <f t="shared" si="22"/>
        <v>1</v>
      </c>
      <c r="L348" s="43" t="s">
        <v>1836</v>
      </c>
      <c r="M348" s="54" t="s">
        <v>1835</v>
      </c>
      <c r="N348" s="54" t="s">
        <v>1835</v>
      </c>
      <c r="O348" s="43">
        <f t="shared" si="23"/>
        <v>1</v>
      </c>
      <c r="P348" s="43">
        <f t="shared" si="24"/>
        <v>2</v>
      </c>
      <c r="Q348" s="42" t="s">
        <v>811</v>
      </c>
      <c r="R348" s="42" t="s">
        <v>2180</v>
      </c>
      <c r="S348" s="42" t="s">
        <v>574</v>
      </c>
      <c r="T348" s="42" t="s">
        <v>571</v>
      </c>
      <c r="U348" s="42" t="s">
        <v>2189</v>
      </c>
      <c r="V348" s="42" t="s">
        <v>1102</v>
      </c>
      <c r="W348" s="42" t="s">
        <v>1111</v>
      </c>
      <c r="X348" s="42"/>
      <c r="Y348" s="42" t="s">
        <v>1989</v>
      </c>
    </row>
    <row r="349" spans="1:26" s="45" customFormat="1" x14ac:dyDescent="0.2">
      <c r="A349" s="42">
        <v>348</v>
      </c>
      <c r="B349" s="42" t="s">
        <v>1687</v>
      </c>
      <c r="C349" s="42" t="s">
        <v>2174</v>
      </c>
      <c r="D349" s="42" t="s">
        <v>2170</v>
      </c>
      <c r="E349" s="43" t="s">
        <v>1926</v>
      </c>
      <c r="F349" s="43" t="s">
        <v>1836</v>
      </c>
      <c r="G349" s="43" t="s">
        <v>1836</v>
      </c>
      <c r="H349" s="43" t="s">
        <v>1836</v>
      </c>
      <c r="I349" s="54" t="s">
        <v>1835</v>
      </c>
      <c r="J349" s="54" t="s">
        <v>1835</v>
      </c>
      <c r="K349" s="43">
        <f t="shared" si="22"/>
        <v>1</v>
      </c>
      <c r="L349" s="43" t="s">
        <v>1836</v>
      </c>
      <c r="M349" s="54" t="s">
        <v>1835</v>
      </c>
      <c r="N349" s="54" t="s">
        <v>1835</v>
      </c>
      <c r="O349" s="43">
        <f t="shared" si="23"/>
        <v>1</v>
      </c>
      <c r="P349" s="43">
        <f t="shared" si="24"/>
        <v>2</v>
      </c>
      <c r="Q349" s="42" t="s">
        <v>811</v>
      </c>
      <c r="R349" s="42" t="s">
        <v>2181</v>
      </c>
      <c r="S349" s="42" t="s">
        <v>574</v>
      </c>
      <c r="T349" s="42" t="s">
        <v>571</v>
      </c>
      <c r="U349" s="42" t="s">
        <v>2189</v>
      </c>
      <c r="V349" s="42" t="s">
        <v>1102</v>
      </c>
      <c r="W349" s="42" t="s">
        <v>1111</v>
      </c>
      <c r="X349" s="42"/>
      <c r="Y349" s="42" t="s">
        <v>1989</v>
      </c>
    </row>
    <row r="350" spans="1:26" s="45" customFormat="1" x14ac:dyDescent="0.2">
      <c r="A350" s="42">
        <v>349</v>
      </c>
      <c r="B350" s="42" t="s">
        <v>1687</v>
      </c>
      <c r="C350" s="42" t="s">
        <v>2174</v>
      </c>
      <c r="D350" s="42" t="s">
        <v>2169</v>
      </c>
      <c r="E350" s="43" t="s">
        <v>1927</v>
      </c>
      <c r="F350" s="43" t="s">
        <v>1836</v>
      </c>
      <c r="G350" s="43" t="s">
        <v>1836</v>
      </c>
      <c r="H350" s="43" t="s">
        <v>1836</v>
      </c>
      <c r="I350" s="54" t="s">
        <v>1835</v>
      </c>
      <c r="J350" s="54" t="s">
        <v>1835</v>
      </c>
      <c r="K350" s="43">
        <f t="shared" si="22"/>
        <v>1</v>
      </c>
      <c r="L350" s="43" t="s">
        <v>1836</v>
      </c>
      <c r="M350" s="54" t="s">
        <v>1835</v>
      </c>
      <c r="N350" s="54" t="s">
        <v>1835</v>
      </c>
      <c r="O350" s="43">
        <f t="shared" si="23"/>
        <v>1</v>
      </c>
      <c r="P350" s="43">
        <f t="shared" si="24"/>
        <v>2</v>
      </c>
      <c r="Q350" s="42" t="s">
        <v>811</v>
      </c>
      <c r="R350" s="42" t="s">
        <v>2182</v>
      </c>
      <c r="S350" s="42" t="s">
        <v>574</v>
      </c>
      <c r="T350" s="42" t="s">
        <v>571</v>
      </c>
      <c r="U350" s="42" t="s">
        <v>2189</v>
      </c>
      <c r="V350" s="42" t="s">
        <v>1102</v>
      </c>
      <c r="W350" s="42" t="s">
        <v>1111</v>
      </c>
      <c r="X350" s="42"/>
      <c r="Y350" s="42" t="s">
        <v>1989</v>
      </c>
    </row>
    <row r="351" spans="1:26" s="45" customFormat="1" x14ac:dyDescent="0.2">
      <c r="A351" s="42">
        <v>350</v>
      </c>
      <c r="B351" s="42" t="s">
        <v>1687</v>
      </c>
      <c r="C351" s="42" t="s">
        <v>2175</v>
      </c>
      <c r="D351" s="42" t="s">
        <v>2168</v>
      </c>
      <c r="E351" s="43" t="s">
        <v>1928</v>
      </c>
      <c r="F351" s="43" t="s">
        <v>1836</v>
      </c>
      <c r="G351" s="43" t="s">
        <v>1836</v>
      </c>
      <c r="H351" s="43" t="s">
        <v>1836</v>
      </c>
      <c r="I351" s="54" t="s">
        <v>1835</v>
      </c>
      <c r="J351" s="54" t="s">
        <v>1835</v>
      </c>
      <c r="K351" s="43">
        <f t="shared" si="22"/>
        <v>1</v>
      </c>
      <c r="L351" s="43" t="s">
        <v>1836</v>
      </c>
      <c r="M351" s="54" t="s">
        <v>1835</v>
      </c>
      <c r="N351" s="54" t="s">
        <v>1835</v>
      </c>
      <c r="O351" s="43">
        <f t="shared" si="23"/>
        <v>1</v>
      </c>
      <c r="P351" s="43">
        <f t="shared" si="24"/>
        <v>2</v>
      </c>
      <c r="Q351" s="42" t="s">
        <v>811</v>
      </c>
      <c r="R351" s="42" t="s">
        <v>2185</v>
      </c>
      <c r="S351" s="42" t="s">
        <v>574</v>
      </c>
      <c r="T351" s="42" t="s">
        <v>571</v>
      </c>
      <c r="U351" s="42" t="s">
        <v>2189</v>
      </c>
      <c r="V351" s="42" t="s">
        <v>1102</v>
      </c>
      <c r="W351" s="42" t="s">
        <v>1111</v>
      </c>
      <c r="X351" s="42"/>
      <c r="Y351" s="42" t="s">
        <v>1989</v>
      </c>
    </row>
    <row r="352" spans="1:26" s="45" customFormat="1" x14ac:dyDescent="0.2">
      <c r="A352" s="42">
        <v>351</v>
      </c>
      <c r="B352" s="42" t="s">
        <v>1687</v>
      </c>
      <c r="C352" s="42" t="s">
        <v>2176</v>
      </c>
      <c r="D352" s="42" t="s">
        <v>2167</v>
      </c>
      <c r="E352" s="43" t="s">
        <v>1929</v>
      </c>
      <c r="F352" s="43" t="s">
        <v>1836</v>
      </c>
      <c r="G352" s="43" t="s">
        <v>1836</v>
      </c>
      <c r="H352" s="43" t="s">
        <v>1836</v>
      </c>
      <c r="I352" s="54" t="s">
        <v>1835</v>
      </c>
      <c r="J352" s="54" t="s">
        <v>1835</v>
      </c>
      <c r="K352" s="43">
        <f t="shared" si="22"/>
        <v>1</v>
      </c>
      <c r="L352" s="43" t="s">
        <v>1836</v>
      </c>
      <c r="M352" s="54" t="s">
        <v>1835</v>
      </c>
      <c r="N352" s="54" t="s">
        <v>1835</v>
      </c>
      <c r="O352" s="43">
        <f t="shared" si="23"/>
        <v>1</v>
      </c>
      <c r="P352" s="43">
        <f t="shared" si="24"/>
        <v>2</v>
      </c>
      <c r="Q352" s="42" t="s">
        <v>2178</v>
      </c>
      <c r="R352" s="42" t="s">
        <v>2183</v>
      </c>
      <c r="S352" s="42" t="s">
        <v>574</v>
      </c>
      <c r="T352" s="42" t="s">
        <v>571</v>
      </c>
      <c r="U352" s="42" t="s">
        <v>2189</v>
      </c>
      <c r="V352" s="42" t="s">
        <v>1102</v>
      </c>
      <c r="W352" s="42" t="s">
        <v>1111</v>
      </c>
      <c r="X352" s="42"/>
      <c r="Y352" s="42" t="s">
        <v>1989</v>
      </c>
    </row>
    <row r="353" spans="1:26" s="45" customFormat="1" x14ac:dyDescent="0.2">
      <c r="A353" s="42">
        <v>352</v>
      </c>
      <c r="B353" s="42" t="s">
        <v>1687</v>
      </c>
      <c r="C353" s="42" t="s">
        <v>2176</v>
      </c>
      <c r="D353" s="42" t="s">
        <v>2166</v>
      </c>
      <c r="E353" s="43" t="s">
        <v>1930</v>
      </c>
      <c r="F353" s="43" t="s">
        <v>1836</v>
      </c>
      <c r="G353" s="43" t="s">
        <v>1836</v>
      </c>
      <c r="H353" s="43" t="s">
        <v>1836</v>
      </c>
      <c r="I353" s="54" t="s">
        <v>1835</v>
      </c>
      <c r="J353" s="54" t="s">
        <v>1835</v>
      </c>
      <c r="K353" s="43">
        <f t="shared" si="22"/>
        <v>1</v>
      </c>
      <c r="L353" s="43" t="s">
        <v>1836</v>
      </c>
      <c r="M353" s="54" t="s">
        <v>1835</v>
      </c>
      <c r="N353" s="54" t="s">
        <v>1835</v>
      </c>
      <c r="O353" s="43">
        <f t="shared" si="23"/>
        <v>1</v>
      </c>
      <c r="P353" s="43">
        <f t="shared" si="24"/>
        <v>2</v>
      </c>
      <c r="Q353" s="42" t="s">
        <v>2178</v>
      </c>
      <c r="R353" s="42" t="s">
        <v>2184</v>
      </c>
      <c r="S353" s="42" t="s">
        <v>574</v>
      </c>
      <c r="T353" s="42" t="s">
        <v>571</v>
      </c>
      <c r="U353" s="42" t="s">
        <v>2189</v>
      </c>
      <c r="V353" s="42" t="s">
        <v>1102</v>
      </c>
      <c r="W353" s="42" t="s">
        <v>1111</v>
      </c>
      <c r="X353" s="42"/>
      <c r="Y353" s="42" t="s">
        <v>1989</v>
      </c>
    </row>
    <row r="354" spans="1:26" s="45" customFormat="1" x14ac:dyDescent="0.2">
      <c r="A354" s="42">
        <v>353</v>
      </c>
      <c r="B354" s="42" t="s">
        <v>1687</v>
      </c>
      <c r="C354" s="42" t="s">
        <v>2177</v>
      </c>
      <c r="D354" s="42" t="s">
        <v>2165</v>
      </c>
      <c r="E354" s="43" t="s">
        <v>1931</v>
      </c>
      <c r="F354" s="43" t="s">
        <v>1836</v>
      </c>
      <c r="G354" s="43" t="s">
        <v>1836</v>
      </c>
      <c r="H354" s="43" t="s">
        <v>1836</v>
      </c>
      <c r="I354" s="54" t="s">
        <v>1835</v>
      </c>
      <c r="J354" s="54" t="s">
        <v>1835</v>
      </c>
      <c r="K354" s="43">
        <f t="shared" si="22"/>
        <v>1</v>
      </c>
      <c r="L354" s="43" t="s">
        <v>1836</v>
      </c>
      <c r="M354" s="54" t="s">
        <v>1835</v>
      </c>
      <c r="N354" s="54" t="s">
        <v>1835</v>
      </c>
      <c r="O354" s="43">
        <f t="shared" si="23"/>
        <v>1</v>
      </c>
      <c r="P354" s="43">
        <f t="shared" si="24"/>
        <v>2</v>
      </c>
      <c r="Q354" s="42" t="s">
        <v>2178</v>
      </c>
      <c r="R354" s="42" t="s">
        <v>2186</v>
      </c>
      <c r="S354" s="42" t="s">
        <v>574</v>
      </c>
      <c r="T354" s="42" t="s">
        <v>571</v>
      </c>
      <c r="U354" s="42" t="s">
        <v>2189</v>
      </c>
      <c r="V354" s="42" t="s">
        <v>1102</v>
      </c>
      <c r="W354" s="42" t="s">
        <v>1111</v>
      </c>
      <c r="X354" s="42"/>
      <c r="Y354" s="42" t="s">
        <v>1989</v>
      </c>
    </row>
    <row r="355" spans="1:26" s="45" customFormat="1" x14ac:dyDescent="0.2">
      <c r="A355" s="42">
        <v>354</v>
      </c>
      <c r="B355" s="42" t="s">
        <v>1687</v>
      </c>
      <c r="C355" s="42" t="s">
        <v>2177</v>
      </c>
      <c r="D355" s="42" t="s">
        <v>2164</v>
      </c>
      <c r="E355" s="43" t="s">
        <v>1932</v>
      </c>
      <c r="F355" s="43" t="s">
        <v>1836</v>
      </c>
      <c r="G355" s="43" t="s">
        <v>1836</v>
      </c>
      <c r="H355" s="43" t="s">
        <v>1836</v>
      </c>
      <c r="I355" s="54" t="s">
        <v>1835</v>
      </c>
      <c r="J355" s="54" t="s">
        <v>1835</v>
      </c>
      <c r="K355" s="43">
        <f t="shared" si="22"/>
        <v>1</v>
      </c>
      <c r="L355" s="43" t="s">
        <v>1836</v>
      </c>
      <c r="M355" s="54" t="s">
        <v>1835</v>
      </c>
      <c r="N355" s="54" t="s">
        <v>1835</v>
      </c>
      <c r="O355" s="43">
        <f t="shared" si="23"/>
        <v>1</v>
      </c>
      <c r="P355" s="43">
        <f t="shared" si="24"/>
        <v>2</v>
      </c>
      <c r="Q355" s="42" t="s">
        <v>2178</v>
      </c>
      <c r="R355" s="42" t="s">
        <v>2187</v>
      </c>
      <c r="S355" s="42" t="s">
        <v>574</v>
      </c>
      <c r="T355" s="42" t="s">
        <v>571</v>
      </c>
      <c r="U355" s="42" t="s">
        <v>2189</v>
      </c>
      <c r="V355" s="42" t="s">
        <v>1102</v>
      </c>
      <c r="W355" s="42" t="s">
        <v>1111</v>
      </c>
      <c r="X355" s="42"/>
      <c r="Y355" s="42" t="s">
        <v>1989</v>
      </c>
    </row>
    <row r="356" spans="1:26" s="45" customFormat="1" x14ac:dyDescent="0.2">
      <c r="A356" s="42">
        <v>355</v>
      </c>
      <c r="B356" s="42" t="s">
        <v>1687</v>
      </c>
      <c r="C356" s="42" t="s">
        <v>31</v>
      </c>
      <c r="D356" s="42" t="s">
        <v>2163</v>
      </c>
      <c r="E356" s="43" t="s">
        <v>1933</v>
      </c>
      <c r="F356" s="43" t="s">
        <v>1836</v>
      </c>
      <c r="G356" s="43" t="s">
        <v>1836</v>
      </c>
      <c r="H356" s="43" t="s">
        <v>1836</v>
      </c>
      <c r="I356" s="54" t="s">
        <v>1835</v>
      </c>
      <c r="J356" s="54" t="s">
        <v>1835</v>
      </c>
      <c r="K356" s="43">
        <f t="shared" si="22"/>
        <v>1</v>
      </c>
      <c r="L356" s="43" t="s">
        <v>1836</v>
      </c>
      <c r="M356" s="54" t="s">
        <v>1835</v>
      </c>
      <c r="N356" s="54" t="s">
        <v>1835</v>
      </c>
      <c r="O356" s="43">
        <f t="shared" si="23"/>
        <v>1</v>
      </c>
      <c r="P356" s="43">
        <f t="shared" si="24"/>
        <v>2</v>
      </c>
      <c r="Q356" s="42" t="s">
        <v>2178</v>
      </c>
      <c r="R356" s="42" t="s">
        <v>2188</v>
      </c>
      <c r="S356" s="42" t="s">
        <v>574</v>
      </c>
      <c r="T356" s="42" t="s">
        <v>571</v>
      </c>
      <c r="U356" s="42" t="s">
        <v>2189</v>
      </c>
      <c r="V356" s="42" t="s">
        <v>1102</v>
      </c>
      <c r="W356" s="42" t="s">
        <v>1111</v>
      </c>
      <c r="X356" s="42"/>
      <c r="Y356" s="42" t="s">
        <v>1989</v>
      </c>
    </row>
    <row r="357" spans="1:26" s="5" customFormat="1" x14ac:dyDescent="0.2">
      <c r="A357" s="48">
        <v>356</v>
      </c>
      <c r="B357" s="48" t="s">
        <v>47</v>
      </c>
      <c r="C357" s="48" t="s">
        <v>48</v>
      </c>
      <c r="D357" s="48" t="s">
        <v>1420</v>
      </c>
      <c r="E357" s="49" t="s">
        <v>374</v>
      </c>
      <c r="F357" s="49" t="s">
        <v>1835</v>
      </c>
      <c r="G357" s="49" t="s">
        <v>1836</v>
      </c>
      <c r="H357" s="49" t="s">
        <v>1836</v>
      </c>
      <c r="I357" s="55" t="s">
        <v>1836</v>
      </c>
      <c r="J357" s="55"/>
      <c r="K357" s="49">
        <f t="shared" si="22"/>
        <v>1</v>
      </c>
      <c r="L357" s="49" t="s">
        <v>1836</v>
      </c>
      <c r="M357" s="49" t="s">
        <v>1836</v>
      </c>
      <c r="N357" s="49"/>
      <c r="O357" s="49">
        <f t="shared" si="23"/>
        <v>0</v>
      </c>
      <c r="P357" s="49">
        <f t="shared" ref="P357:P420" si="25">K357+O357</f>
        <v>1</v>
      </c>
      <c r="Q357" s="48" t="s">
        <v>875</v>
      </c>
      <c r="R357" s="48" t="s">
        <v>876</v>
      </c>
      <c r="S357" s="48" t="s">
        <v>877</v>
      </c>
      <c r="T357" s="48" t="s">
        <v>571</v>
      </c>
      <c r="U357" s="48" t="s">
        <v>1097</v>
      </c>
      <c r="V357" s="48" t="s">
        <v>1094</v>
      </c>
      <c r="W357" s="48" t="s">
        <v>1111</v>
      </c>
      <c r="X357" s="48" t="s">
        <v>1140</v>
      </c>
      <c r="Y357" s="48" t="s">
        <v>1653</v>
      </c>
      <c r="Z357" s="5">
        <v>1</v>
      </c>
    </row>
    <row r="358" spans="1:26" s="5" customFormat="1" x14ac:dyDescent="0.2">
      <c r="A358" s="48">
        <v>357</v>
      </c>
      <c r="B358" s="48" t="s">
        <v>47</v>
      </c>
      <c r="C358" s="48" t="s">
        <v>48</v>
      </c>
      <c r="D358" s="48" t="s">
        <v>1421</v>
      </c>
      <c r="E358" s="49" t="s">
        <v>375</v>
      </c>
      <c r="F358" s="49" t="s">
        <v>1835</v>
      </c>
      <c r="G358" s="49" t="s">
        <v>1836</v>
      </c>
      <c r="H358" s="49" t="s">
        <v>1835</v>
      </c>
      <c r="I358" s="55" t="s">
        <v>1836</v>
      </c>
      <c r="J358" s="55" t="s">
        <v>1835</v>
      </c>
      <c r="K358" s="49">
        <f t="shared" si="22"/>
        <v>2</v>
      </c>
      <c r="L358" s="49" t="s">
        <v>1835</v>
      </c>
      <c r="M358" s="49" t="s">
        <v>1836</v>
      </c>
      <c r="N358" s="49" t="s">
        <v>1835</v>
      </c>
      <c r="O358" s="49">
        <f t="shared" si="23"/>
        <v>1</v>
      </c>
      <c r="P358" s="49">
        <f t="shared" si="25"/>
        <v>3</v>
      </c>
      <c r="Q358" s="48" t="s">
        <v>875</v>
      </c>
      <c r="R358" s="48" t="s">
        <v>878</v>
      </c>
      <c r="S358" s="48" t="s">
        <v>877</v>
      </c>
      <c r="T358" s="48" t="s">
        <v>571</v>
      </c>
      <c r="U358" s="48" t="s">
        <v>1097</v>
      </c>
      <c r="V358" s="48" t="s">
        <v>1094</v>
      </c>
      <c r="W358" s="48" t="s">
        <v>1111</v>
      </c>
      <c r="X358" s="48" t="s">
        <v>1140</v>
      </c>
      <c r="Y358" s="48"/>
      <c r="Z358" s="5">
        <v>1</v>
      </c>
    </row>
    <row r="359" spans="1:26" s="5" customFormat="1" x14ac:dyDescent="0.2">
      <c r="A359" s="48">
        <v>358</v>
      </c>
      <c r="B359" s="48" t="s">
        <v>47</v>
      </c>
      <c r="C359" s="48" t="s">
        <v>48</v>
      </c>
      <c r="D359" s="48" t="s">
        <v>1422</v>
      </c>
      <c r="E359" s="49" t="s">
        <v>376</v>
      </c>
      <c r="F359" s="49" t="s">
        <v>1835</v>
      </c>
      <c r="G359" s="49" t="s">
        <v>1836</v>
      </c>
      <c r="H359" s="49" t="s">
        <v>1835</v>
      </c>
      <c r="I359" s="55" t="s">
        <v>1836</v>
      </c>
      <c r="J359" s="55" t="s">
        <v>1835</v>
      </c>
      <c r="K359" s="49">
        <f t="shared" si="22"/>
        <v>2</v>
      </c>
      <c r="L359" s="49" t="s">
        <v>1835</v>
      </c>
      <c r="M359" s="49" t="s">
        <v>1836</v>
      </c>
      <c r="N359" s="49" t="s">
        <v>1835</v>
      </c>
      <c r="O359" s="49">
        <f t="shared" si="23"/>
        <v>1</v>
      </c>
      <c r="P359" s="49">
        <f t="shared" si="25"/>
        <v>3</v>
      </c>
      <c r="Q359" s="48" t="s">
        <v>875</v>
      </c>
      <c r="R359" s="48" t="s">
        <v>879</v>
      </c>
      <c r="S359" s="48" t="s">
        <v>877</v>
      </c>
      <c r="T359" s="48" t="s">
        <v>571</v>
      </c>
      <c r="U359" s="48" t="s">
        <v>1097</v>
      </c>
      <c r="V359" s="48" t="s">
        <v>1094</v>
      </c>
      <c r="W359" s="48" t="s">
        <v>1111</v>
      </c>
      <c r="X359" s="48" t="s">
        <v>1140</v>
      </c>
      <c r="Y359" s="48"/>
      <c r="Z359" s="5">
        <v>1</v>
      </c>
    </row>
    <row r="360" spans="1:26" s="5" customFormat="1" x14ac:dyDescent="0.2">
      <c r="A360" s="48">
        <v>359</v>
      </c>
      <c r="B360" s="48" t="s">
        <v>47</v>
      </c>
      <c r="C360" s="48" t="s">
        <v>48</v>
      </c>
      <c r="D360" s="48" t="s">
        <v>1423</v>
      </c>
      <c r="E360" s="49" t="s">
        <v>377</v>
      </c>
      <c r="F360" s="49" t="s">
        <v>1835</v>
      </c>
      <c r="G360" s="49" t="s">
        <v>1836</v>
      </c>
      <c r="H360" s="49" t="s">
        <v>1836</v>
      </c>
      <c r="I360" s="55" t="s">
        <v>1836</v>
      </c>
      <c r="J360" s="55"/>
      <c r="K360" s="49">
        <f t="shared" si="22"/>
        <v>1</v>
      </c>
      <c r="L360" s="49" t="s">
        <v>1836</v>
      </c>
      <c r="M360" s="49" t="s">
        <v>1836</v>
      </c>
      <c r="N360" s="49"/>
      <c r="O360" s="49">
        <f t="shared" si="23"/>
        <v>0</v>
      </c>
      <c r="P360" s="49">
        <f t="shared" si="25"/>
        <v>1</v>
      </c>
      <c r="Q360" s="48" t="s">
        <v>875</v>
      </c>
      <c r="R360" s="48" t="s">
        <v>880</v>
      </c>
      <c r="S360" s="48" t="s">
        <v>877</v>
      </c>
      <c r="T360" s="48" t="s">
        <v>571</v>
      </c>
      <c r="U360" s="48" t="s">
        <v>1097</v>
      </c>
      <c r="V360" s="48" t="s">
        <v>1094</v>
      </c>
      <c r="W360" s="48" t="s">
        <v>1111</v>
      </c>
      <c r="X360" s="48" t="s">
        <v>1140</v>
      </c>
      <c r="Y360" s="48" t="s">
        <v>1653</v>
      </c>
      <c r="Z360" s="5">
        <v>1</v>
      </c>
    </row>
    <row r="361" spans="1:26" s="5" customFormat="1" x14ac:dyDescent="0.2">
      <c r="A361" s="48">
        <v>360</v>
      </c>
      <c r="B361" s="48" t="s">
        <v>47</v>
      </c>
      <c r="C361" s="48" t="s">
        <v>48</v>
      </c>
      <c r="D361" s="48" t="s">
        <v>1424</v>
      </c>
      <c r="E361" s="49" t="s">
        <v>378</v>
      </c>
      <c r="F361" s="49" t="s">
        <v>1835</v>
      </c>
      <c r="G361" s="49" t="s">
        <v>1836</v>
      </c>
      <c r="H361" s="49" t="s">
        <v>1835</v>
      </c>
      <c r="I361" s="55" t="s">
        <v>1835</v>
      </c>
      <c r="J361" s="55" t="s">
        <v>1835</v>
      </c>
      <c r="K361" s="49">
        <f t="shared" si="22"/>
        <v>3</v>
      </c>
      <c r="L361" s="49" t="s">
        <v>1835</v>
      </c>
      <c r="M361" s="49" t="s">
        <v>1835</v>
      </c>
      <c r="N361" s="49" t="s">
        <v>1835</v>
      </c>
      <c r="O361" s="49">
        <f t="shared" si="23"/>
        <v>2</v>
      </c>
      <c r="P361" s="49">
        <f t="shared" si="25"/>
        <v>5</v>
      </c>
      <c r="Q361" s="48" t="s">
        <v>875</v>
      </c>
      <c r="R361" s="48" t="s">
        <v>881</v>
      </c>
      <c r="S361" s="48" t="s">
        <v>877</v>
      </c>
      <c r="T361" s="48" t="s">
        <v>571</v>
      </c>
      <c r="U361" s="48" t="s">
        <v>1097</v>
      </c>
      <c r="V361" s="48" t="s">
        <v>1094</v>
      </c>
      <c r="W361" s="48" t="s">
        <v>1111</v>
      </c>
      <c r="X361" s="48" t="s">
        <v>1140</v>
      </c>
      <c r="Y361" s="48"/>
      <c r="Z361" s="5">
        <v>1</v>
      </c>
    </row>
    <row r="362" spans="1:26" s="5" customFormat="1" x14ac:dyDescent="0.2">
      <c r="A362" s="48">
        <v>361</v>
      </c>
      <c r="B362" s="48" t="s">
        <v>47</v>
      </c>
      <c r="C362" s="48" t="s">
        <v>48</v>
      </c>
      <c r="D362" s="48" t="s">
        <v>1425</v>
      </c>
      <c r="E362" s="49" t="s">
        <v>379</v>
      </c>
      <c r="F362" s="49" t="s">
        <v>1835</v>
      </c>
      <c r="G362" s="49" t="s">
        <v>1836</v>
      </c>
      <c r="H362" s="49" t="s">
        <v>1835</v>
      </c>
      <c r="I362" s="55" t="s">
        <v>1836</v>
      </c>
      <c r="J362" s="55"/>
      <c r="K362" s="49">
        <f t="shared" si="22"/>
        <v>2</v>
      </c>
      <c r="L362" s="49" t="s">
        <v>1835</v>
      </c>
      <c r="M362" s="49" t="s">
        <v>1836</v>
      </c>
      <c r="N362" s="49"/>
      <c r="O362" s="49">
        <f t="shared" si="23"/>
        <v>1</v>
      </c>
      <c r="P362" s="49">
        <f t="shared" si="25"/>
        <v>3</v>
      </c>
      <c r="Q362" s="48" t="s">
        <v>875</v>
      </c>
      <c r="R362" s="48" t="s">
        <v>882</v>
      </c>
      <c r="S362" s="48" t="s">
        <v>877</v>
      </c>
      <c r="T362" s="48" t="s">
        <v>571</v>
      </c>
      <c r="U362" s="48" t="s">
        <v>1097</v>
      </c>
      <c r="V362" s="48" t="s">
        <v>1094</v>
      </c>
      <c r="W362" s="48" t="s">
        <v>1111</v>
      </c>
      <c r="X362" s="48" t="s">
        <v>1140</v>
      </c>
      <c r="Y362" s="48"/>
      <c r="Z362" s="5">
        <v>1</v>
      </c>
    </row>
    <row r="363" spans="1:26" s="5" customFormat="1" x14ac:dyDescent="0.2">
      <c r="A363" s="48">
        <v>362</v>
      </c>
      <c r="B363" s="48" t="s">
        <v>47</v>
      </c>
      <c r="C363" s="48" t="s">
        <v>48</v>
      </c>
      <c r="D363" s="48" t="s">
        <v>1426</v>
      </c>
      <c r="E363" s="49" t="s">
        <v>380</v>
      </c>
      <c r="F363" s="49" t="s">
        <v>1835</v>
      </c>
      <c r="G363" s="49" t="s">
        <v>1836</v>
      </c>
      <c r="H363" s="49" t="s">
        <v>1836</v>
      </c>
      <c r="I363" s="55" t="s">
        <v>1836</v>
      </c>
      <c r="J363" s="55"/>
      <c r="K363" s="49">
        <f t="shared" si="22"/>
        <v>1</v>
      </c>
      <c r="L363" s="49" t="s">
        <v>1836</v>
      </c>
      <c r="M363" s="49" t="s">
        <v>1836</v>
      </c>
      <c r="N363" s="49"/>
      <c r="O363" s="49">
        <f t="shared" si="23"/>
        <v>0</v>
      </c>
      <c r="P363" s="49">
        <f t="shared" si="25"/>
        <v>1</v>
      </c>
      <c r="Q363" s="48" t="s">
        <v>875</v>
      </c>
      <c r="R363" s="48" t="s">
        <v>883</v>
      </c>
      <c r="S363" s="48" t="s">
        <v>877</v>
      </c>
      <c r="T363" s="48" t="s">
        <v>571</v>
      </c>
      <c r="U363" s="48" t="s">
        <v>1097</v>
      </c>
      <c r="V363" s="48" t="s">
        <v>1094</v>
      </c>
      <c r="W363" s="48" t="s">
        <v>1111</v>
      </c>
      <c r="X363" s="48" t="s">
        <v>1140</v>
      </c>
      <c r="Y363" s="48" t="s">
        <v>1653</v>
      </c>
      <c r="Z363" s="5">
        <v>1</v>
      </c>
    </row>
    <row r="364" spans="1:26" s="5" customFormat="1" x14ac:dyDescent="0.2">
      <c r="A364" s="48">
        <v>363</v>
      </c>
      <c r="B364" s="48" t="s">
        <v>47</v>
      </c>
      <c r="C364" s="48" t="s">
        <v>49</v>
      </c>
      <c r="D364" s="48" t="s">
        <v>1427</v>
      </c>
      <c r="E364" s="49" t="s">
        <v>381</v>
      </c>
      <c r="F364" s="49" t="s">
        <v>1835</v>
      </c>
      <c r="G364" s="49" t="s">
        <v>1836</v>
      </c>
      <c r="H364" s="49" t="s">
        <v>1836</v>
      </c>
      <c r="I364" s="55" t="s">
        <v>1836</v>
      </c>
      <c r="J364" s="55"/>
      <c r="K364" s="49">
        <f t="shared" si="22"/>
        <v>1</v>
      </c>
      <c r="L364" s="49" t="s">
        <v>1836</v>
      </c>
      <c r="M364" s="49" t="s">
        <v>1836</v>
      </c>
      <c r="N364" s="49"/>
      <c r="O364" s="49">
        <f t="shared" si="23"/>
        <v>0</v>
      </c>
      <c r="P364" s="49">
        <f t="shared" si="25"/>
        <v>1</v>
      </c>
      <c r="Q364" s="48" t="s">
        <v>884</v>
      </c>
      <c r="R364" s="48" t="s">
        <v>885</v>
      </c>
      <c r="S364" s="48" t="s">
        <v>574</v>
      </c>
      <c r="T364" s="48" t="s">
        <v>571</v>
      </c>
      <c r="U364" s="48" t="s">
        <v>1097</v>
      </c>
      <c r="V364" s="48" t="s">
        <v>1094</v>
      </c>
      <c r="W364" s="48" t="s">
        <v>1111</v>
      </c>
      <c r="X364" s="48" t="s">
        <v>1140</v>
      </c>
      <c r="Y364" s="48" t="s">
        <v>1653</v>
      </c>
      <c r="Z364" s="5">
        <v>1</v>
      </c>
    </row>
    <row r="365" spans="1:26" s="5" customFormat="1" x14ac:dyDescent="0.2">
      <c r="A365" s="48">
        <v>364</v>
      </c>
      <c r="B365" s="48" t="s">
        <v>47</v>
      </c>
      <c r="C365" s="48" t="s">
        <v>49</v>
      </c>
      <c r="D365" s="48" t="s">
        <v>1428</v>
      </c>
      <c r="E365" s="49" t="s">
        <v>382</v>
      </c>
      <c r="F365" s="49" t="s">
        <v>1835</v>
      </c>
      <c r="G365" s="49" t="s">
        <v>1836</v>
      </c>
      <c r="H365" s="49" t="s">
        <v>1836</v>
      </c>
      <c r="I365" s="55" t="s">
        <v>1836</v>
      </c>
      <c r="J365" s="55"/>
      <c r="K365" s="49">
        <f t="shared" si="22"/>
        <v>1</v>
      </c>
      <c r="L365" s="49" t="s">
        <v>1836</v>
      </c>
      <c r="M365" s="49" t="s">
        <v>1836</v>
      </c>
      <c r="N365" s="49"/>
      <c r="O365" s="49">
        <f t="shared" si="23"/>
        <v>0</v>
      </c>
      <c r="P365" s="49">
        <f t="shared" si="25"/>
        <v>1</v>
      </c>
      <c r="Q365" s="48" t="s">
        <v>884</v>
      </c>
      <c r="R365" s="48" t="s">
        <v>886</v>
      </c>
      <c r="S365" s="48" t="s">
        <v>574</v>
      </c>
      <c r="T365" s="48" t="s">
        <v>571</v>
      </c>
      <c r="U365" s="48" t="s">
        <v>1097</v>
      </c>
      <c r="V365" s="48" t="s">
        <v>1094</v>
      </c>
      <c r="W365" s="48" t="s">
        <v>1111</v>
      </c>
      <c r="X365" s="48" t="s">
        <v>1140</v>
      </c>
      <c r="Y365" s="48" t="s">
        <v>1653</v>
      </c>
      <c r="Z365" s="5">
        <v>1</v>
      </c>
    </row>
    <row r="366" spans="1:26" s="5" customFormat="1" x14ac:dyDescent="0.2">
      <c r="A366" s="48">
        <v>365</v>
      </c>
      <c r="B366" s="48" t="s">
        <v>47</v>
      </c>
      <c r="C366" s="48" t="s">
        <v>49</v>
      </c>
      <c r="D366" s="48" t="s">
        <v>1429</v>
      </c>
      <c r="E366" s="49" t="s">
        <v>383</v>
      </c>
      <c r="F366" s="49" t="s">
        <v>1835</v>
      </c>
      <c r="G366" s="49" t="s">
        <v>1836</v>
      </c>
      <c r="H366" s="49" t="s">
        <v>1835</v>
      </c>
      <c r="I366" s="55" t="s">
        <v>1836</v>
      </c>
      <c r="J366" s="55"/>
      <c r="K366" s="49">
        <f t="shared" si="22"/>
        <v>2</v>
      </c>
      <c r="L366" s="49" t="s">
        <v>1835</v>
      </c>
      <c r="M366" s="49" t="s">
        <v>1836</v>
      </c>
      <c r="N366" s="49"/>
      <c r="O366" s="49">
        <f t="shared" si="23"/>
        <v>1</v>
      </c>
      <c r="P366" s="49">
        <f t="shared" si="25"/>
        <v>3</v>
      </c>
      <c r="Q366" s="48" t="s">
        <v>884</v>
      </c>
      <c r="R366" s="48" t="s">
        <v>887</v>
      </c>
      <c r="S366" s="48" t="s">
        <v>574</v>
      </c>
      <c r="T366" s="48" t="s">
        <v>571</v>
      </c>
      <c r="U366" s="48" t="s">
        <v>1097</v>
      </c>
      <c r="V366" s="48" t="s">
        <v>1094</v>
      </c>
      <c r="W366" s="48" t="s">
        <v>1111</v>
      </c>
      <c r="X366" s="48" t="s">
        <v>1140</v>
      </c>
      <c r="Y366" s="48"/>
      <c r="Z366" s="5">
        <v>1</v>
      </c>
    </row>
    <row r="367" spans="1:26" s="5" customFormat="1" x14ac:dyDescent="0.2">
      <c r="A367" s="48">
        <v>366</v>
      </c>
      <c r="B367" s="48" t="s">
        <v>47</v>
      </c>
      <c r="C367" s="48" t="s">
        <v>49</v>
      </c>
      <c r="D367" s="48" t="s">
        <v>1430</v>
      </c>
      <c r="E367" s="49" t="s">
        <v>384</v>
      </c>
      <c r="F367" s="49" t="s">
        <v>1835</v>
      </c>
      <c r="G367" s="49" t="s">
        <v>1836</v>
      </c>
      <c r="H367" s="49" t="s">
        <v>1835</v>
      </c>
      <c r="I367" s="55" t="s">
        <v>1836</v>
      </c>
      <c r="J367" s="55"/>
      <c r="K367" s="49">
        <f t="shared" si="22"/>
        <v>2</v>
      </c>
      <c r="L367" s="49" t="s">
        <v>1835</v>
      </c>
      <c r="M367" s="49" t="s">
        <v>1836</v>
      </c>
      <c r="N367" s="49"/>
      <c r="O367" s="49">
        <f t="shared" si="23"/>
        <v>1</v>
      </c>
      <c r="P367" s="49">
        <f t="shared" si="25"/>
        <v>3</v>
      </c>
      <c r="Q367" s="48" t="s">
        <v>884</v>
      </c>
      <c r="R367" s="48" t="s">
        <v>888</v>
      </c>
      <c r="S367" s="48" t="s">
        <v>574</v>
      </c>
      <c r="T367" s="48" t="s">
        <v>571</v>
      </c>
      <c r="U367" s="48" t="s">
        <v>1097</v>
      </c>
      <c r="V367" s="48" t="s">
        <v>1094</v>
      </c>
      <c r="W367" s="48" t="s">
        <v>1111</v>
      </c>
      <c r="X367" s="48" t="s">
        <v>1140</v>
      </c>
      <c r="Y367" s="48"/>
      <c r="Z367" s="5">
        <v>1</v>
      </c>
    </row>
    <row r="368" spans="1:26" s="5" customFormat="1" x14ac:dyDescent="0.2">
      <c r="A368" s="48">
        <v>367</v>
      </c>
      <c r="B368" s="48" t="s">
        <v>47</v>
      </c>
      <c r="C368" s="48" t="s">
        <v>50</v>
      </c>
      <c r="D368" s="48" t="s">
        <v>1431</v>
      </c>
      <c r="E368" s="49" t="s">
        <v>385</v>
      </c>
      <c r="F368" s="49" t="s">
        <v>1835</v>
      </c>
      <c r="G368" s="49" t="s">
        <v>1836</v>
      </c>
      <c r="H368" s="49" t="s">
        <v>1836</v>
      </c>
      <c r="I368" s="55" t="s">
        <v>1836</v>
      </c>
      <c r="J368" s="55"/>
      <c r="K368" s="49">
        <f t="shared" si="22"/>
        <v>1</v>
      </c>
      <c r="L368" s="49" t="s">
        <v>1836</v>
      </c>
      <c r="M368" s="49" t="s">
        <v>1836</v>
      </c>
      <c r="N368" s="49"/>
      <c r="O368" s="49">
        <f t="shared" si="23"/>
        <v>0</v>
      </c>
      <c r="P368" s="49">
        <f t="shared" si="25"/>
        <v>1</v>
      </c>
      <c r="Q368" s="48" t="s">
        <v>889</v>
      </c>
      <c r="R368" s="48" t="s">
        <v>890</v>
      </c>
      <c r="S368" s="48" t="s">
        <v>891</v>
      </c>
      <c r="T368" s="48" t="s">
        <v>571</v>
      </c>
      <c r="U368" s="48" t="s">
        <v>1097</v>
      </c>
      <c r="V368" s="48" t="s">
        <v>1094</v>
      </c>
      <c r="W368" s="48" t="s">
        <v>1111</v>
      </c>
      <c r="X368" s="48" t="s">
        <v>1140</v>
      </c>
      <c r="Y368" s="48" t="s">
        <v>1653</v>
      </c>
      <c r="Z368" s="5">
        <v>1</v>
      </c>
    </row>
    <row r="369" spans="1:26" s="5" customFormat="1" x14ac:dyDescent="0.2">
      <c r="A369" s="48">
        <v>368</v>
      </c>
      <c r="B369" s="48" t="s">
        <v>47</v>
      </c>
      <c r="C369" s="48" t="s">
        <v>50</v>
      </c>
      <c r="D369" s="48" t="s">
        <v>1432</v>
      </c>
      <c r="E369" s="49" t="s">
        <v>386</v>
      </c>
      <c r="F369" s="49" t="s">
        <v>1835</v>
      </c>
      <c r="G369" s="49" t="s">
        <v>1836</v>
      </c>
      <c r="H369" s="49" t="s">
        <v>1836</v>
      </c>
      <c r="I369" s="55" t="s">
        <v>1836</v>
      </c>
      <c r="J369" s="55"/>
      <c r="K369" s="49">
        <f t="shared" si="22"/>
        <v>1</v>
      </c>
      <c r="L369" s="49" t="s">
        <v>1836</v>
      </c>
      <c r="M369" s="49" t="s">
        <v>1836</v>
      </c>
      <c r="N369" s="49"/>
      <c r="O369" s="49">
        <f t="shared" si="23"/>
        <v>0</v>
      </c>
      <c r="P369" s="49">
        <f t="shared" si="25"/>
        <v>1</v>
      </c>
      <c r="Q369" s="48" t="s">
        <v>889</v>
      </c>
      <c r="R369" s="48" t="s">
        <v>892</v>
      </c>
      <c r="S369" s="48" t="s">
        <v>891</v>
      </c>
      <c r="T369" s="48" t="s">
        <v>571</v>
      </c>
      <c r="U369" s="48" t="s">
        <v>1097</v>
      </c>
      <c r="V369" s="48" t="s">
        <v>1094</v>
      </c>
      <c r="W369" s="48" t="s">
        <v>1111</v>
      </c>
      <c r="X369" s="48" t="s">
        <v>1140</v>
      </c>
      <c r="Y369" s="48" t="s">
        <v>1653</v>
      </c>
      <c r="Z369" s="5">
        <v>1</v>
      </c>
    </row>
    <row r="370" spans="1:26" s="5" customFormat="1" x14ac:dyDescent="0.2">
      <c r="A370" s="48">
        <v>369</v>
      </c>
      <c r="B370" s="48" t="s">
        <v>47</v>
      </c>
      <c r="C370" s="48" t="s">
        <v>51</v>
      </c>
      <c r="D370" s="48" t="s">
        <v>1433</v>
      </c>
      <c r="E370" s="49" t="s">
        <v>387</v>
      </c>
      <c r="F370" s="49" t="s">
        <v>1835</v>
      </c>
      <c r="G370" s="49" t="s">
        <v>1836</v>
      </c>
      <c r="H370" s="49" t="s">
        <v>1835</v>
      </c>
      <c r="I370" s="55" t="s">
        <v>1836</v>
      </c>
      <c r="J370" s="55"/>
      <c r="K370" s="49">
        <f t="shared" si="22"/>
        <v>2</v>
      </c>
      <c r="L370" s="49" t="s">
        <v>1835</v>
      </c>
      <c r="M370" s="49" t="s">
        <v>1836</v>
      </c>
      <c r="N370" s="49"/>
      <c r="O370" s="49">
        <f t="shared" si="23"/>
        <v>1</v>
      </c>
      <c r="P370" s="49">
        <f t="shared" si="25"/>
        <v>3</v>
      </c>
      <c r="Q370" s="48" t="s">
        <v>893</v>
      </c>
      <c r="R370" s="48" t="s">
        <v>2190</v>
      </c>
      <c r="S370" s="48" t="s">
        <v>894</v>
      </c>
      <c r="T370" s="48" t="s">
        <v>571</v>
      </c>
      <c r="U370" s="48" t="s">
        <v>1097</v>
      </c>
      <c r="V370" s="48" t="s">
        <v>1094</v>
      </c>
      <c r="W370" s="48" t="s">
        <v>1111</v>
      </c>
      <c r="X370" s="48" t="s">
        <v>1140</v>
      </c>
      <c r="Y370" s="48" t="s">
        <v>1653</v>
      </c>
      <c r="Z370" s="5">
        <v>1</v>
      </c>
    </row>
    <row r="371" spans="1:26" s="5" customFormat="1" x14ac:dyDescent="0.2">
      <c r="A371" s="48">
        <v>370</v>
      </c>
      <c r="B371" s="48" t="s">
        <v>47</v>
      </c>
      <c r="C371" s="48" t="s">
        <v>51</v>
      </c>
      <c r="D371" s="48" t="s">
        <v>1434</v>
      </c>
      <c r="E371" s="49" t="s">
        <v>388</v>
      </c>
      <c r="F371" s="49" t="s">
        <v>1835</v>
      </c>
      <c r="G371" s="49" t="s">
        <v>1836</v>
      </c>
      <c r="H371" s="49" t="s">
        <v>1835</v>
      </c>
      <c r="I371" s="55" t="s">
        <v>1836</v>
      </c>
      <c r="J371" s="55"/>
      <c r="K371" s="49">
        <f t="shared" si="22"/>
        <v>2</v>
      </c>
      <c r="L371" s="49" t="s">
        <v>1835</v>
      </c>
      <c r="M371" s="49" t="s">
        <v>1836</v>
      </c>
      <c r="N371" s="49"/>
      <c r="O371" s="49">
        <f t="shared" si="23"/>
        <v>1</v>
      </c>
      <c r="P371" s="49">
        <f t="shared" si="25"/>
        <v>3</v>
      </c>
      <c r="Q371" s="48" t="s">
        <v>893</v>
      </c>
      <c r="R371" s="48" t="s">
        <v>2191</v>
      </c>
      <c r="S371" s="48" t="s">
        <v>894</v>
      </c>
      <c r="T371" s="48" t="s">
        <v>571</v>
      </c>
      <c r="U371" s="48" t="s">
        <v>1097</v>
      </c>
      <c r="V371" s="48" t="s">
        <v>1094</v>
      </c>
      <c r="W371" s="48" t="s">
        <v>1111</v>
      </c>
      <c r="X371" s="48" t="s">
        <v>1140</v>
      </c>
      <c r="Y371" s="48" t="s">
        <v>1653</v>
      </c>
      <c r="Z371" s="5">
        <v>1</v>
      </c>
    </row>
    <row r="372" spans="1:26" s="45" customFormat="1" x14ac:dyDescent="0.2">
      <c r="A372" s="42">
        <v>371</v>
      </c>
      <c r="B372" s="42" t="s">
        <v>47</v>
      </c>
      <c r="C372" s="42" t="s">
        <v>52</v>
      </c>
      <c r="D372" s="42" t="s">
        <v>1435</v>
      </c>
      <c r="E372" s="43" t="s">
        <v>389</v>
      </c>
      <c r="F372" s="43" t="s">
        <v>1835</v>
      </c>
      <c r="G372" s="43" t="s">
        <v>1835</v>
      </c>
      <c r="H372" s="43" t="s">
        <v>1835</v>
      </c>
      <c r="I372" s="54" t="s">
        <v>1835</v>
      </c>
      <c r="J372" s="54" t="s">
        <v>1835</v>
      </c>
      <c r="K372" s="43">
        <f t="shared" si="22"/>
        <v>4</v>
      </c>
      <c r="L372" s="43" t="s">
        <v>1835</v>
      </c>
      <c r="M372" s="43" t="s">
        <v>1835</v>
      </c>
      <c r="N372" s="54" t="s">
        <v>1835</v>
      </c>
      <c r="O372" s="43">
        <f t="shared" si="23"/>
        <v>2</v>
      </c>
      <c r="P372" s="43">
        <f t="shared" si="25"/>
        <v>6</v>
      </c>
      <c r="Q372" s="42" t="s">
        <v>895</v>
      </c>
      <c r="R372" s="42" t="s">
        <v>2192</v>
      </c>
      <c r="S372" s="42" t="s">
        <v>2199</v>
      </c>
      <c r="T372" s="42" t="s">
        <v>571</v>
      </c>
      <c r="U372" s="42" t="s">
        <v>1097</v>
      </c>
      <c r="V372" s="42" t="s">
        <v>1102</v>
      </c>
      <c r="W372" s="42" t="s">
        <v>1111</v>
      </c>
      <c r="X372" s="42" t="s">
        <v>1130</v>
      </c>
      <c r="Y372" s="42"/>
    </row>
    <row r="373" spans="1:26" s="45" customFormat="1" x14ac:dyDescent="0.2">
      <c r="A373" s="42">
        <v>372</v>
      </c>
      <c r="B373" s="42" t="s">
        <v>47</v>
      </c>
      <c r="C373" s="42" t="s">
        <v>52</v>
      </c>
      <c r="D373" s="42" t="s">
        <v>1436</v>
      </c>
      <c r="E373" s="43" t="s">
        <v>390</v>
      </c>
      <c r="F373" s="43" t="s">
        <v>1835</v>
      </c>
      <c r="G373" s="43" t="s">
        <v>1835</v>
      </c>
      <c r="H373" s="43" t="s">
        <v>1835</v>
      </c>
      <c r="I373" s="54" t="s">
        <v>1835</v>
      </c>
      <c r="J373" s="54" t="s">
        <v>1835</v>
      </c>
      <c r="K373" s="43">
        <f t="shared" si="22"/>
        <v>4</v>
      </c>
      <c r="L373" s="43" t="s">
        <v>1835</v>
      </c>
      <c r="M373" s="43" t="s">
        <v>1835</v>
      </c>
      <c r="N373" s="54" t="s">
        <v>1835</v>
      </c>
      <c r="O373" s="43">
        <f t="shared" si="23"/>
        <v>2</v>
      </c>
      <c r="P373" s="43">
        <f t="shared" si="25"/>
        <v>6</v>
      </c>
      <c r="Q373" s="42" t="s">
        <v>895</v>
      </c>
      <c r="R373" s="42" t="s">
        <v>896</v>
      </c>
      <c r="S373" s="42" t="s">
        <v>2199</v>
      </c>
      <c r="T373" s="42" t="s">
        <v>571</v>
      </c>
      <c r="U373" s="42" t="s">
        <v>1097</v>
      </c>
      <c r="V373" s="42" t="s">
        <v>1102</v>
      </c>
      <c r="W373" s="42" t="s">
        <v>1111</v>
      </c>
      <c r="X373" s="42" t="s">
        <v>1130</v>
      </c>
      <c r="Y373" s="42"/>
    </row>
    <row r="374" spans="1:26" s="45" customFormat="1" x14ac:dyDescent="0.2">
      <c r="A374" s="42">
        <v>373</v>
      </c>
      <c r="B374" s="42" t="s">
        <v>47</v>
      </c>
      <c r="C374" s="42" t="s">
        <v>52</v>
      </c>
      <c r="D374" s="42" t="s">
        <v>1437</v>
      </c>
      <c r="E374" s="43" t="s">
        <v>391</v>
      </c>
      <c r="F374" s="43" t="s">
        <v>1835</v>
      </c>
      <c r="G374" s="43" t="s">
        <v>1835</v>
      </c>
      <c r="H374" s="43" t="s">
        <v>1835</v>
      </c>
      <c r="I374" s="54" t="s">
        <v>1835</v>
      </c>
      <c r="J374" s="54" t="s">
        <v>1835</v>
      </c>
      <c r="K374" s="43">
        <f t="shared" si="22"/>
        <v>4</v>
      </c>
      <c r="L374" s="43" t="s">
        <v>1835</v>
      </c>
      <c r="M374" s="43" t="s">
        <v>1835</v>
      </c>
      <c r="N374" s="54" t="s">
        <v>1835</v>
      </c>
      <c r="O374" s="43">
        <f t="shared" si="23"/>
        <v>2</v>
      </c>
      <c r="P374" s="43">
        <f t="shared" si="25"/>
        <v>6</v>
      </c>
      <c r="Q374" s="42" t="s">
        <v>895</v>
      </c>
      <c r="R374" s="42" t="s">
        <v>897</v>
      </c>
      <c r="S374" s="42" t="s">
        <v>2199</v>
      </c>
      <c r="T374" s="42" t="s">
        <v>571</v>
      </c>
      <c r="U374" s="42" t="s">
        <v>1097</v>
      </c>
      <c r="V374" s="42" t="s">
        <v>1102</v>
      </c>
      <c r="W374" s="42" t="s">
        <v>1111</v>
      </c>
      <c r="X374" s="42" t="s">
        <v>1130</v>
      </c>
      <c r="Y374" s="42"/>
    </row>
    <row r="375" spans="1:26" s="45" customFormat="1" x14ac:dyDescent="0.2">
      <c r="A375" s="42">
        <v>374</v>
      </c>
      <c r="B375" s="42" t="s">
        <v>47</v>
      </c>
      <c r="C375" s="42" t="s">
        <v>52</v>
      </c>
      <c r="D375" s="42" t="s">
        <v>1438</v>
      </c>
      <c r="E375" s="43" t="s">
        <v>392</v>
      </c>
      <c r="F375" s="43" t="s">
        <v>1835</v>
      </c>
      <c r="G375" s="43" t="s">
        <v>1835</v>
      </c>
      <c r="H375" s="43" t="s">
        <v>1835</v>
      </c>
      <c r="I375" s="54" t="s">
        <v>1835</v>
      </c>
      <c r="J375" s="54" t="s">
        <v>1835</v>
      </c>
      <c r="K375" s="43">
        <f t="shared" si="22"/>
        <v>4</v>
      </c>
      <c r="L375" s="43" t="s">
        <v>1835</v>
      </c>
      <c r="M375" s="43" t="s">
        <v>1835</v>
      </c>
      <c r="N375" s="54" t="s">
        <v>1835</v>
      </c>
      <c r="O375" s="43">
        <f t="shared" si="23"/>
        <v>2</v>
      </c>
      <c r="P375" s="43">
        <f t="shared" si="25"/>
        <v>6</v>
      </c>
      <c r="Q375" s="42" t="s">
        <v>895</v>
      </c>
      <c r="R375" s="42" t="s">
        <v>898</v>
      </c>
      <c r="S375" s="42" t="s">
        <v>2199</v>
      </c>
      <c r="T375" s="42" t="s">
        <v>571</v>
      </c>
      <c r="U375" s="42" t="s">
        <v>1097</v>
      </c>
      <c r="V375" s="42" t="s">
        <v>1102</v>
      </c>
      <c r="W375" s="42" t="s">
        <v>1111</v>
      </c>
      <c r="X375" s="42" t="s">
        <v>1130</v>
      </c>
      <c r="Y375" s="42"/>
    </row>
    <row r="376" spans="1:26" s="45" customFormat="1" x14ac:dyDescent="0.2">
      <c r="A376" s="42">
        <v>375</v>
      </c>
      <c r="B376" s="42" t="s">
        <v>47</v>
      </c>
      <c r="C376" s="42" t="s">
        <v>52</v>
      </c>
      <c r="D376" s="42" t="s">
        <v>1439</v>
      </c>
      <c r="E376" s="43" t="s">
        <v>393</v>
      </c>
      <c r="F376" s="43" t="s">
        <v>1835</v>
      </c>
      <c r="G376" s="43" t="s">
        <v>1835</v>
      </c>
      <c r="H376" s="43" t="s">
        <v>1835</v>
      </c>
      <c r="I376" s="54" t="s">
        <v>1835</v>
      </c>
      <c r="J376" s="54" t="s">
        <v>1835</v>
      </c>
      <c r="K376" s="43">
        <f t="shared" si="22"/>
        <v>4</v>
      </c>
      <c r="L376" s="43" t="s">
        <v>1835</v>
      </c>
      <c r="M376" s="43" t="s">
        <v>1835</v>
      </c>
      <c r="N376" s="54" t="s">
        <v>1835</v>
      </c>
      <c r="O376" s="43">
        <f t="shared" si="23"/>
        <v>2</v>
      </c>
      <c r="P376" s="43">
        <f t="shared" si="25"/>
        <v>6</v>
      </c>
      <c r="Q376" s="42" t="s">
        <v>895</v>
      </c>
      <c r="R376" s="42" t="s">
        <v>899</v>
      </c>
      <c r="S376" s="42" t="s">
        <v>2199</v>
      </c>
      <c r="T376" s="42" t="s">
        <v>571</v>
      </c>
      <c r="U376" s="42" t="s">
        <v>1097</v>
      </c>
      <c r="V376" s="42" t="s">
        <v>1102</v>
      </c>
      <c r="W376" s="42" t="s">
        <v>1111</v>
      </c>
      <c r="X376" s="42" t="s">
        <v>1130</v>
      </c>
      <c r="Y376" s="42"/>
    </row>
    <row r="377" spans="1:26" s="45" customFormat="1" x14ac:dyDescent="0.2">
      <c r="A377" s="42">
        <v>376</v>
      </c>
      <c r="B377" s="42" t="s">
        <v>47</v>
      </c>
      <c r="C377" s="42" t="s">
        <v>52</v>
      </c>
      <c r="D377" s="42" t="s">
        <v>1440</v>
      </c>
      <c r="E377" s="43" t="s">
        <v>394</v>
      </c>
      <c r="F377" s="43" t="s">
        <v>1835</v>
      </c>
      <c r="G377" s="43" t="s">
        <v>1835</v>
      </c>
      <c r="H377" s="43" t="s">
        <v>1835</v>
      </c>
      <c r="I377" s="54" t="s">
        <v>1835</v>
      </c>
      <c r="J377" s="54" t="s">
        <v>1835</v>
      </c>
      <c r="K377" s="43">
        <f t="shared" si="22"/>
        <v>4</v>
      </c>
      <c r="L377" s="43" t="s">
        <v>1835</v>
      </c>
      <c r="M377" s="43" t="s">
        <v>1835</v>
      </c>
      <c r="N377" s="54" t="s">
        <v>1835</v>
      </c>
      <c r="O377" s="43">
        <f t="shared" si="23"/>
        <v>2</v>
      </c>
      <c r="P377" s="43">
        <f t="shared" si="25"/>
        <v>6</v>
      </c>
      <c r="Q377" s="42" t="s">
        <v>895</v>
      </c>
      <c r="R377" s="42" t="s">
        <v>900</v>
      </c>
      <c r="S377" s="42" t="s">
        <v>2199</v>
      </c>
      <c r="T377" s="42" t="s">
        <v>571</v>
      </c>
      <c r="U377" s="42" t="s">
        <v>1097</v>
      </c>
      <c r="V377" s="42" t="s">
        <v>1102</v>
      </c>
      <c r="W377" s="42" t="s">
        <v>1111</v>
      </c>
      <c r="X377" s="42" t="s">
        <v>1130</v>
      </c>
      <c r="Y377" s="42"/>
    </row>
    <row r="378" spans="1:26" s="45" customFormat="1" x14ac:dyDescent="0.2">
      <c r="A378" s="42">
        <v>377</v>
      </c>
      <c r="B378" s="42" t="s">
        <v>47</v>
      </c>
      <c r="C378" s="42" t="s">
        <v>52</v>
      </c>
      <c r="D378" s="42" t="s">
        <v>1441</v>
      </c>
      <c r="E378" s="43" t="s">
        <v>395</v>
      </c>
      <c r="F378" s="43" t="s">
        <v>1835</v>
      </c>
      <c r="G378" s="43" t="s">
        <v>1835</v>
      </c>
      <c r="H378" s="43" t="s">
        <v>1835</v>
      </c>
      <c r="I378" s="54" t="s">
        <v>1835</v>
      </c>
      <c r="J378" s="54" t="s">
        <v>1835</v>
      </c>
      <c r="K378" s="43">
        <f t="shared" si="22"/>
        <v>4</v>
      </c>
      <c r="L378" s="43" t="s">
        <v>1835</v>
      </c>
      <c r="M378" s="43" t="s">
        <v>1835</v>
      </c>
      <c r="N378" s="54" t="s">
        <v>1835</v>
      </c>
      <c r="O378" s="43">
        <f t="shared" si="23"/>
        <v>2</v>
      </c>
      <c r="P378" s="43">
        <f t="shared" si="25"/>
        <v>6</v>
      </c>
      <c r="Q378" s="42" t="s">
        <v>895</v>
      </c>
      <c r="R378" s="42" t="s">
        <v>901</v>
      </c>
      <c r="S378" s="42" t="s">
        <v>2199</v>
      </c>
      <c r="T378" s="42" t="s">
        <v>571</v>
      </c>
      <c r="U378" s="42" t="s">
        <v>1097</v>
      </c>
      <c r="V378" s="42" t="s">
        <v>1102</v>
      </c>
      <c r="W378" s="42" t="s">
        <v>1111</v>
      </c>
      <c r="X378" s="42" t="s">
        <v>1130</v>
      </c>
      <c r="Y378" s="42"/>
    </row>
    <row r="379" spans="1:26" s="45" customFormat="1" x14ac:dyDescent="0.2">
      <c r="A379" s="42">
        <v>378</v>
      </c>
      <c r="B379" s="42" t="s">
        <v>47</v>
      </c>
      <c r="C379" s="42" t="s">
        <v>52</v>
      </c>
      <c r="D379" s="42" t="s">
        <v>1442</v>
      </c>
      <c r="E379" s="43" t="s">
        <v>396</v>
      </c>
      <c r="F379" s="43" t="s">
        <v>1835</v>
      </c>
      <c r="G379" s="43" t="s">
        <v>1835</v>
      </c>
      <c r="H379" s="43" t="s">
        <v>1836</v>
      </c>
      <c r="I379" s="54" t="s">
        <v>1836</v>
      </c>
      <c r="J379" s="54"/>
      <c r="K379" s="43">
        <f t="shared" si="22"/>
        <v>2</v>
      </c>
      <c r="L379" s="43" t="s">
        <v>1836</v>
      </c>
      <c r="M379" s="43" t="s">
        <v>1836</v>
      </c>
      <c r="N379" s="43"/>
      <c r="O379" s="43">
        <f t="shared" si="23"/>
        <v>0</v>
      </c>
      <c r="P379" s="43">
        <f t="shared" si="25"/>
        <v>2</v>
      </c>
      <c r="Q379" s="42" t="s">
        <v>895</v>
      </c>
      <c r="R379" s="42" t="s">
        <v>902</v>
      </c>
      <c r="S379" s="42" t="s">
        <v>2199</v>
      </c>
      <c r="T379" s="42" t="s">
        <v>571</v>
      </c>
      <c r="U379" s="42" t="s">
        <v>1097</v>
      </c>
      <c r="V379" s="42" t="s">
        <v>1102</v>
      </c>
      <c r="W379" s="42" t="s">
        <v>1111</v>
      </c>
      <c r="X379" s="42" t="s">
        <v>1130</v>
      </c>
      <c r="Y379" s="42" t="s">
        <v>1653</v>
      </c>
    </row>
    <row r="380" spans="1:26" s="5" customFormat="1" ht="16" x14ac:dyDescent="0.2">
      <c r="A380" s="48">
        <v>379</v>
      </c>
      <c r="B380" s="48" t="s">
        <v>47</v>
      </c>
      <c r="C380" s="48" t="s">
        <v>52</v>
      </c>
      <c r="D380" s="56" t="s">
        <v>2196</v>
      </c>
      <c r="E380" s="49" t="s">
        <v>1890</v>
      </c>
      <c r="F380" s="49" t="s">
        <v>1836</v>
      </c>
      <c r="G380" s="49" t="s">
        <v>1836</v>
      </c>
      <c r="H380" s="49" t="s">
        <v>1836</v>
      </c>
      <c r="I380" s="55" t="s">
        <v>1835</v>
      </c>
      <c r="J380" s="55"/>
      <c r="K380" s="49">
        <f t="shared" si="22"/>
        <v>1</v>
      </c>
      <c r="L380" s="49" t="s">
        <v>1836</v>
      </c>
      <c r="M380" s="49" t="s">
        <v>1835</v>
      </c>
      <c r="N380" s="49"/>
      <c r="O380" s="49">
        <f t="shared" si="23"/>
        <v>1</v>
      </c>
      <c r="P380" s="49">
        <f t="shared" si="25"/>
        <v>2</v>
      </c>
      <c r="Q380" s="48" t="s">
        <v>895</v>
      </c>
      <c r="R380" s="48" t="s">
        <v>2193</v>
      </c>
      <c r="S380" s="48" t="s">
        <v>2199</v>
      </c>
      <c r="T380" s="48" t="s">
        <v>571</v>
      </c>
      <c r="U380" s="48" t="s">
        <v>1097</v>
      </c>
      <c r="V380" s="48" t="s">
        <v>1102</v>
      </c>
      <c r="W380" s="48" t="s">
        <v>1111</v>
      </c>
      <c r="X380" s="48" t="s">
        <v>1130</v>
      </c>
      <c r="Y380" s="48"/>
      <c r="Z380" s="5">
        <v>1</v>
      </c>
    </row>
    <row r="381" spans="1:26" s="5" customFormat="1" ht="16" x14ac:dyDescent="0.2">
      <c r="A381" s="48">
        <v>380</v>
      </c>
      <c r="B381" s="48" t="s">
        <v>47</v>
      </c>
      <c r="C381" s="48" t="s">
        <v>52</v>
      </c>
      <c r="D381" s="56" t="s">
        <v>2197</v>
      </c>
      <c r="E381" s="49" t="s">
        <v>1891</v>
      </c>
      <c r="F381" s="49" t="s">
        <v>1836</v>
      </c>
      <c r="G381" s="49" t="s">
        <v>1836</v>
      </c>
      <c r="H381" s="49" t="s">
        <v>1836</v>
      </c>
      <c r="I381" s="55" t="s">
        <v>1835</v>
      </c>
      <c r="J381" s="55"/>
      <c r="K381" s="49">
        <f t="shared" si="22"/>
        <v>1</v>
      </c>
      <c r="L381" s="49" t="s">
        <v>1836</v>
      </c>
      <c r="M381" s="49" t="s">
        <v>1835</v>
      </c>
      <c r="N381" s="49"/>
      <c r="O381" s="49">
        <f t="shared" si="23"/>
        <v>1</v>
      </c>
      <c r="P381" s="49">
        <f t="shared" si="25"/>
        <v>2</v>
      </c>
      <c r="Q381" s="48" t="s">
        <v>895</v>
      </c>
      <c r="R381" s="48" t="s">
        <v>2194</v>
      </c>
      <c r="S381" s="48" t="s">
        <v>2199</v>
      </c>
      <c r="T381" s="48" t="s">
        <v>571</v>
      </c>
      <c r="U381" s="48" t="s">
        <v>1097</v>
      </c>
      <c r="V381" s="48" t="s">
        <v>1102</v>
      </c>
      <c r="W381" s="48" t="s">
        <v>1111</v>
      </c>
      <c r="X381" s="48" t="s">
        <v>1130</v>
      </c>
      <c r="Y381" s="48"/>
      <c r="Z381" s="5">
        <v>1</v>
      </c>
    </row>
    <row r="382" spans="1:26" s="5" customFormat="1" ht="16" x14ac:dyDescent="0.2">
      <c r="A382" s="48">
        <v>381</v>
      </c>
      <c r="B382" s="48" t="s">
        <v>47</v>
      </c>
      <c r="C382" s="48" t="s">
        <v>52</v>
      </c>
      <c r="D382" s="56" t="s">
        <v>2198</v>
      </c>
      <c r="E382" s="49" t="s">
        <v>1892</v>
      </c>
      <c r="F382" s="49" t="s">
        <v>1836</v>
      </c>
      <c r="G382" s="49" t="s">
        <v>1836</v>
      </c>
      <c r="H382" s="49" t="s">
        <v>1836</v>
      </c>
      <c r="I382" s="55" t="s">
        <v>1835</v>
      </c>
      <c r="J382" s="55"/>
      <c r="K382" s="49">
        <f t="shared" si="22"/>
        <v>1</v>
      </c>
      <c r="L382" s="49" t="s">
        <v>1836</v>
      </c>
      <c r="M382" s="49" t="s">
        <v>1835</v>
      </c>
      <c r="N382" s="49"/>
      <c r="O382" s="49">
        <f t="shared" si="23"/>
        <v>1</v>
      </c>
      <c r="P382" s="49">
        <f t="shared" si="25"/>
        <v>2</v>
      </c>
      <c r="Q382" s="48" t="s">
        <v>895</v>
      </c>
      <c r="R382" s="48" t="s">
        <v>2195</v>
      </c>
      <c r="S382" s="48" t="s">
        <v>2199</v>
      </c>
      <c r="T382" s="48" t="s">
        <v>571</v>
      </c>
      <c r="U382" s="48" t="s">
        <v>1097</v>
      </c>
      <c r="V382" s="48" t="s">
        <v>1102</v>
      </c>
      <c r="W382" s="48" t="s">
        <v>1111</v>
      </c>
      <c r="X382" s="48" t="s">
        <v>1130</v>
      </c>
      <c r="Y382" s="48"/>
      <c r="Z382" s="5">
        <v>1</v>
      </c>
    </row>
    <row r="383" spans="1:26" s="45" customFormat="1" x14ac:dyDescent="0.2">
      <c r="A383" s="42">
        <v>382</v>
      </c>
      <c r="B383" s="42" t="s">
        <v>47</v>
      </c>
      <c r="C383" s="42" t="s">
        <v>53</v>
      </c>
      <c r="D383" s="42" t="s">
        <v>1443</v>
      </c>
      <c r="E383" s="43" t="s">
        <v>397</v>
      </c>
      <c r="F383" s="43" t="s">
        <v>1835</v>
      </c>
      <c r="G383" s="43" t="s">
        <v>1835</v>
      </c>
      <c r="H383" s="43" t="s">
        <v>1835</v>
      </c>
      <c r="I383" s="54" t="s">
        <v>1835</v>
      </c>
      <c r="J383" s="54" t="s">
        <v>1835</v>
      </c>
      <c r="K383" s="43">
        <f t="shared" si="22"/>
        <v>4</v>
      </c>
      <c r="L383" s="43" t="s">
        <v>1835</v>
      </c>
      <c r="M383" s="43" t="s">
        <v>1835</v>
      </c>
      <c r="N383" s="43" t="s">
        <v>1835</v>
      </c>
      <c r="O383" s="43">
        <f t="shared" si="23"/>
        <v>2</v>
      </c>
      <c r="P383" s="43">
        <f t="shared" si="25"/>
        <v>6</v>
      </c>
      <c r="Q383" s="42" t="s">
        <v>884</v>
      </c>
      <c r="R383" s="42" t="s">
        <v>903</v>
      </c>
      <c r="S383" s="42" t="s">
        <v>574</v>
      </c>
      <c r="T383" s="42" t="s">
        <v>571</v>
      </c>
      <c r="U383" s="42" t="s">
        <v>1097</v>
      </c>
      <c r="V383" s="42" t="s">
        <v>1102</v>
      </c>
      <c r="W383" s="42" t="s">
        <v>1111</v>
      </c>
      <c r="X383" s="42" t="s">
        <v>1130</v>
      </c>
      <c r="Y383" s="42"/>
    </row>
    <row r="384" spans="1:26" s="45" customFormat="1" x14ac:dyDescent="0.2">
      <c r="A384" s="42">
        <v>383</v>
      </c>
      <c r="B384" s="42" t="s">
        <v>47</v>
      </c>
      <c r="C384" s="42" t="s">
        <v>53</v>
      </c>
      <c r="D384" s="42" t="s">
        <v>1444</v>
      </c>
      <c r="E384" s="43" t="s">
        <v>398</v>
      </c>
      <c r="F384" s="43" t="s">
        <v>1835</v>
      </c>
      <c r="G384" s="43" t="s">
        <v>1835</v>
      </c>
      <c r="H384" s="43" t="s">
        <v>1835</v>
      </c>
      <c r="I384" s="54" t="s">
        <v>1835</v>
      </c>
      <c r="J384" s="54" t="s">
        <v>1835</v>
      </c>
      <c r="K384" s="43">
        <f t="shared" si="22"/>
        <v>4</v>
      </c>
      <c r="L384" s="43" t="s">
        <v>1835</v>
      </c>
      <c r="M384" s="43" t="s">
        <v>1835</v>
      </c>
      <c r="N384" s="43" t="s">
        <v>1835</v>
      </c>
      <c r="O384" s="43">
        <f t="shared" si="23"/>
        <v>2</v>
      </c>
      <c r="P384" s="43">
        <f t="shared" si="25"/>
        <v>6</v>
      </c>
      <c r="Q384" s="42" t="s">
        <v>884</v>
      </c>
      <c r="R384" s="42" t="s">
        <v>904</v>
      </c>
      <c r="S384" s="42" t="s">
        <v>574</v>
      </c>
      <c r="T384" s="42" t="s">
        <v>571</v>
      </c>
      <c r="U384" s="42" t="s">
        <v>1097</v>
      </c>
      <c r="V384" s="42" t="s">
        <v>1102</v>
      </c>
      <c r="W384" s="42" t="s">
        <v>1111</v>
      </c>
      <c r="X384" s="42" t="s">
        <v>1130</v>
      </c>
      <c r="Y384" s="42"/>
    </row>
    <row r="385" spans="1:26" s="5" customFormat="1" x14ac:dyDescent="0.2">
      <c r="A385" s="48">
        <v>384</v>
      </c>
      <c r="B385" s="48" t="s">
        <v>47</v>
      </c>
      <c r="C385" s="48" t="s">
        <v>2208</v>
      </c>
      <c r="D385" s="48" t="s">
        <v>2207</v>
      </c>
      <c r="E385" s="49" t="s">
        <v>1893</v>
      </c>
      <c r="F385" s="49" t="s">
        <v>1836</v>
      </c>
      <c r="G385" s="49" t="s">
        <v>1836</v>
      </c>
      <c r="H385" s="49" t="s">
        <v>1836</v>
      </c>
      <c r="I385" s="55" t="s">
        <v>1835</v>
      </c>
      <c r="J385" s="55"/>
      <c r="K385" s="49">
        <f t="shared" si="22"/>
        <v>1</v>
      </c>
      <c r="L385" s="49" t="s">
        <v>1836</v>
      </c>
      <c r="M385" s="49" t="s">
        <v>1835</v>
      </c>
      <c r="N385" s="49"/>
      <c r="O385" s="49">
        <f t="shared" si="23"/>
        <v>1</v>
      </c>
      <c r="P385" s="49">
        <f t="shared" si="25"/>
        <v>2</v>
      </c>
      <c r="Q385" s="48" t="s">
        <v>2152</v>
      </c>
      <c r="R385" s="48" t="s">
        <v>2210</v>
      </c>
      <c r="S385" s="48" t="s">
        <v>574</v>
      </c>
      <c r="T385" s="48" t="s">
        <v>571</v>
      </c>
      <c r="U385" s="48" t="s">
        <v>1648</v>
      </c>
      <c r="V385" s="48" t="s">
        <v>1102</v>
      </c>
      <c r="W385" s="48" t="s">
        <v>1111</v>
      </c>
      <c r="X385" s="48"/>
      <c r="Y385" s="48" t="s">
        <v>2098</v>
      </c>
      <c r="Z385" s="5">
        <v>1</v>
      </c>
    </row>
    <row r="386" spans="1:26" s="5" customFormat="1" x14ac:dyDescent="0.2">
      <c r="A386" s="48">
        <v>385</v>
      </c>
      <c r="B386" s="48" t="s">
        <v>47</v>
      </c>
      <c r="C386" s="48" t="s">
        <v>2208</v>
      </c>
      <c r="D386" s="48" t="s">
        <v>2206</v>
      </c>
      <c r="E386" s="49" t="s">
        <v>1894</v>
      </c>
      <c r="F386" s="49" t="s">
        <v>1836</v>
      </c>
      <c r="G386" s="49" t="s">
        <v>1836</v>
      </c>
      <c r="H386" s="49" t="s">
        <v>1836</v>
      </c>
      <c r="I386" s="55" t="s">
        <v>1835</v>
      </c>
      <c r="J386" s="55"/>
      <c r="K386" s="49">
        <f t="shared" si="22"/>
        <v>1</v>
      </c>
      <c r="L386" s="49" t="s">
        <v>1836</v>
      </c>
      <c r="M386" s="49" t="s">
        <v>1835</v>
      </c>
      <c r="N386" s="49"/>
      <c r="O386" s="49">
        <f t="shared" si="23"/>
        <v>1</v>
      </c>
      <c r="P386" s="49">
        <f t="shared" si="25"/>
        <v>2</v>
      </c>
      <c r="Q386" s="48" t="s">
        <v>2152</v>
      </c>
      <c r="R386" s="48" t="s">
        <v>2211</v>
      </c>
      <c r="S386" s="48" t="s">
        <v>574</v>
      </c>
      <c r="T386" s="48" t="s">
        <v>571</v>
      </c>
      <c r="U386" s="48" t="s">
        <v>1648</v>
      </c>
      <c r="V386" s="48" t="s">
        <v>1102</v>
      </c>
      <c r="W386" s="48" t="s">
        <v>1111</v>
      </c>
      <c r="X386" s="48"/>
      <c r="Y386" s="48" t="s">
        <v>2098</v>
      </c>
      <c r="Z386" s="5">
        <v>1</v>
      </c>
    </row>
    <row r="387" spans="1:26" s="5" customFormat="1" x14ac:dyDescent="0.2">
      <c r="A387" s="48">
        <v>386</v>
      </c>
      <c r="B387" s="48" t="s">
        <v>47</v>
      </c>
      <c r="C387" s="48" t="s">
        <v>2209</v>
      </c>
      <c r="D387" s="48" t="s">
        <v>2205</v>
      </c>
      <c r="E387" s="49" t="s">
        <v>1895</v>
      </c>
      <c r="F387" s="49" t="s">
        <v>1836</v>
      </c>
      <c r="G387" s="49" t="s">
        <v>1836</v>
      </c>
      <c r="H387" s="49" t="s">
        <v>1836</v>
      </c>
      <c r="I387" s="55" t="s">
        <v>1835</v>
      </c>
      <c r="J387" s="55"/>
      <c r="K387" s="49">
        <f t="shared" si="22"/>
        <v>1</v>
      </c>
      <c r="L387" s="49" t="s">
        <v>1836</v>
      </c>
      <c r="M387" s="49" t="s">
        <v>1835</v>
      </c>
      <c r="N387" s="49"/>
      <c r="O387" s="49">
        <f t="shared" si="23"/>
        <v>1</v>
      </c>
      <c r="P387" s="49">
        <f t="shared" si="25"/>
        <v>2</v>
      </c>
      <c r="Q387" s="48" t="s">
        <v>2212</v>
      </c>
      <c r="R387" s="48" t="s">
        <v>2213</v>
      </c>
      <c r="S387" s="48" t="s">
        <v>859</v>
      </c>
      <c r="T387" s="48" t="s">
        <v>571</v>
      </c>
      <c r="U387" s="48" t="s">
        <v>1648</v>
      </c>
      <c r="V387" s="48" t="s">
        <v>1102</v>
      </c>
      <c r="W387" s="48" t="s">
        <v>1111</v>
      </c>
      <c r="X387" s="48"/>
      <c r="Y387" s="48" t="s">
        <v>2098</v>
      </c>
      <c r="Z387" s="5">
        <v>1</v>
      </c>
    </row>
    <row r="388" spans="1:26" s="5" customFormat="1" x14ac:dyDescent="0.2">
      <c r="A388" s="48">
        <v>387</v>
      </c>
      <c r="B388" s="48" t="s">
        <v>47</v>
      </c>
      <c r="C388" s="48" t="s">
        <v>2209</v>
      </c>
      <c r="D388" s="48" t="s">
        <v>2204</v>
      </c>
      <c r="E388" s="49" t="s">
        <v>1896</v>
      </c>
      <c r="F388" s="49" t="s">
        <v>1836</v>
      </c>
      <c r="G388" s="49" t="s">
        <v>1836</v>
      </c>
      <c r="H388" s="49" t="s">
        <v>1836</v>
      </c>
      <c r="I388" s="55" t="s">
        <v>1835</v>
      </c>
      <c r="J388" s="55"/>
      <c r="K388" s="49">
        <f t="shared" si="22"/>
        <v>1</v>
      </c>
      <c r="L388" s="49" t="s">
        <v>1836</v>
      </c>
      <c r="M388" s="49" t="s">
        <v>1835</v>
      </c>
      <c r="N388" s="49"/>
      <c r="O388" s="49">
        <f t="shared" si="23"/>
        <v>1</v>
      </c>
      <c r="P388" s="49">
        <f t="shared" si="25"/>
        <v>2</v>
      </c>
      <c r="Q388" s="48" t="s">
        <v>2212</v>
      </c>
      <c r="R388" s="48" t="s">
        <v>2214</v>
      </c>
      <c r="S388" s="48" t="s">
        <v>859</v>
      </c>
      <c r="T388" s="48" t="s">
        <v>571</v>
      </c>
      <c r="U388" s="48" t="s">
        <v>1648</v>
      </c>
      <c r="V388" s="48" t="s">
        <v>1102</v>
      </c>
      <c r="W388" s="48" t="s">
        <v>1111</v>
      </c>
      <c r="X388" s="48"/>
      <c r="Y388" s="48" t="s">
        <v>2098</v>
      </c>
      <c r="Z388" s="5">
        <v>1</v>
      </c>
    </row>
    <row r="389" spans="1:26" s="5" customFormat="1" x14ac:dyDescent="0.2">
      <c r="A389" s="48">
        <v>388</v>
      </c>
      <c r="B389" s="48" t="s">
        <v>47</v>
      </c>
      <c r="C389" s="48" t="s">
        <v>2209</v>
      </c>
      <c r="D389" s="48" t="s">
        <v>2203</v>
      </c>
      <c r="E389" s="49" t="s">
        <v>1897</v>
      </c>
      <c r="F389" s="49" t="s">
        <v>1836</v>
      </c>
      <c r="G389" s="49" t="s">
        <v>1836</v>
      </c>
      <c r="H389" s="49" t="s">
        <v>1836</v>
      </c>
      <c r="I389" s="55" t="s">
        <v>1835</v>
      </c>
      <c r="J389" s="55"/>
      <c r="K389" s="49">
        <f t="shared" si="22"/>
        <v>1</v>
      </c>
      <c r="L389" s="49" t="s">
        <v>1836</v>
      </c>
      <c r="M389" s="49" t="s">
        <v>1835</v>
      </c>
      <c r="N389" s="49"/>
      <c r="O389" s="49">
        <f t="shared" si="23"/>
        <v>1</v>
      </c>
      <c r="P389" s="49">
        <f t="shared" si="25"/>
        <v>2</v>
      </c>
      <c r="Q389" s="48" t="s">
        <v>2212</v>
      </c>
      <c r="R389" s="48" t="s">
        <v>2215</v>
      </c>
      <c r="S389" s="48" t="s">
        <v>859</v>
      </c>
      <c r="T389" s="48" t="s">
        <v>571</v>
      </c>
      <c r="U389" s="48" t="s">
        <v>1648</v>
      </c>
      <c r="V389" s="48" t="s">
        <v>1102</v>
      </c>
      <c r="W389" s="48" t="s">
        <v>1111</v>
      </c>
      <c r="X389" s="48"/>
      <c r="Y389" s="48" t="s">
        <v>2098</v>
      </c>
      <c r="Z389" s="5">
        <v>1</v>
      </c>
    </row>
    <row r="390" spans="1:26" s="5" customFormat="1" x14ac:dyDescent="0.2">
      <c r="A390" s="48">
        <v>389</v>
      </c>
      <c r="B390" s="48" t="s">
        <v>47</v>
      </c>
      <c r="C390" s="48" t="s">
        <v>2209</v>
      </c>
      <c r="D390" s="48" t="s">
        <v>2202</v>
      </c>
      <c r="E390" s="49" t="s">
        <v>1898</v>
      </c>
      <c r="F390" s="49" t="s">
        <v>1836</v>
      </c>
      <c r="G390" s="49" t="s">
        <v>1836</v>
      </c>
      <c r="H390" s="49" t="s">
        <v>1836</v>
      </c>
      <c r="I390" s="55" t="s">
        <v>1835</v>
      </c>
      <c r="J390" s="55"/>
      <c r="K390" s="49">
        <f t="shared" si="22"/>
        <v>1</v>
      </c>
      <c r="L390" s="49" t="s">
        <v>1836</v>
      </c>
      <c r="M390" s="49" t="s">
        <v>1835</v>
      </c>
      <c r="N390" s="49"/>
      <c r="O390" s="49">
        <f t="shared" si="23"/>
        <v>1</v>
      </c>
      <c r="P390" s="49">
        <f t="shared" si="25"/>
        <v>2</v>
      </c>
      <c r="Q390" s="48" t="s">
        <v>2212</v>
      </c>
      <c r="R390" s="48" t="s">
        <v>2216</v>
      </c>
      <c r="S390" s="48" t="s">
        <v>859</v>
      </c>
      <c r="T390" s="48" t="s">
        <v>571</v>
      </c>
      <c r="U390" s="48" t="s">
        <v>1648</v>
      </c>
      <c r="V390" s="48" t="s">
        <v>1102</v>
      </c>
      <c r="W390" s="48" t="s">
        <v>1111</v>
      </c>
      <c r="X390" s="48"/>
      <c r="Y390" s="48" t="s">
        <v>2098</v>
      </c>
      <c r="Z390" s="5">
        <v>1</v>
      </c>
    </row>
    <row r="391" spans="1:26" s="5" customFormat="1" x14ac:dyDescent="0.2">
      <c r="A391" s="48">
        <v>390</v>
      </c>
      <c r="B391" s="48" t="s">
        <v>47</v>
      </c>
      <c r="C391" s="48" t="s">
        <v>2209</v>
      </c>
      <c r="D391" s="48" t="s">
        <v>2201</v>
      </c>
      <c r="E391" s="49" t="s">
        <v>1899</v>
      </c>
      <c r="F391" s="49" t="s">
        <v>1836</v>
      </c>
      <c r="G391" s="49" t="s">
        <v>1836</v>
      </c>
      <c r="H391" s="49" t="s">
        <v>1836</v>
      </c>
      <c r="I391" s="55" t="s">
        <v>1835</v>
      </c>
      <c r="J391" s="55"/>
      <c r="K391" s="49">
        <f t="shared" si="22"/>
        <v>1</v>
      </c>
      <c r="L391" s="49" t="s">
        <v>1836</v>
      </c>
      <c r="M391" s="49" t="s">
        <v>1835</v>
      </c>
      <c r="N391" s="49"/>
      <c r="O391" s="49">
        <f t="shared" si="23"/>
        <v>1</v>
      </c>
      <c r="P391" s="49">
        <f t="shared" si="25"/>
        <v>2</v>
      </c>
      <c r="Q391" s="48" t="s">
        <v>2212</v>
      </c>
      <c r="R391" s="48" t="s">
        <v>2217</v>
      </c>
      <c r="S391" s="48" t="s">
        <v>859</v>
      </c>
      <c r="T391" s="48" t="s">
        <v>571</v>
      </c>
      <c r="U391" s="48" t="s">
        <v>1648</v>
      </c>
      <c r="V391" s="48" t="s">
        <v>1102</v>
      </c>
      <c r="W391" s="48" t="s">
        <v>1111</v>
      </c>
      <c r="X391" s="48"/>
      <c r="Y391" s="48" t="s">
        <v>2098</v>
      </c>
      <c r="Z391" s="5">
        <v>1</v>
      </c>
    </row>
    <row r="392" spans="1:26" s="5" customFormat="1" x14ac:dyDescent="0.2">
      <c r="A392" s="48">
        <v>391</v>
      </c>
      <c r="B392" s="48" t="s">
        <v>47</v>
      </c>
      <c r="C392" s="48" t="s">
        <v>2209</v>
      </c>
      <c r="D392" s="48" t="s">
        <v>2200</v>
      </c>
      <c r="E392" s="49" t="s">
        <v>1900</v>
      </c>
      <c r="F392" s="49" t="s">
        <v>1836</v>
      </c>
      <c r="G392" s="49" t="s">
        <v>1836</v>
      </c>
      <c r="H392" s="49" t="s">
        <v>1836</v>
      </c>
      <c r="I392" s="55" t="s">
        <v>1835</v>
      </c>
      <c r="J392" s="55"/>
      <c r="K392" s="49">
        <f t="shared" si="22"/>
        <v>1</v>
      </c>
      <c r="L392" s="49" t="s">
        <v>1836</v>
      </c>
      <c r="M392" s="49" t="s">
        <v>1835</v>
      </c>
      <c r="N392" s="49"/>
      <c r="O392" s="49">
        <f t="shared" si="23"/>
        <v>1</v>
      </c>
      <c r="P392" s="49">
        <f t="shared" si="25"/>
        <v>2</v>
      </c>
      <c r="Q392" s="48" t="s">
        <v>2212</v>
      </c>
      <c r="R392" s="48" t="s">
        <v>2218</v>
      </c>
      <c r="S392" s="48" t="s">
        <v>859</v>
      </c>
      <c r="T392" s="48" t="s">
        <v>571</v>
      </c>
      <c r="U392" s="48" t="s">
        <v>1648</v>
      </c>
      <c r="V392" s="48" t="s">
        <v>1102</v>
      </c>
      <c r="W392" s="48" t="s">
        <v>1111</v>
      </c>
      <c r="X392" s="48"/>
      <c r="Y392" s="48" t="s">
        <v>2098</v>
      </c>
      <c r="Z392" s="5">
        <v>1</v>
      </c>
    </row>
    <row r="393" spans="1:26" s="45" customFormat="1" x14ac:dyDescent="0.2">
      <c r="A393" s="42">
        <v>392</v>
      </c>
      <c r="B393" s="42" t="s">
        <v>54</v>
      </c>
      <c r="C393" s="42" t="s">
        <v>55</v>
      </c>
      <c r="D393" s="42" t="s">
        <v>1445</v>
      </c>
      <c r="E393" s="43" t="s">
        <v>399</v>
      </c>
      <c r="F393" s="43" t="s">
        <v>1835</v>
      </c>
      <c r="G393" s="43" t="s">
        <v>1835</v>
      </c>
      <c r="H393" s="43" t="s">
        <v>1835</v>
      </c>
      <c r="I393" s="54" t="s">
        <v>1835</v>
      </c>
      <c r="J393" s="54" t="s">
        <v>1835</v>
      </c>
      <c r="K393" s="43">
        <f t="shared" si="22"/>
        <v>4</v>
      </c>
      <c r="L393" s="43" t="s">
        <v>1835</v>
      </c>
      <c r="M393" s="43" t="s">
        <v>1835</v>
      </c>
      <c r="N393" s="54" t="s">
        <v>1835</v>
      </c>
      <c r="O393" s="43">
        <f t="shared" si="23"/>
        <v>2</v>
      </c>
      <c r="P393" s="43">
        <f t="shared" si="25"/>
        <v>6</v>
      </c>
      <c r="Q393" s="42" t="s">
        <v>2219</v>
      </c>
      <c r="R393" s="42" t="s">
        <v>1936</v>
      </c>
      <c r="S393" s="42" t="s">
        <v>596</v>
      </c>
      <c r="T393" s="42" t="s">
        <v>571</v>
      </c>
      <c r="U393" s="42" t="s">
        <v>1098</v>
      </c>
      <c r="V393" s="42" t="s">
        <v>1102</v>
      </c>
      <c r="W393" s="42" t="s">
        <v>1111</v>
      </c>
      <c r="X393" s="42" t="s">
        <v>1130</v>
      </c>
      <c r="Y393" s="42"/>
    </row>
    <row r="394" spans="1:26" s="45" customFormat="1" x14ac:dyDescent="0.2">
      <c r="A394" s="42">
        <v>393</v>
      </c>
      <c r="B394" s="42" t="s">
        <v>54</v>
      </c>
      <c r="C394" s="42" t="s">
        <v>55</v>
      </c>
      <c r="D394" s="42" t="s">
        <v>1446</v>
      </c>
      <c r="E394" s="43" t="s">
        <v>400</v>
      </c>
      <c r="F394" s="43" t="s">
        <v>1835</v>
      </c>
      <c r="G394" s="43" t="s">
        <v>1835</v>
      </c>
      <c r="H394" s="43" t="s">
        <v>1835</v>
      </c>
      <c r="I394" s="54" t="s">
        <v>1835</v>
      </c>
      <c r="J394" s="54" t="s">
        <v>1835</v>
      </c>
      <c r="K394" s="43">
        <f t="shared" si="22"/>
        <v>4</v>
      </c>
      <c r="L394" s="43" t="s">
        <v>1835</v>
      </c>
      <c r="M394" s="43" t="s">
        <v>1835</v>
      </c>
      <c r="N394" s="54" t="s">
        <v>1835</v>
      </c>
      <c r="O394" s="43">
        <f t="shared" si="23"/>
        <v>2</v>
      </c>
      <c r="P394" s="43">
        <f t="shared" si="25"/>
        <v>6</v>
      </c>
      <c r="Q394" s="42" t="s">
        <v>905</v>
      </c>
      <c r="R394" s="42" t="s">
        <v>1936</v>
      </c>
      <c r="S394" s="42" t="s">
        <v>906</v>
      </c>
      <c r="T394" s="42" t="s">
        <v>571</v>
      </c>
      <c r="U394" s="42" t="s">
        <v>1098</v>
      </c>
      <c r="V394" s="42" t="s">
        <v>1102</v>
      </c>
      <c r="W394" s="42" t="s">
        <v>1111</v>
      </c>
      <c r="X394" s="42" t="s">
        <v>1130</v>
      </c>
      <c r="Y394" s="42"/>
    </row>
    <row r="395" spans="1:26" s="45" customFormat="1" x14ac:dyDescent="0.2">
      <c r="A395" s="42">
        <v>394</v>
      </c>
      <c r="B395" s="42" t="s">
        <v>54</v>
      </c>
      <c r="C395" s="42" t="s">
        <v>56</v>
      </c>
      <c r="D395" s="42" t="s">
        <v>1447</v>
      </c>
      <c r="E395" s="43" t="s">
        <v>401</v>
      </c>
      <c r="F395" s="43" t="s">
        <v>1835</v>
      </c>
      <c r="G395" s="43" t="s">
        <v>1835</v>
      </c>
      <c r="H395" s="43" t="s">
        <v>1835</v>
      </c>
      <c r="I395" s="54" t="s">
        <v>1835</v>
      </c>
      <c r="J395" s="54" t="s">
        <v>1835</v>
      </c>
      <c r="K395" s="43">
        <f t="shared" si="22"/>
        <v>4</v>
      </c>
      <c r="L395" s="43" t="s">
        <v>1835</v>
      </c>
      <c r="M395" s="43" t="s">
        <v>1835</v>
      </c>
      <c r="N395" s="54" t="s">
        <v>1835</v>
      </c>
      <c r="O395" s="43">
        <f t="shared" si="23"/>
        <v>2</v>
      </c>
      <c r="P395" s="43">
        <f t="shared" si="25"/>
        <v>6</v>
      </c>
      <c r="Q395" s="42" t="s">
        <v>907</v>
      </c>
      <c r="R395" s="42" t="s">
        <v>1936</v>
      </c>
      <c r="S395" s="42" t="s">
        <v>908</v>
      </c>
      <c r="T395" s="42" t="s">
        <v>571</v>
      </c>
      <c r="U395" s="42" t="s">
        <v>1098</v>
      </c>
      <c r="V395" s="42" t="s">
        <v>1102</v>
      </c>
      <c r="W395" s="42" t="s">
        <v>1111</v>
      </c>
      <c r="X395" s="42" t="s">
        <v>1130</v>
      </c>
      <c r="Y395" s="42"/>
    </row>
    <row r="396" spans="1:26" s="45" customFormat="1" x14ac:dyDescent="0.2">
      <c r="A396" s="42">
        <v>395</v>
      </c>
      <c r="B396" s="42" t="s">
        <v>54</v>
      </c>
      <c r="C396" s="42" t="s">
        <v>57</v>
      </c>
      <c r="D396" s="42" t="s">
        <v>1448</v>
      </c>
      <c r="E396" s="43" t="s">
        <v>402</v>
      </c>
      <c r="F396" s="43" t="s">
        <v>1835</v>
      </c>
      <c r="G396" s="43" t="s">
        <v>1836</v>
      </c>
      <c r="H396" s="43" t="s">
        <v>1835</v>
      </c>
      <c r="I396" s="54" t="s">
        <v>1836</v>
      </c>
      <c r="J396" s="54" t="s">
        <v>1835</v>
      </c>
      <c r="K396" s="43">
        <f t="shared" si="22"/>
        <v>2</v>
      </c>
      <c r="L396" s="43" t="s">
        <v>1835</v>
      </c>
      <c r="M396" s="43" t="s">
        <v>1836</v>
      </c>
      <c r="N396" s="54" t="s">
        <v>1835</v>
      </c>
      <c r="O396" s="43">
        <f t="shared" si="23"/>
        <v>1</v>
      </c>
      <c r="P396" s="43">
        <f t="shared" si="25"/>
        <v>3</v>
      </c>
      <c r="Q396" s="42" t="s">
        <v>909</v>
      </c>
      <c r="R396" s="42" t="s">
        <v>1936</v>
      </c>
      <c r="S396" s="42" t="s">
        <v>910</v>
      </c>
      <c r="T396" s="42" t="s">
        <v>644</v>
      </c>
      <c r="U396" s="42" t="s">
        <v>1098</v>
      </c>
      <c r="V396" s="42" t="s">
        <v>1094</v>
      </c>
      <c r="W396" s="42" t="s">
        <v>1111</v>
      </c>
      <c r="X396" s="42" t="s">
        <v>1140</v>
      </c>
      <c r="Y396" s="42"/>
    </row>
    <row r="397" spans="1:26" s="5" customFormat="1" x14ac:dyDescent="0.2">
      <c r="A397" s="48">
        <v>396</v>
      </c>
      <c r="B397" s="48" t="s">
        <v>54</v>
      </c>
      <c r="C397" s="48" t="s">
        <v>56</v>
      </c>
      <c r="D397" s="48" t="s">
        <v>1449</v>
      </c>
      <c r="E397" s="49" t="s">
        <v>403</v>
      </c>
      <c r="F397" s="49" t="s">
        <v>1835</v>
      </c>
      <c r="G397" s="49" t="s">
        <v>1836</v>
      </c>
      <c r="H397" s="49" t="s">
        <v>1835</v>
      </c>
      <c r="I397" s="55" t="s">
        <v>1836</v>
      </c>
      <c r="J397" s="55"/>
      <c r="K397" s="49">
        <f t="shared" ref="K397:K456" si="26">COUNTIF(F397:I397,"Sí")</f>
        <v>2</v>
      </c>
      <c r="L397" s="49" t="s">
        <v>1835</v>
      </c>
      <c r="M397" s="49" t="s">
        <v>1836</v>
      </c>
      <c r="N397" s="55"/>
      <c r="O397" s="49">
        <f t="shared" ref="O397:O456" si="27">COUNTIF(L397:M397,"Sí")</f>
        <v>1</v>
      </c>
      <c r="P397" s="49">
        <f t="shared" si="25"/>
        <v>3</v>
      </c>
      <c r="Q397" s="48" t="s">
        <v>911</v>
      </c>
      <c r="R397" s="48" t="s">
        <v>1936</v>
      </c>
      <c r="S397" s="48" t="s">
        <v>2224</v>
      </c>
      <c r="T397" s="53" t="s">
        <v>1089</v>
      </c>
      <c r="U397" s="48" t="s">
        <v>1098</v>
      </c>
      <c r="V397" s="48" t="s">
        <v>1358</v>
      </c>
      <c r="W397" s="48" t="s">
        <v>1111</v>
      </c>
      <c r="X397" s="48" t="s">
        <v>1359</v>
      </c>
      <c r="Y397" s="48" t="s">
        <v>2223</v>
      </c>
      <c r="Z397" s="5">
        <v>1</v>
      </c>
    </row>
    <row r="398" spans="1:26" s="45" customFormat="1" x14ac:dyDescent="0.2">
      <c r="A398" s="42">
        <v>397</v>
      </c>
      <c r="B398" s="42" t="s">
        <v>54</v>
      </c>
      <c r="C398" s="42" t="s">
        <v>56</v>
      </c>
      <c r="D398" s="42" t="s">
        <v>1450</v>
      </c>
      <c r="E398" s="43" t="s">
        <v>404</v>
      </c>
      <c r="F398" s="43" t="s">
        <v>1835</v>
      </c>
      <c r="G398" s="43" t="s">
        <v>1836</v>
      </c>
      <c r="H398" s="43" t="s">
        <v>1835</v>
      </c>
      <c r="I398" s="54" t="s">
        <v>1836</v>
      </c>
      <c r="J398" s="54" t="s">
        <v>1835</v>
      </c>
      <c r="K398" s="43">
        <f t="shared" si="26"/>
        <v>2</v>
      </c>
      <c r="L398" s="43" t="s">
        <v>1835</v>
      </c>
      <c r="M398" s="43" t="s">
        <v>1836</v>
      </c>
      <c r="N398" s="54" t="s">
        <v>1835</v>
      </c>
      <c r="O398" s="43">
        <f t="shared" si="27"/>
        <v>1</v>
      </c>
      <c r="P398" s="43">
        <f t="shared" si="25"/>
        <v>3</v>
      </c>
      <c r="Q398" s="42" t="s">
        <v>912</v>
      </c>
      <c r="R398" s="42" t="s">
        <v>1936</v>
      </c>
      <c r="S398" s="42" t="s">
        <v>2224</v>
      </c>
      <c r="T398" s="51" t="s">
        <v>1089</v>
      </c>
      <c r="U398" s="42" t="s">
        <v>1098</v>
      </c>
      <c r="V398" s="42" t="s">
        <v>1094</v>
      </c>
      <c r="W398" s="42" t="s">
        <v>1111</v>
      </c>
      <c r="X398" s="42" t="s">
        <v>1140</v>
      </c>
      <c r="Y398" s="42"/>
    </row>
    <row r="399" spans="1:26" s="45" customFormat="1" x14ac:dyDescent="0.2">
      <c r="A399" s="42">
        <v>398</v>
      </c>
      <c r="B399" s="42" t="s">
        <v>54</v>
      </c>
      <c r="C399" s="42" t="s">
        <v>56</v>
      </c>
      <c r="D399" s="42" t="s">
        <v>1451</v>
      </c>
      <c r="E399" s="43" t="s">
        <v>405</v>
      </c>
      <c r="F399" s="43" t="s">
        <v>1835</v>
      </c>
      <c r="G399" s="43" t="s">
        <v>1836</v>
      </c>
      <c r="H399" s="43" t="s">
        <v>1835</v>
      </c>
      <c r="I399" s="54" t="s">
        <v>1836</v>
      </c>
      <c r="J399" s="54" t="s">
        <v>1835</v>
      </c>
      <c r="K399" s="43">
        <f t="shared" si="26"/>
        <v>2</v>
      </c>
      <c r="L399" s="43" t="s">
        <v>1835</v>
      </c>
      <c r="M399" s="43" t="s">
        <v>1836</v>
      </c>
      <c r="N399" s="54" t="s">
        <v>1835</v>
      </c>
      <c r="O399" s="43">
        <f t="shared" si="27"/>
        <v>1</v>
      </c>
      <c r="P399" s="43">
        <f t="shared" si="25"/>
        <v>3</v>
      </c>
      <c r="Q399" s="42" t="s">
        <v>913</v>
      </c>
      <c r="R399" s="42" t="s">
        <v>1936</v>
      </c>
      <c r="S399" s="42" t="s">
        <v>914</v>
      </c>
      <c r="T399" s="42" t="s">
        <v>784</v>
      </c>
      <c r="U399" s="42" t="s">
        <v>1098</v>
      </c>
      <c r="V399" s="42" t="s">
        <v>1094</v>
      </c>
      <c r="W399" s="42" t="s">
        <v>1111</v>
      </c>
      <c r="X399" s="42" t="s">
        <v>1140</v>
      </c>
      <c r="Y399" s="42"/>
    </row>
    <row r="400" spans="1:26" s="45" customFormat="1" x14ac:dyDescent="0.2">
      <c r="A400" s="42">
        <v>399</v>
      </c>
      <c r="B400" s="42" t="s">
        <v>54</v>
      </c>
      <c r="C400" s="42" t="s">
        <v>57</v>
      </c>
      <c r="D400" s="42" t="s">
        <v>1452</v>
      </c>
      <c r="E400" s="43" t="s">
        <v>406</v>
      </c>
      <c r="F400" s="43" t="s">
        <v>1835</v>
      </c>
      <c r="G400" s="43" t="s">
        <v>1836</v>
      </c>
      <c r="H400" s="43" t="s">
        <v>1835</v>
      </c>
      <c r="I400" s="54" t="s">
        <v>1836</v>
      </c>
      <c r="J400" s="54" t="s">
        <v>1835</v>
      </c>
      <c r="K400" s="43">
        <f t="shared" si="26"/>
        <v>2</v>
      </c>
      <c r="L400" s="43" t="s">
        <v>1835</v>
      </c>
      <c r="M400" s="43" t="s">
        <v>1836</v>
      </c>
      <c r="N400" s="54" t="s">
        <v>1835</v>
      </c>
      <c r="O400" s="43">
        <f t="shared" si="27"/>
        <v>1</v>
      </c>
      <c r="P400" s="43">
        <f t="shared" si="25"/>
        <v>3</v>
      </c>
      <c r="Q400" s="42" t="s">
        <v>915</v>
      </c>
      <c r="R400" s="42" t="s">
        <v>1936</v>
      </c>
      <c r="S400" s="42" t="s">
        <v>2224</v>
      </c>
      <c r="T400" s="51" t="s">
        <v>1089</v>
      </c>
      <c r="U400" s="42" t="s">
        <v>1098</v>
      </c>
      <c r="V400" s="42" t="s">
        <v>1094</v>
      </c>
      <c r="W400" s="42" t="s">
        <v>1111</v>
      </c>
      <c r="X400" s="42" t="s">
        <v>1140</v>
      </c>
      <c r="Y400" s="42"/>
    </row>
    <row r="401" spans="1:25" s="45" customFormat="1" x14ac:dyDescent="0.2">
      <c r="A401" s="42">
        <v>400</v>
      </c>
      <c r="B401" s="42" t="s">
        <v>54</v>
      </c>
      <c r="C401" s="42" t="s">
        <v>57</v>
      </c>
      <c r="D401" s="42" t="s">
        <v>1453</v>
      </c>
      <c r="E401" s="43" t="s">
        <v>407</v>
      </c>
      <c r="F401" s="43" t="s">
        <v>1835</v>
      </c>
      <c r="G401" s="43" t="s">
        <v>1836</v>
      </c>
      <c r="H401" s="43" t="s">
        <v>1835</v>
      </c>
      <c r="I401" s="54" t="s">
        <v>1836</v>
      </c>
      <c r="J401" s="54" t="s">
        <v>1835</v>
      </c>
      <c r="K401" s="43">
        <f t="shared" si="26"/>
        <v>2</v>
      </c>
      <c r="L401" s="43" t="s">
        <v>1835</v>
      </c>
      <c r="M401" s="43" t="s">
        <v>1836</v>
      </c>
      <c r="N401" s="54" t="s">
        <v>1835</v>
      </c>
      <c r="O401" s="43">
        <f t="shared" si="27"/>
        <v>1</v>
      </c>
      <c r="P401" s="43">
        <f t="shared" si="25"/>
        <v>3</v>
      </c>
      <c r="Q401" s="42" t="s">
        <v>916</v>
      </c>
      <c r="R401" s="42" t="s">
        <v>1936</v>
      </c>
      <c r="S401" s="42" t="s">
        <v>617</v>
      </c>
      <c r="T401" s="42" t="s">
        <v>618</v>
      </c>
      <c r="U401" s="42" t="s">
        <v>1098</v>
      </c>
      <c r="V401" s="42" t="s">
        <v>1094</v>
      </c>
      <c r="W401" s="42" t="s">
        <v>1111</v>
      </c>
      <c r="X401" s="42" t="s">
        <v>1140</v>
      </c>
      <c r="Y401" s="42"/>
    </row>
    <row r="402" spans="1:25" s="45" customFormat="1" x14ac:dyDescent="0.2">
      <c r="A402" s="42">
        <v>401</v>
      </c>
      <c r="B402" s="42" t="s">
        <v>54</v>
      </c>
      <c r="C402" s="42" t="s">
        <v>57</v>
      </c>
      <c r="D402" s="42" t="s">
        <v>1454</v>
      </c>
      <c r="E402" s="43" t="s">
        <v>408</v>
      </c>
      <c r="F402" s="43" t="s">
        <v>1835</v>
      </c>
      <c r="G402" s="43" t="s">
        <v>1836</v>
      </c>
      <c r="H402" s="43" t="s">
        <v>1835</v>
      </c>
      <c r="I402" s="54" t="s">
        <v>1836</v>
      </c>
      <c r="J402" s="54" t="s">
        <v>1835</v>
      </c>
      <c r="K402" s="43">
        <f t="shared" si="26"/>
        <v>2</v>
      </c>
      <c r="L402" s="43" t="s">
        <v>1835</v>
      </c>
      <c r="M402" s="43" t="s">
        <v>1836</v>
      </c>
      <c r="N402" s="54" t="s">
        <v>1835</v>
      </c>
      <c r="O402" s="43">
        <f t="shared" si="27"/>
        <v>1</v>
      </c>
      <c r="P402" s="43">
        <f t="shared" si="25"/>
        <v>3</v>
      </c>
      <c r="Q402" s="42" t="s">
        <v>917</v>
      </c>
      <c r="R402" s="42" t="s">
        <v>1936</v>
      </c>
      <c r="S402" s="42" t="s">
        <v>918</v>
      </c>
      <c r="T402" s="42" t="s">
        <v>919</v>
      </c>
      <c r="U402" s="42" t="s">
        <v>1098</v>
      </c>
      <c r="V402" s="42" t="s">
        <v>1094</v>
      </c>
      <c r="W402" s="42" t="s">
        <v>1111</v>
      </c>
      <c r="X402" s="42" t="s">
        <v>1140</v>
      </c>
      <c r="Y402" s="42"/>
    </row>
    <row r="403" spans="1:25" s="45" customFormat="1" x14ac:dyDescent="0.2">
      <c r="A403" s="42">
        <v>402</v>
      </c>
      <c r="B403" s="42" t="s">
        <v>54</v>
      </c>
      <c r="C403" s="42" t="s">
        <v>2220</v>
      </c>
      <c r="D403" s="42" t="s">
        <v>1455</v>
      </c>
      <c r="E403" s="43" t="s">
        <v>409</v>
      </c>
      <c r="F403" s="43" t="s">
        <v>1835</v>
      </c>
      <c r="G403" s="43" t="s">
        <v>1835</v>
      </c>
      <c r="H403" s="43" t="s">
        <v>1835</v>
      </c>
      <c r="I403" s="54" t="s">
        <v>1835</v>
      </c>
      <c r="J403" s="54" t="s">
        <v>1835</v>
      </c>
      <c r="K403" s="43">
        <f t="shared" si="26"/>
        <v>4</v>
      </c>
      <c r="L403" s="43" t="s">
        <v>1835</v>
      </c>
      <c r="M403" s="43" t="s">
        <v>1835</v>
      </c>
      <c r="N403" s="54" t="s">
        <v>1835</v>
      </c>
      <c r="O403" s="43">
        <f t="shared" si="27"/>
        <v>2</v>
      </c>
      <c r="P403" s="43">
        <f t="shared" si="25"/>
        <v>6</v>
      </c>
      <c r="Q403" s="42" t="s">
        <v>920</v>
      </c>
      <c r="R403" s="42" t="s">
        <v>921</v>
      </c>
      <c r="S403" s="42" t="s">
        <v>922</v>
      </c>
      <c r="T403" s="42" t="s">
        <v>571</v>
      </c>
      <c r="U403" s="42" t="s">
        <v>1121</v>
      </c>
      <c r="V403" s="42" t="s">
        <v>1102</v>
      </c>
      <c r="W403" s="42" t="s">
        <v>1111</v>
      </c>
      <c r="X403" s="42" t="s">
        <v>1130</v>
      </c>
      <c r="Y403" s="42"/>
    </row>
    <row r="404" spans="1:25" s="45" customFormat="1" x14ac:dyDescent="0.2">
      <c r="A404" s="42">
        <v>403</v>
      </c>
      <c r="B404" s="42" t="s">
        <v>54</v>
      </c>
      <c r="C404" s="42" t="s">
        <v>2220</v>
      </c>
      <c r="D404" s="42" t="s">
        <v>1456</v>
      </c>
      <c r="E404" s="43" t="s">
        <v>410</v>
      </c>
      <c r="F404" s="43" t="s">
        <v>1835</v>
      </c>
      <c r="G404" s="43" t="s">
        <v>1835</v>
      </c>
      <c r="H404" s="43" t="s">
        <v>1835</v>
      </c>
      <c r="I404" s="54" t="s">
        <v>1835</v>
      </c>
      <c r="J404" s="54" t="s">
        <v>1835</v>
      </c>
      <c r="K404" s="43">
        <f t="shared" si="26"/>
        <v>4</v>
      </c>
      <c r="L404" s="43" t="s">
        <v>1835</v>
      </c>
      <c r="M404" s="43" t="s">
        <v>1835</v>
      </c>
      <c r="N404" s="54" t="s">
        <v>1835</v>
      </c>
      <c r="O404" s="43">
        <f t="shared" si="27"/>
        <v>2</v>
      </c>
      <c r="P404" s="43">
        <f t="shared" si="25"/>
        <v>6</v>
      </c>
      <c r="Q404" s="42" t="s">
        <v>920</v>
      </c>
      <c r="R404" s="42" t="s">
        <v>923</v>
      </c>
      <c r="S404" s="42" t="s">
        <v>922</v>
      </c>
      <c r="T404" s="42" t="s">
        <v>571</v>
      </c>
      <c r="U404" s="42" t="s">
        <v>1121</v>
      </c>
      <c r="V404" s="42" t="s">
        <v>1102</v>
      </c>
      <c r="W404" s="42" t="s">
        <v>1111</v>
      </c>
      <c r="X404" s="42" t="s">
        <v>1130</v>
      </c>
      <c r="Y404" s="42"/>
    </row>
    <row r="405" spans="1:25" s="45" customFormat="1" x14ac:dyDescent="0.2">
      <c r="A405" s="42">
        <v>404</v>
      </c>
      <c r="B405" s="42" t="s">
        <v>54</v>
      </c>
      <c r="C405" s="42" t="s">
        <v>2220</v>
      </c>
      <c r="D405" s="42" t="s">
        <v>1457</v>
      </c>
      <c r="E405" s="43" t="s">
        <v>411</v>
      </c>
      <c r="F405" s="43" t="s">
        <v>1835</v>
      </c>
      <c r="G405" s="43" t="s">
        <v>1835</v>
      </c>
      <c r="H405" s="43" t="s">
        <v>1835</v>
      </c>
      <c r="I405" s="54" t="s">
        <v>1835</v>
      </c>
      <c r="J405" s="54" t="s">
        <v>1835</v>
      </c>
      <c r="K405" s="43">
        <f t="shared" si="26"/>
        <v>4</v>
      </c>
      <c r="L405" s="43" t="s">
        <v>1835</v>
      </c>
      <c r="M405" s="43" t="s">
        <v>1835</v>
      </c>
      <c r="N405" s="54" t="s">
        <v>1835</v>
      </c>
      <c r="O405" s="43">
        <f t="shared" si="27"/>
        <v>2</v>
      </c>
      <c r="P405" s="43">
        <f t="shared" si="25"/>
        <v>6</v>
      </c>
      <c r="Q405" s="42" t="s">
        <v>920</v>
      </c>
      <c r="R405" s="42" t="s">
        <v>924</v>
      </c>
      <c r="S405" s="42" t="s">
        <v>922</v>
      </c>
      <c r="T405" s="42" t="s">
        <v>571</v>
      </c>
      <c r="U405" s="42" t="s">
        <v>1121</v>
      </c>
      <c r="V405" s="42" t="s">
        <v>1102</v>
      </c>
      <c r="W405" s="42" t="s">
        <v>1111</v>
      </c>
      <c r="X405" s="42" t="s">
        <v>1130</v>
      </c>
      <c r="Y405" s="42"/>
    </row>
    <row r="406" spans="1:25" s="45" customFormat="1" x14ac:dyDescent="0.2">
      <c r="A406" s="42">
        <v>405</v>
      </c>
      <c r="B406" s="42" t="s">
        <v>54</v>
      </c>
      <c r="C406" s="42" t="s">
        <v>2220</v>
      </c>
      <c r="D406" s="42" t="s">
        <v>1458</v>
      </c>
      <c r="E406" s="43" t="s">
        <v>412</v>
      </c>
      <c r="F406" s="43" t="s">
        <v>1835</v>
      </c>
      <c r="G406" s="43" t="s">
        <v>1835</v>
      </c>
      <c r="H406" s="43" t="s">
        <v>1835</v>
      </c>
      <c r="I406" s="54" t="s">
        <v>1835</v>
      </c>
      <c r="J406" s="54" t="s">
        <v>1835</v>
      </c>
      <c r="K406" s="43">
        <f t="shared" si="26"/>
        <v>4</v>
      </c>
      <c r="L406" s="43" t="s">
        <v>1835</v>
      </c>
      <c r="M406" s="43" t="s">
        <v>1835</v>
      </c>
      <c r="N406" s="54" t="s">
        <v>1835</v>
      </c>
      <c r="O406" s="43">
        <f t="shared" si="27"/>
        <v>2</v>
      </c>
      <c r="P406" s="43">
        <f t="shared" si="25"/>
        <v>6</v>
      </c>
      <c r="Q406" s="42" t="s">
        <v>920</v>
      </c>
      <c r="R406" s="42" t="s">
        <v>925</v>
      </c>
      <c r="S406" s="42" t="s">
        <v>922</v>
      </c>
      <c r="T406" s="42" t="s">
        <v>571</v>
      </c>
      <c r="U406" s="42" t="s">
        <v>1121</v>
      </c>
      <c r="V406" s="42" t="s">
        <v>1102</v>
      </c>
      <c r="W406" s="42" t="s">
        <v>1111</v>
      </c>
      <c r="X406" s="42" t="s">
        <v>1130</v>
      </c>
      <c r="Y406" s="42"/>
    </row>
    <row r="407" spans="1:25" s="45" customFormat="1" x14ac:dyDescent="0.2">
      <c r="A407" s="42">
        <v>406</v>
      </c>
      <c r="B407" s="42" t="s">
        <v>54</v>
      </c>
      <c r="C407" s="42" t="s">
        <v>2220</v>
      </c>
      <c r="D407" s="42" t="s">
        <v>1459</v>
      </c>
      <c r="E407" s="43" t="s">
        <v>413</v>
      </c>
      <c r="F407" s="43" t="s">
        <v>1835</v>
      </c>
      <c r="G407" s="43" t="s">
        <v>1835</v>
      </c>
      <c r="H407" s="43" t="s">
        <v>1835</v>
      </c>
      <c r="I407" s="54" t="s">
        <v>1835</v>
      </c>
      <c r="J407" s="54" t="s">
        <v>1835</v>
      </c>
      <c r="K407" s="43">
        <f t="shared" si="26"/>
        <v>4</v>
      </c>
      <c r="L407" s="43" t="s">
        <v>1835</v>
      </c>
      <c r="M407" s="43" t="s">
        <v>1835</v>
      </c>
      <c r="N407" s="54" t="s">
        <v>1835</v>
      </c>
      <c r="O407" s="43">
        <f t="shared" si="27"/>
        <v>2</v>
      </c>
      <c r="P407" s="43">
        <f t="shared" si="25"/>
        <v>6</v>
      </c>
      <c r="Q407" s="42" t="s">
        <v>920</v>
      </c>
      <c r="R407" s="42" t="s">
        <v>926</v>
      </c>
      <c r="S407" s="42" t="s">
        <v>922</v>
      </c>
      <c r="T407" s="42" t="s">
        <v>571</v>
      </c>
      <c r="U407" s="42" t="s">
        <v>1121</v>
      </c>
      <c r="V407" s="42" t="s">
        <v>1102</v>
      </c>
      <c r="W407" s="42" t="s">
        <v>1111</v>
      </c>
      <c r="X407" s="42" t="s">
        <v>1130</v>
      </c>
      <c r="Y407" s="42"/>
    </row>
    <row r="408" spans="1:25" s="45" customFormat="1" x14ac:dyDescent="0.2">
      <c r="A408" s="42">
        <v>407</v>
      </c>
      <c r="B408" s="42" t="s">
        <v>54</v>
      </c>
      <c r="C408" s="42" t="s">
        <v>2220</v>
      </c>
      <c r="D408" s="42" t="s">
        <v>1460</v>
      </c>
      <c r="E408" s="43" t="s">
        <v>414</v>
      </c>
      <c r="F408" s="43" t="s">
        <v>1835</v>
      </c>
      <c r="G408" s="43" t="s">
        <v>1835</v>
      </c>
      <c r="H408" s="43" t="s">
        <v>1835</v>
      </c>
      <c r="I408" s="54" t="s">
        <v>1835</v>
      </c>
      <c r="J408" s="54" t="s">
        <v>1835</v>
      </c>
      <c r="K408" s="43">
        <f t="shared" si="26"/>
        <v>4</v>
      </c>
      <c r="L408" s="43" t="s">
        <v>1835</v>
      </c>
      <c r="M408" s="43" t="s">
        <v>1835</v>
      </c>
      <c r="N408" s="54" t="s">
        <v>1835</v>
      </c>
      <c r="O408" s="43">
        <f t="shared" si="27"/>
        <v>2</v>
      </c>
      <c r="P408" s="43">
        <f t="shared" si="25"/>
        <v>6</v>
      </c>
      <c r="Q408" s="42" t="s">
        <v>920</v>
      </c>
      <c r="R408" s="42" t="s">
        <v>927</v>
      </c>
      <c r="S408" s="42" t="s">
        <v>922</v>
      </c>
      <c r="T408" s="42" t="s">
        <v>571</v>
      </c>
      <c r="U408" s="42" t="s">
        <v>1121</v>
      </c>
      <c r="V408" s="42" t="s">
        <v>1102</v>
      </c>
      <c r="W408" s="42" t="s">
        <v>1111</v>
      </c>
      <c r="X408" s="42" t="s">
        <v>1130</v>
      </c>
      <c r="Y408" s="42"/>
    </row>
    <row r="409" spans="1:25" s="45" customFormat="1" x14ac:dyDescent="0.2">
      <c r="A409" s="42">
        <v>408</v>
      </c>
      <c r="B409" s="42" t="s">
        <v>54</v>
      </c>
      <c r="C409" s="42" t="s">
        <v>2220</v>
      </c>
      <c r="D409" s="42" t="s">
        <v>1461</v>
      </c>
      <c r="E409" s="43" t="s">
        <v>415</v>
      </c>
      <c r="F409" s="43" t="s">
        <v>1835</v>
      </c>
      <c r="G409" s="43" t="s">
        <v>1835</v>
      </c>
      <c r="H409" s="43" t="s">
        <v>1835</v>
      </c>
      <c r="I409" s="54" t="s">
        <v>1835</v>
      </c>
      <c r="J409" s="54" t="s">
        <v>1835</v>
      </c>
      <c r="K409" s="43">
        <f t="shared" si="26"/>
        <v>4</v>
      </c>
      <c r="L409" s="43" t="s">
        <v>1835</v>
      </c>
      <c r="M409" s="43" t="s">
        <v>1835</v>
      </c>
      <c r="N409" s="54" t="s">
        <v>1835</v>
      </c>
      <c r="O409" s="43">
        <f t="shared" si="27"/>
        <v>2</v>
      </c>
      <c r="P409" s="43">
        <f t="shared" si="25"/>
        <v>6</v>
      </c>
      <c r="Q409" s="42" t="s">
        <v>920</v>
      </c>
      <c r="R409" s="42" t="s">
        <v>928</v>
      </c>
      <c r="S409" s="42" t="s">
        <v>922</v>
      </c>
      <c r="T409" s="42" t="s">
        <v>571</v>
      </c>
      <c r="U409" s="42" t="s">
        <v>1121</v>
      </c>
      <c r="V409" s="42" t="s">
        <v>1102</v>
      </c>
      <c r="W409" s="42" t="s">
        <v>1111</v>
      </c>
      <c r="X409" s="42" t="s">
        <v>1130</v>
      </c>
      <c r="Y409" s="42"/>
    </row>
    <row r="410" spans="1:25" s="45" customFormat="1" x14ac:dyDescent="0.2">
      <c r="A410" s="42">
        <v>409</v>
      </c>
      <c r="B410" s="42" t="s">
        <v>54</v>
      </c>
      <c r="C410" s="42" t="s">
        <v>2220</v>
      </c>
      <c r="D410" s="42" t="s">
        <v>1462</v>
      </c>
      <c r="E410" s="43" t="s">
        <v>416</v>
      </c>
      <c r="F410" s="43" t="s">
        <v>1835</v>
      </c>
      <c r="G410" s="43" t="s">
        <v>1835</v>
      </c>
      <c r="H410" s="43" t="s">
        <v>1835</v>
      </c>
      <c r="I410" s="54" t="s">
        <v>1835</v>
      </c>
      <c r="J410" s="54" t="s">
        <v>1835</v>
      </c>
      <c r="K410" s="43">
        <f t="shared" si="26"/>
        <v>4</v>
      </c>
      <c r="L410" s="43" t="s">
        <v>1835</v>
      </c>
      <c r="M410" s="43" t="s">
        <v>1835</v>
      </c>
      <c r="N410" s="54" t="s">
        <v>1835</v>
      </c>
      <c r="O410" s="43">
        <f t="shared" si="27"/>
        <v>2</v>
      </c>
      <c r="P410" s="43">
        <f t="shared" si="25"/>
        <v>6</v>
      </c>
      <c r="Q410" s="42" t="s">
        <v>920</v>
      </c>
      <c r="R410" s="42" t="s">
        <v>929</v>
      </c>
      <c r="S410" s="42" t="s">
        <v>922</v>
      </c>
      <c r="T410" s="42" t="s">
        <v>571</v>
      </c>
      <c r="U410" s="42" t="s">
        <v>1121</v>
      </c>
      <c r="V410" s="42" t="s">
        <v>1102</v>
      </c>
      <c r="W410" s="42" t="s">
        <v>1111</v>
      </c>
      <c r="X410" s="42" t="s">
        <v>1130</v>
      </c>
      <c r="Y410" s="42"/>
    </row>
    <row r="411" spans="1:25" s="45" customFormat="1" x14ac:dyDescent="0.2">
      <c r="A411" s="42">
        <v>410</v>
      </c>
      <c r="B411" s="42" t="s">
        <v>54</v>
      </c>
      <c r="C411" s="42" t="s">
        <v>2220</v>
      </c>
      <c r="D411" s="42" t="s">
        <v>1463</v>
      </c>
      <c r="E411" s="43" t="s">
        <v>417</v>
      </c>
      <c r="F411" s="43" t="s">
        <v>1835</v>
      </c>
      <c r="G411" s="43" t="s">
        <v>1835</v>
      </c>
      <c r="H411" s="43" t="s">
        <v>1835</v>
      </c>
      <c r="I411" s="54" t="s">
        <v>1835</v>
      </c>
      <c r="J411" s="54" t="s">
        <v>1835</v>
      </c>
      <c r="K411" s="43">
        <f t="shared" si="26"/>
        <v>4</v>
      </c>
      <c r="L411" s="43" t="s">
        <v>1835</v>
      </c>
      <c r="M411" s="43" t="s">
        <v>1835</v>
      </c>
      <c r="N411" s="54" t="s">
        <v>1835</v>
      </c>
      <c r="O411" s="43">
        <f t="shared" si="27"/>
        <v>2</v>
      </c>
      <c r="P411" s="43">
        <f t="shared" si="25"/>
        <v>6</v>
      </c>
      <c r="Q411" s="42" t="s">
        <v>920</v>
      </c>
      <c r="R411" s="42" t="s">
        <v>930</v>
      </c>
      <c r="S411" s="42" t="s">
        <v>922</v>
      </c>
      <c r="T411" s="42" t="s">
        <v>571</v>
      </c>
      <c r="U411" s="42" t="s">
        <v>1121</v>
      </c>
      <c r="V411" s="42" t="s">
        <v>1102</v>
      </c>
      <c r="W411" s="42" t="s">
        <v>1111</v>
      </c>
      <c r="X411" s="42" t="s">
        <v>1130</v>
      </c>
      <c r="Y411" s="42"/>
    </row>
    <row r="412" spans="1:25" s="45" customFormat="1" x14ac:dyDescent="0.2">
      <c r="A412" s="42">
        <v>411</v>
      </c>
      <c r="B412" s="42" t="s">
        <v>54</v>
      </c>
      <c r="C412" s="42" t="s">
        <v>2220</v>
      </c>
      <c r="D412" s="42" t="s">
        <v>2222</v>
      </c>
      <c r="E412" s="43" t="s">
        <v>1901</v>
      </c>
      <c r="F412" s="43" t="s">
        <v>1836</v>
      </c>
      <c r="G412" s="43" t="s">
        <v>1836</v>
      </c>
      <c r="H412" s="43" t="s">
        <v>1836</v>
      </c>
      <c r="I412" s="54" t="s">
        <v>1834</v>
      </c>
      <c r="J412" s="54" t="s">
        <v>1834</v>
      </c>
      <c r="K412" s="43">
        <f t="shared" si="26"/>
        <v>0</v>
      </c>
      <c r="L412" s="43" t="s">
        <v>1836</v>
      </c>
      <c r="M412" s="54" t="s">
        <v>1834</v>
      </c>
      <c r="N412" s="54" t="s">
        <v>1834</v>
      </c>
      <c r="O412" s="43">
        <f t="shared" si="27"/>
        <v>0</v>
      </c>
      <c r="P412" s="43">
        <f t="shared" si="25"/>
        <v>0</v>
      </c>
      <c r="Q412" s="42" t="s">
        <v>2221</v>
      </c>
      <c r="R412" s="42" t="s">
        <v>1936</v>
      </c>
      <c r="S412" s="42" t="s">
        <v>1071</v>
      </c>
      <c r="T412" s="42" t="s">
        <v>675</v>
      </c>
      <c r="U412" s="42" t="s">
        <v>1648</v>
      </c>
      <c r="V412" s="42" t="s">
        <v>1102</v>
      </c>
      <c r="W412" s="42" t="s">
        <v>1111</v>
      </c>
      <c r="X412" s="42"/>
      <c r="Y412" s="42"/>
    </row>
    <row r="413" spans="1:25" s="45" customFormat="1" x14ac:dyDescent="0.2">
      <c r="A413" s="42">
        <v>412</v>
      </c>
      <c r="B413" s="42" t="s">
        <v>54</v>
      </c>
      <c r="C413" s="42" t="s">
        <v>58</v>
      </c>
      <c r="D413" s="42" t="s">
        <v>1464</v>
      </c>
      <c r="E413" s="43" t="s">
        <v>418</v>
      </c>
      <c r="F413" s="43" t="s">
        <v>1835</v>
      </c>
      <c r="G413" s="43" t="s">
        <v>1836</v>
      </c>
      <c r="H413" s="43" t="s">
        <v>1835</v>
      </c>
      <c r="I413" s="54" t="s">
        <v>1836</v>
      </c>
      <c r="J413" s="54" t="s">
        <v>1835</v>
      </c>
      <c r="K413" s="43">
        <f t="shared" si="26"/>
        <v>2</v>
      </c>
      <c r="L413" s="43" t="s">
        <v>1835</v>
      </c>
      <c r="M413" s="43" t="s">
        <v>1836</v>
      </c>
      <c r="N413" s="54" t="s">
        <v>1835</v>
      </c>
      <c r="O413" s="43">
        <f t="shared" si="27"/>
        <v>1</v>
      </c>
      <c r="P413" s="43">
        <f t="shared" si="25"/>
        <v>3</v>
      </c>
      <c r="Q413" s="42" t="s">
        <v>931</v>
      </c>
      <c r="R413" s="42" t="s">
        <v>932</v>
      </c>
      <c r="S413" s="42" t="s">
        <v>609</v>
      </c>
      <c r="T413" s="42" t="s">
        <v>571</v>
      </c>
      <c r="U413" s="42" t="s">
        <v>1121</v>
      </c>
      <c r="V413" s="42" t="s">
        <v>1094</v>
      </c>
      <c r="W413" s="42" t="s">
        <v>1111</v>
      </c>
      <c r="X413" s="42" t="s">
        <v>1140</v>
      </c>
      <c r="Y413" s="42"/>
    </row>
    <row r="414" spans="1:25" s="45" customFormat="1" x14ac:dyDescent="0.2">
      <c r="A414" s="42">
        <v>413</v>
      </c>
      <c r="B414" s="42" t="s">
        <v>54</v>
      </c>
      <c r="C414" s="42" t="s">
        <v>59</v>
      </c>
      <c r="D414" s="42" t="s">
        <v>1465</v>
      </c>
      <c r="E414" s="43" t="s">
        <v>419</v>
      </c>
      <c r="F414" s="43" t="s">
        <v>1835</v>
      </c>
      <c r="G414" s="43" t="s">
        <v>1836</v>
      </c>
      <c r="H414" s="43" t="s">
        <v>1835</v>
      </c>
      <c r="I414" s="54" t="s">
        <v>1836</v>
      </c>
      <c r="J414" s="54" t="s">
        <v>1835</v>
      </c>
      <c r="K414" s="43">
        <f t="shared" si="26"/>
        <v>2</v>
      </c>
      <c r="L414" s="43" t="s">
        <v>1835</v>
      </c>
      <c r="M414" s="43" t="s">
        <v>1836</v>
      </c>
      <c r="N414" s="54" t="s">
        <v>1835</v>
      </c>
      <c r="O414" s="43">
        <f t="shared" si="27"/>
        <v>1</v>
      </c>
      <c r="P414" s="43">
        <f t="shared" si="25"/>
        <v>3</v>
      </c>
      <c r="Q414" s="42" t="s">
        <v>933</v>
      </c>
      <c r="R414" s="42" t="s">
        <v>934</v>
      </c>
      <c r="S414" s="42" t="s">
        <v>935</v>
      </c>
      <c r="T414" s="42" t="s">
        <v>618</v>
      </c>
      <c r="U414" s="42" t="s">
        <v>1098</v>
      </c>
      <c r="V414" s="42" t="s">
        <v>1094</v>
      </c>
      <c r="W414" s="42" t="s">
        <v>1111</v>
      </c>
      <c r="X414" s="42" t="s">
        <v>1140</v>
      </c>
      <c r="Y414" s="42"/>
    </row>
    <row r="415" spans="1:25" s="45" customFormat="1" x14ac:dyDescent="0.2">
      <c r="A415" s="42">
        <v>414</v>
      </c>
      <c r="B415" s="42" t="s">
        <v>54</v>
      </c>
      <c r="C415" s="42" t="s">
        <v>59</v>
      </c>
      <c r="D415" s="42" t="s">
        <v>1466</v>
      </c>
      <c r="E415" s="43" t="s">
        <v>420</v>
      </c>
      <c r="F415" s="43" t="s">
        <v>1835</v>
      </c>
      <c r="G415" s="43" t="s">
        <v>1836</v>
      </c>
      <c r="H415" s="43" t="s">
        <v>1835</v>
      </c>
      <c r="I415" s="54" t="s">
        <v>1836</v>
      </c>
      <c r="J415" s="54" t="s">
        <v>1835</v>
      </c>
      <c r="K415" s="43">
        <f t="shared" si="26"/>
        <v>2</v>
      </c>
      <c r="L415" s="43" t="s">
        <v>1835</v>
      </c>
      <c r="M415" s="43" t="s">
        <v>1836</v>
      </c>
      <c r="N415" s="54" t="s">
        <v>1835</v>
      </c>
      <c r="O415" s="43">
        <f t="shared" si="27"/>
        <v>1</v>
      </c>
      <c r="P415" s="43">
        <f t="shared" si="25"/>
        <v>3</v>
      </c>
      <c r="Q415" s="42" t="s">
        <v>933</v>
      </c>
      <c r="R415" s="42" t="s">
        <v>936</v>
      </c>
      <c r="S415" s="42" t="s">
        <v>935</v>
      </c>
      <c r="T415" s="42" t="s">
        <v>618</v>
      </c>
      <c r="U415" s="42" t="s">
        <v>1098</v>
      </c>
      <c r="V415" s="42" t="s">
        <v>1094</v>
      </c>
      <c r="W415" s="42" t="s">
        <v>1111</v>
      </c>
      <c r="X415" s="42" t="s">
        <v>1140</v>
      </c>
      <c r="Y415" s="42"/>
    </row>
    <row r="416" spans="1:25" s="45" customFormat="1" x14ac:dyDescent="0.2">
      <c r="A416" s="42">
        <v>415</v>
      </c>
      <c r="B416" s="42" t="s">
        <v>54</v>
      </c>
      <c r="C416" s="42" t="s">
        <v>59</v>
      </c>
      <c r="D416" s="42" t="s">
        <v>1467</v>
      </c>
      <c r="E416" s="43" t="s">
        <v>421</v>
      </c>
      <c r="F416" s="43" t="s">
        <v>1835</v>
      </c>
      <c r="G416" s="43" t="s">
        <v>1836</v>
      </c>
      <c r="H416" s="43" t="s">
        <v>1835</v>
      </c>
      <c r="I416" s="54" t="s">
        <v>1836</v>
      </c>
      <c r="J416" s="54" t="s">
        <v>1835</v>
      </c>
      <c r="K416" s="43">
        <f t="shared" si="26"/>
        <v>2</v>
      </c>
      <c r="L416" s="43" t="s">
        <v>1835</v>
      </c>
      <c r="M416" s="43" t="s">
        <v>1836</v>
      </c>
      <c r="N416" s="54" t="s">
        <v>1835</v>
      </c>
      <c r="O416" s="43">
        <f t="shared" si="27"/>
        <v>1</v>
      </c>
      <c r="P416" s="43">
        <f t="shared" si="25"/>
        <v>3</v>
      </c>
      <c r="Q416" s="42" t="s">
        <v>933</v>
      </c>
      <c r="R416" s="42" t="s">
        <v>937</v>
      </c>
      <c r="S416" s="42" t="s">
        <v>935</v>
      </c>
      <c r="T416" s="42" t="s">
        <v>618</v>
      </c>
      <c r="U416" s="42" t="s">
        <v>1098</v>
      </c>
      <c r="V416" s="42" t="s">
        <v>1094</v>
      </c>
      <c r="W416" s="42" t="s">
        <v>1111</v>
      </c>
      <c r="X416" s="42" t="s">
        <v>1140</v>
      </c>
      <c r="Y416" s="42"/>
    </row>
    <row r="417" spans="1:26" s="45" customFormat="1" x14ac:dyDescent="0.2">
      <c r="A417" s="42">
        <v>416</v>
      </c>
      <c r="B417" s="42" t="s">
        <v>54</v>
      </c>
      <c r="C417" s="42" t="s">
        <v>59</v>
      </c>
      <c r="D417" s="42" t="s">
        <v>1468</v>
      </c>
      <c r="E417" s="43" t="s">
        <v>422</v>
      </c>
      <c r="F417" s="43" t="s">
        <v>1835</v>
      </c>
      <c r="G417" s="43" t="s">
        <v>1836</v>
      </c>
      <c r="H417" s="43" t="s">
        <v>1835</v>
      </c>
      <c r="I417" s="54" t="s">
        <v>1836</v>
      </c>
      <c r="J417" s="54" t="s">
        <v>1835</v>
      </c>
      <c r="K417" s="43">
        <f t="shared" si="26"/>
        <v>2</v>
      </c>
      <c r="L417" s="43" t="s">
        <v>1835</v>
      </c>
      <c r="M417" s="43" t="s">
        <v>1836</v>
      </c>
      <c r="N417" s="54" t="s">
        <v>1835</v>
      </c>
      <c r="O417" s="43">
        <f t="shared" si="27"/>
        <v>1</v>
      </c>
      <c r="P417" s="43">
        <f t="shared" si="25"/>
        <v>3</v>
      </c>
      <c r="Q417" s="42" t="s">
        <v>933</v>
      </c>
      <c r="R417" s="42" t="s">
        <v>938</v>
      </c>
      <c r="S417" s="42" t="s">
        <v>935</v>
      </c>
      <c r="T417" s="42" t="s">
        <v>618</v>
      </c>
      <c r="U417" s="42" t="s">
        <v>1098</v>
      </c>
      <c r="V417" s="42" t="s">
        <v>1094</v>
      </c>
      <c r="W417" s="42" t="s">
        <v>1111</v>
      </c>
      <c r="X417" s="42" t="s">
        <v>1140</v>
      </c>
      <c r="Y417" s="42"/>
    </row>
    <row r="418" spans="1:26" s="45" customFormat="1" x14ac:dyDescent="0.2">
      <c r="A418" s="42">
        <v>417</v>
      </c>
      <c r="B418" s="42" t="s">
        <v>54</v>
      </c>
      <c r="C418" s="42" t="s">
        <v>59</v>
      </c>
      <c r="D418" s="42" t="s">
        <v>1469</v>
      </c>
      <c r="E418" s="43" t="s">
        <v>423</v>
      </c>
      <c r="F418" s="43" t="s">
        <v>1835</v>
      </c>
      <c r="G418" s="43" t="s">
        <v>1836</v>
      </c>
      <c r="H418" s="43" t="s">
        <v>1835</v>
      </c>
      <c r="I418" s="54" t="s">
        <v>1836</v>
      </c>
      <c r="J418" s="54" t="s">
        <v>1835</v>
      </c>
      <c r="K418" s="43">
        <f t="shared" si="26"/>
        <v>2</v>
      </c>
      <c r="L418" s="43" t="s">
        <v>1835</v>
      </c>
      <c r="M418" s="43" t="s">
        <v>1836</v>
      </c>
      <c r="N418" s="54" t="s">
        <v>1835</v>
      </c>
      <c r="O418" s="43">
        <f t="shared" si="27"/>
        <v>1</v>
      </c>
      <c r="P418" s="43">
        <f t="shared" si="25"/>
        <v>3</v>
      </c>
      <c r="Q418" s="42" t="s">
        <v>933</v>
      </c>
      <c r="R418" s="42" t="s">
        <v>939</v>
      </c>
      <c r="S418" s="42" t="s">
        <v>935</v>
      </c>
      <c r="T418" s="42" t="s">
        <v>618</v>
      </c>
      <c r="U418" s="42" t="s">
        <v>1098</v>
      </c>
      <c r="V418" s="42" t="s">
        <v>1094</v>
      </c>
      <c r="W418" s="42" t="s">
        <v>1111</v>
      </c>
      <c r="X418" s="42" t="s">
        <v>1140</v>
      </c>
      <c r="Y418" s="42"/>
    </row>
    <row r="419" spans="1:26" s="45" customFormat="1" x14ac:dyDescent="0.2">
      <c r="A419" s="42">
        <v>418</v>
      </c>
      <c r="B419" s="42" t="s">
        <v>54</v>
      </c>
      <c r="C419" s="42" t="s">
        <v>59</v>
      </c>
      <c r="D419" s="42" t="s">
        <v>1470</v>
      </c>
      <c r="E419" s="43" t="s">
        <v>424</v>
      </c>
      <c r="F419" s="43" t="s">
        <v>1835</v>
      </c>
      <c r="G419" s="43" t="s">
        <v>1836</v>
      </c>
      <c r="H419" s="43" t="s">
        <v>1835</v>
      </c>
      <c r="I419" s="54" t="s">
        <v>1836</v>
      </c>
      <c r="J419" s="54" t="s">
        <v>1835</v>
      </c>
      <c r="K419" s="43">
        <f t="shared" si="26"/>
        <v>2</v>
      </c>
      <c r="L419" s="43" t="s">
        <v>1835</v>
      </c>
      <c r="M419" s="43" t="s">
        <v>1836</v>
      </c>
      <c r="N419" s="54" t="s">
        <v>1835</v>
      </c>
      <c r="O419" s="43">
        <f t="shared" si="27"/>
        <v>1</v>
      </c>
      <c r="P419" s="43">
        <f t="shared" si="25"/>
        <v>3</v>
      </c>
      <c r="Q419" s="42" t="s">
        <v>933</v>
      </c>
      <c r="R419" s="42" t="s">
        <v>940</v>
      </c>
      <c r="S419" s="42" t="s">
        <v>935</v>
      </c>
      <c r="T419" s="42" t="s">
        <v>618</v>
      </c>
      <c r="U419" s="42" t="s">
        <v>1098</v>
      </c>
      <c r="V419" s="42" t="s">
        <v>1094</v>
      </c>
      <c r="W419" s="42" t="s">
        <v>1111</v>
      </c>
      <c r="X419" s="42" t="s">
        <v>1140</v>
      </c>
      <c r="Y419" s="42"/>
    </row>
    <row r="420" spans="1:26" s="45" customFormat="1" x14ac:dyDescent="0.2">
      <c r="A420" s="42">
        <v>419</v>
      </c>
      <c r="B420" s="42" t="s">
        <v>54</v>
      </c>
      <c r="C420" s="42" t="s">
        <v>59</v>
      </c>
      <c r="D420" s="42" t="s">
        <v>1471</v>
      </c>
      <c r="E420" s="43" t="s">
        <v>425</v>
      </c>
      <c r="F420" s="43" t="s">
        <v>1835</v>
      </c>
      <c r="G420" s="43" t="s">
        <v>1836</v>
      </c>
      <c r="H420" s="43" t="s">
        <v>1835</v>
      </c>
      <c r="I420" s="54" t="s">
        <v>1836</v>
      </c>
      <c r="J420" s="54" t="s">
        <v>1835</v>
      </c>
      <c r="K420" s="43">
        <f t="shared" si="26"/>
        <v>2</v>
      </c>
      <c r="L420" s="43" t="s">
        <v>1835</v>
      </c>
      <c r="M420" s="43" t="s">
        <v>1836</v>
      </c>
      <c r="N420" s="54" t="s">
        <v>1835</v>
      </c>
      <c r="O420" s="43">
        <f t="shared" si="27"/>
        <v>1</v>
      </c>
      <c r="P420" s="43">
        <f t="shared" si="25"/>
        <v>3</v>
      </c>
      <c r="Q420" s="42" t="s">
        <v>933</v>
      </c>
      <c r="R420" s="42" t="s">
        <v>941</v>
      </c>
      <c r="S420" s="42" t="s">
        <v>935</v>
      </c>
      <c r="T420" s="42" t="s">
        <v>618</v>
      </c>
      <c r="U420" s="42" t="s">
        <v>1098</v>
      </c>
      <c r="V420" s="42" t="s">
        <v>1094</v>
      </c>
      <c r="W420" s="42" t="s">
        <v>1111</v>
      </c>
      <c r="X420" s="42" t="s">
        <v>1140</v>
      </c>
      <c r="Y420" s="42"/>
    </row>
    <row r="421" spans="1:26" s="45" customFormat="1" x14ac:dyDescent="0.2">
      <c r="A421" s="42">
        <v>420</v>
      </c>
      <c r="B421" s="42" t="s">
        <v>54</v>
      </c>
      <c r="C421" s="42" t="s">
        <v>59</v>
      </c>
      <c r="D421" s="42" t="s">
        <v>1472</v>
      </c>
      <c r="E421" s="43" t="s">
        <v>426</v>
      </c>
      <c r="F421" s="43" t="s">
        <v>1835</v>
      </c>
      <c r="G421" s="43" t="s">
        <v>1836</v>
      </c>
      <c r="H421" s="43" t="s">
        <v>1835</v>
      </c>
      <c r="I421" s="54" t="s">
        <v>1836</v>
      </c>
      <c r="J421" s="54" t="s">
        <v>1835</v>
      </c>
      <c r="K421" s="43">
        <f t="shared" si="26"/>
        <v>2</v>
      </c>
      <c r="L421" s="43" t="s">
        <v>1835</v>
      </c>
      <c r="M421" s="43" t="s">
        <v>1836</v>
      </c>
      <c r="N421" s="54" t="s">
        <v>1835</v>
      </c>
      <c r="O421" s="43">
        <f t="shared" si="27"/>
        <v>1</v>
      </c>
      <c r="P421" s="43">
        <f t="shared" ref="P421:P484" si="28">K421+O421</f>
        <v>3</v>
      </c>
      <c r="Q421" s="42" t="s">
        <v>933</v>
      </c>
      <c r="R421" s="42" t="s">
        <v>942</v>
      </c>
      <c r="S421" s="42" t="s">
        <v>935</v>
      </c>
      <c r="T421" s="42" t="s">
        <v>618</v>
      </c>
      <c r="U421" s="42" t="s">
        <v>1098</v>
      </c>
      <c r="V421" s="42" t="s">
        <v>1094</v>
      </c>
      <c r="W421" s="42" t="s">
        <v>1111</v>
      </c>
      <c r="X421" s="42" t="s">
        <v>1140</v>
      </c>
      <c r="Y421" s="42"/>
    </row>
    <row r="422" spans="1:26" s="45" customFormat="1" x14ac:dyDescent="0.2">
      <c r="A422" s="42">
        <v>421</v>
      </c>
      <c r="B422" s="42" t="s">
        <v>54</v>
      </c>
      <c r="C422" s="42" t="s">
        <v>60</v>
      </c>
      <c r="D422" s="42" t="s">
        <v>1473</v>
      </c>
      <c r="E422" s="43" t="s">
        <v>427</v>
      </c>
      <c r="F422" s="43" t="s">
        <v>1835</v>
      </c>
      <c r="G422" s="43" t="s">
        <v>1836</v>
      </c>
      <c r="H422" s="43" t="s">
        <v>1835</v>
      </c>
      <c r="I422" s="54" t="s">
        <v>1836</v>
      </c>
      <c r="J422" s="54" t="s">
        <v>1835</v>
      </c>
      <c r="K422" s="43">
        <f t="shared" si="26"/>
        <v>2</v>
      </c>
      <c r="L422" s="43" t="s">
        <v>1835</v>
      </c>
      <c r="M422" s="43" t="s">
        <v>1835</v>
      </c>
      <c r="N422" s="54" t="s">
        <v>1835</v>
      </c>
      <c r="O422" s="43">
        <f t="shared" si="27"/>
        <v>2</v>
      </c>
      <c r="P422" s="43">
        <f t="shared" si="28"/>
        <v>4</v>
      </c>
      <c r="Q422" s="42" t="s">
        <v>943</v>
      </c>
      <c r="R422" s="42" t="s">
        <v>1936</v>
      </c>
      <c r="S422" s="42" t="s">
        <v>935</v>
      </c>
      <c r="T422" s="42" t="s">
        <v>618</v>
      </c>
      <c r="U422" s="42" t="s">
        <v>1098</v>
      </c>
      <c r="V422" s="42" t="s">
        <v>1094</v>
      </c>
      <c r="W422" s="42" t="s">
        <v>1111</v>
      </c>
      <c r="X422" s="42" t="s">
        <v>1140</v>
      </c>
      <c r="Y422" s="42"/>
    </row>
    <row r="423" spans="1:26" s="5" customFormat="1" x14ac:dyDescent="0.2">
      <c r="A423" s="48">
        <v>422</v>
      </c>
      <c r="B423" s="48" t="s">
        <v>54</v>
      </c>
      <c r="C423" s="48" t="s">
        <v>57</v>
      </c>
      <c r="D423" s="48" t="s">
        <v>1474</v>
      </c>
      <c r="E423" s="49" t="s">
        <v>428</v>
      </c>
      <c r="F423" s="49" t="s">
        <v>1836</v>
      </c>
      <c r="G423" s="49" t="s">
        <v>1835</v>
      </c>
      <c r="H423" s="49" t="s">
        <v>1836</v>
      </c>
      <c r="I423" s="55" t="s">
        <v>1835</v>
      </c>
      <c r="J423" s="55" t="s">
        <v>1836</v>
      </c>
      <c r="K423" s="49">
        <f t="shared" si="26"/>
        <v>2</v>
      </c>
      <c r="L423" s="49" t="s">
        <v>1836</v>
      </c>
      <c r="M423" s="49" t="s">
        <v>1836</v>
      </c>
      <c r="N423" s="49" t="s">
        <v>1836</v>
      </c>
      <c r="O423" s="49">
        <f t="shared" si="27"/>
        <v>0</v>
      </c>
      <c r="P423" s="49">
        <f t="shared" si="28"/>
        <v>2</v>
      </c>
      <c r="Q423" s="48" t="s">
        <v>944</v>
      </c>
      <c r="R423" s="48" t="s">
        <v>944</v>
      </c>
      <c r="S423" s="48" t="s">
        <v>2224</v>
      </c>
      <c r="T423" s="53" t="s">
        <v>1089</v>
      </c>
      <c r="U423" s="48" t="s">
        <v>1098</v>
      </c>
      <c r="V423" s="48" t="s">
        <v>1094</v>
      </c>
      <c r="W423" s="48" t="s">
        <v>1111</v>
      </c>
      <c r="X423" s="48" t="s">
        <v>1140</v>
      </c>
      <c r="Y423" s="48"/>
      <c r="Z423" s="5">
        <v>1</v>
      </c>
    </row>
    <row r="424" spans="1:26" s="5" customFormat="1" x14ac:dyDescent="0.2">
      <c r="A424" s="48">
        <v>423</v>
      </c>
      <c r="B424" s="48" t="s">
        <v>54</v>
      </c>
      <c r="C424" s="48" t="s">
        <v>61</v>
      </c>
      <c r="D424" s="48" t="s">
        <v>1475</v>
      </c>
      <c r="E424" s="49" t="s">
        <v>429</v>
      </c>
      <c r="F424" s="49" t="s">
        <v>1836</v>
      </c>
      <c r="G424" s="49" t="s">
        <v>1835</v>
      </c>
      <c r="H424" s="49" t="s">
        <v>1836</v>
      </c>
      <c r="I424" s="55" t="s">
        <v>1836</v>
      </c>
      <c r="J424" s="55"/>
      <c r="K424" s="49">
        <f t="shared" si="26"/>
        <v>1</v>
      </c>
      <c r="L424" s="49" t="s">
        <v>1836</v>
      </c>
      <c r="M424" s="49" t="s">
        <v>1836</v>
      </c>
      <c r="N424" s="49"/>
      <c r="O424" s="49">
        <f t="shared" si="27"/>
        <v>0</v>
      </c>
      <c r="P424" s="49">
        <f t="shared" si="28"/>
        <v>1</v>
      </c>
      <c r="Q424" s="48" t="s">
        <v>945</v>
      </c>
      <c r="R424" s="48" t="s">
        <v>1936</v>
      </c>
      <c r="S424" s="48" t="s">
        <v>946</v>
      </c>
      <c r="T424" s="48" t="s">
        <v>644</v>
      </c>
      <c r="U424" s="48" t="s">
        <v>1098</v>
      </c>
      <c r="V424" s="48" t="s">
        <v>1094</v>
      </c>
      <c r="W424" s="48" t="s">
        <v>1111</v>
      </c>
      <c r="X424" s="48" t="s">
        <v>1140</v>
      </c>
      <c r="Y424" s="48" t="s">
        <v>2225</v>
      </c>
      <c r="Z424" s="5">
        <v>1</v>
      </c>
    </row>
    <row r="425" spans="1:26" s="5" customFormat="1" x14ac:dyDescent="0.2">
      <c r="A425" s="48">
        <v>424</v>
      </c>
      <c r="B425" s="48" t="s">
        <v>54</v>
      </c>
      <c r="C425" s="48" t="s">
        <v>61</v>
      </c>
      <c r="D425" s="48" t="s">
        <v>1476</v>
      </c>
      <c r="E425" s="49" t="s">
        <v>430</v>
      </c>
      <c r="F425" s="49" t="s">
        <v>1836</v>
      </c>
      <c r="G425" s="49" t="s">
        <v>1835</v>
      </c>
      <c r="H425" s="49" t="s">
        <v>1836</v>
      </c>
      <c r="I425" s="55" t="s">
        <v>1836</v>
      </c>
      <c r="J425" s="55"/>
      <c r="K425" s="49">
        <f t="shared" si="26"/>
        <v>1</v>
      </c>
      <c r="L425" s="49" t="s">
        <v>1836</v>
      </c>
      <c r="M425" s="49" t="s">
        <v>1836</v>
      </c>
      <c r="N425" s="49"/>
      <c r="O425" s="49">
        <f t="shared" si="27"/>
        <v>0</v>
      </c>
      <c r="P425" s="49">
        <f t="shared" si="28"/>
        <v>1</v>
      </c>
      <c r="Q425" s="48" t="s">
        <v>947</v>
      </c>
      <c r="R425" s="48" t="s">
        <v>1936</v>
      </c>
      <c r="S425" s="48" t="s">
        <v>2224</v>
      </c>
      <c r="T425" s="53" t="s">
        <v>1089</v>
      </c>
      <c r="U425" s="48" t="s">
        <v>1098</v>
      </c>
      <c r="V425" s="48" t="s">
        <v>1094</v>
      </c>
      <c r="W425" s="48" t="s">
        <v>1111</v>
      </c>
      <c r="X425" s="48" t="s">
        <v>1140</v>
      </c>
      <c r="Y425" s="48" t="s">
        <v>2225</v>
      </c>
      <c r="Z425" s="5">
        <v>1</v>
      </c>
    </row>
    <row r="426" spans="1:26" s="5" customFormat="1" x14ac:dyDescent="0.2">
      <c r="A426" s="48">
        <v>425</v>
      </c>
      <c r="B426" s="48" t="s">
        <v>54</v>
      </c>
      <c r="C426" s="48" t="s">
        <v>61</v>
      </c>
      <c r="D426" s="48" t="s">
        <v>1477</v>
      </c>
      <c r="E426" s="49" t="s">
        <v>431</v>
      </c>
      <c r="F426" s="49" t="s">
        <v>1836</v>
      </c>
      <c r="G426" s="49" t="s">
        <v>1835</v>
      </c>
      <c r="H426" s="49" t="s">
        <v>1836</v>
      </c>
      <c r="I426" s="55" t="s">
        <v>1836</v>
      </c>
      <c r="J426" s="55"/>
      <c r="K426" s="49">
        <f t="shared" si="26"/>
        <v>1</v>
      </c>
      <c r="L426" s="49" t="s">
        <v>1836</v>
      </c>
      <c r="M426" s="49" t="s">
        <v>1836</v>
      </c>
      <c r="N426" s="49"/>
      <c r="O426" s="49">
        <f t="shared" si="27"/>
        <v>0</v>
      </c>
      <c r="P426" s="49">
        <f t="shared" si="28"/>
        <v>1</v>
      </c>
      <c r="Q426" s="48" t="s">
        <v>948</v>
      </c>
      <c r="R426" s="48" t="s">
        <v>1936</v>
      </c>
      <c r="S426" s="48" t="s">
        <v>949</v>
      </c>
      <c r="T426" s="48" t="s">
        <v>831</v>
      </c>
      <c r="U426" s="48" t="s">
        <v>1098</v>
      </c>
      <c r="V426" s="48" t="s">
        <v>1094</v>
      </c>
      <c r="W426" s="48" t="s">
        <v>1111</v>
      </c>
      <c r="X426" s="48" t="s">
        <v>1140</v>
      </c>
      <c r="Y426" s="48" t="s">
        <v>2226</v>
      </c>
      <c r="Z426" s="5">
        <v>1</v>
      </c>
    </row>
    <row r="427" spans="1:26" s="5" customFormat="1" x14ac:dyDescent="0.2">
      <c r="A427" s="48">
        <v>426</v>
      </c>
      <c r="B427" s="48" t="s">
        <v>54</v>
      </c>
      <c r="C427" s="48" t="s">
        <v>56</v>
      </c>
      <c r="D427" s="48" t="s">
        <v>1478</v>
      </c>
      <c r="E427" s="49" t="s">
        <v>432</v>
      </c>
      <c r="F427" s="49" t="s">
        <v>1836</v>
      </c>
      <c r="G427" s="49" t="s">
        <v>1835</v>
      </c>
      <c r="H427" s="49" t="s">
        <v>1836</v>
      </c>
      <c r="I427" s="55" t="s">
        <v>1836</v>
      </c>
      <c r="J427" s="55"/>
      <c r="K427" s="49">
        <f t="shared" si="26"/>
        <v>1</v>
      </c>
      <c r="L427" s="49" t="s">
        <v>1836</v>
      </c>
      <c r="M427" s="49" t="s">
        <v>1836</v>
      </c>
      <c r="N427" s="49"/>
      <c r="O427" s="49">
        <f t="shared" si="27"/>
        <v>0</v>
      </c>
      <c r="P427" s="49">
        <f t="shared" si="28"/>
        <v>1</v>
      </c>
      <c r="Q427" s="48" t="s">
        <v>950</v>
      </c>
      <c r="R427" s="48" t="s">
        <v>951</v>
      </c>
      <c r="S427" s="48" t="s">
        <v>617</v>
      </c>
      <c r="T427" s="48" t="s">
        <v>618</v>
      </c>
      <c r="U427" s="48" t="s">
        <v>1098</v>
      </c>
      <c r="V427" s="48" t="s">
        <v>1094</v>
      </c>
      <c r="W427" s="48" t="s">
        <v>1111</v>
      </c>
      <c r="X427" s="48" t="s">
        <v>1140</v>
      </c>
      <c r="Y427" s="48" t="s">
        <v>2225</v>
      </c>
      <c r="Z427" s="5">
        <v>1</v>
      </c>
    </row>
    <row r="428" spans="1:26" s="5" customFormat="1" x14ac:dyDescent="0.2">
      <c r="A428" s="48">
        <v>427</v>
      </c>
      <c r="B428" s="48" t="s">
        <v>54</v>
      </c>
      <c r="C428" s="48" t="s">
        <v>56</v>
      </c>
      <c r="D428" s="48" t="s">
        <v>1479</v>
      </c>
      <c r="E428" s="49" t="s">
        <v>433</v>
      </c>
      <c r="F428" s="49" t="s">
        <v>1836</v>
      </c>
      <c r="G428" s="49" t="s">
        <v>1835</v>
      </c>
      <c r="H428" s="49" t="s">
        <v>1836</v>
      </c>
      <c r="I428" s="55" t="s">
        <v>1836</v>
      </c>
      <c r="J428" s="55"/>
      <c r="K428" s="49">
        <f t="shared" si="26"/>
        <v>1</v>
      </c>
      <c r="L428" s="49" t="s">
        <v>1836</v>
      </c>
      <c r="M428" s="49" t="s">
        <v>1836</v>
      </c>
      <c r="N428" s="49"/>
      <c r="O428" s="49">
        <f t="shared" si="27"/>
        <v>0</v>
      </c>
      <c r="P428" s="49">
        <f t="shared" si="28"/>
        <v>1</v>
      </c>
      <c r="Q428" s="48" t="s">
        <v>950</v>
      </c>
      <c r="R428" s="48" t="s">
        <v>952</v>
      </c>
      <c r="S428" s="48" t="s">
        <v>617</v>
      </c>
      <c r="T428" s="48" t="s">
        <v>618</v>
      </c>
      <c r="U428" s="48" t="s">
        <v>1098</v>
      </c>
      <c r="V428" s="48" t="s">
        <v>1094</v>
      </c>
      <c r="W428" s="48" t="s">
        <v>1111</v>
      </c>
      <c r="X428" s="48" t="s">
        <v>1140</v>
      </c>
      <c r="Y428" s="48" t="s">
        <v>2225</v>
      </c>
      <c r="Z428" s="5">
        <v>1</v>
      </c>
    </row>
    <row r="429" spans="1:26" s="5" customFormat="1" x14ac:dyDescent="0.2">
      <c r="A429" s="48">
        <v>428</v>
      </c>
      <c r="B429" s="48" t="s">
        <v>54</v>
      </c>
      <c r="C429" s="48" t="s">
        <v>56</v>
      </c>
      <c r="D429" s="48" t="s">
        <v>1480</v>
      </c>
      <c r="E429" s="49" t="s">
        <v>434</v>
      </c>
      <c r="F429" s="49" t="s">
        <v>1836</v>
      </c>
      <c r="G429" s="49" t="s">
        <v>1835</v>
      </c>
      <c r="H429" s="49" t="s">
        <v>1836</v>
      </c>
      <c r="I429" s="55" t="s">
        <v>1836</v>
      </c>
      <c r="J429" s="55"/>
      <c r="K429" s="49">
        <f t="shared" si="26"/>
        <v>1</v>
      </c>
      <c r="L429" s="49" t="s">
        <v>1836</v>
      </c>
      <c r="M429" s="49" t="s">
        <v>1836</v>
      </c>
      <c r="N429" s="49"/>
      <c r="O429" s="49">
        <f t="shared" si="27"/>
        <v>0</v>
      </c>
      <c r="P429" s="49">
        <f t="shared" si="28"/>
        <v>1</v>
      </c>
      <c r="Q429" s="48" t="s">
        <v>950</v>
      </c>
      <c r="R429" s="48" t="s">
        <v>953</v>
      </c>
      <c r="S429" s="48" t="s">
        <v>617</v>
      </c>
      <c r="T429" s="48" t="s">
        <v>618</v>
      </c>
      <c r="U429" s="48" t="s">
        <v>1098</v>
      </c>
      <c r="V429" s="48" t="s">
        <v>1094</v>
      </c>
      <c r="W429" s="48" t="s">
        <v>1111</v>
      </c>
      <c r="X429" s="48" t="s">
        <v>1140</v>
      </c>
      <c r="Y429" s="48" t="s">
        <v>2225</v>
      </c>
      <c r="Z429" s="5">
        <v>1</v>
      </c>
    </row>
    <row r="430" spans="1:26" s="5" customFormat="1" x14ac:dyDescent="0.2">
      <c r="A430" s="48">
        <v>429</v>
      </c>
      <c r="B430" s="48" t="s">
        <v>54</v>
      </c>
      <c r="C430" s="48" t="s">
        <v>56</v>
      </c>
      <c r="D430" s="48" t="s">
        <v>1481</v>
      </c>
      <c r="E430" s="49" t="s">
        <v>435</v>
      </c>
      <c r="F430" s="49" t="s">
        <v>1836</v>
      </c>
      <c r="G430" s="49" t="s">
        <v>1835</v>
      </c>
      <c r="H430" s="49" t="s">
        <v>1836</v>
      </c>
      <c r="I430" s="55" t="s">
        <v>1836</v>
      </c>
      <c r="J430" s="55"/>
      <c r="K430" s="49">
        <f t="shared" si="26"/>
        <v>1</v>
      </c>
      <c r="L430" s="49" t="s">
        <v>1836</v>
      </c>
      <c r="M430" s="49" t="s">
        <v>1836</v>
      </c>
      <c r="N430" s="49"/>
      <c r="O430" s="49">
        <f t="shared" si="27"/>
        <v>0</v>
      </c>
      <c r="P430" s="49">
        <f t="shared" si="28"/>
        <v>1</v>
      </c>
      <c r="Q430" s="48" t="s">
        <v>950</v>
      </c>
      <c r="R430" s="48" t="s">
        <v>954</v>
      </c>
      <c r="S430" s="48" t="s">
        <v>617</v>
      </c>
      <c r="T430" s="48" t="s">
        <v>618</v>
      </c>
      <c r="U430" s="48" t="s">
        <v>1098</v>
      </c>
      <c r="V430" s="48" t="s">
        <v>1094</v>
      </c>
      <c r="W430" s="48" t="s">
        <v>1111</v>
      </c>
      <c r="X430" s="48" t="s">
        <v>1140</v>
      </c>
      <c r="Y430" s="48" t="s">
        <v>2225</v>
      </c>
      <c r="Z430" s="5">
        <v>1</v>
      </c>
    </row>
    <row r="431" spans="1:26" s="5" customFormat="1" x14ac:dyDescent="0.2">
      <c r="A431" s="48">
        <v>430</v>
      </c>
      <c r="B431" s="48" t="s">
        <v>54</v>
      </c>
      <c r="C431" s="48" t="s">
        <v>56</v>
      </c>
      <c r="D431" s="48" t="s">
        <v>1482</v>
      </c>
      <c r="E431" s="49" t="s">
        <v>436</v>
      </c>
      <c r="F431" s="49" t="s">
        <v>1836</v>
      </c>
      <c r="G431" s="49" t="s">
        <v>1835</v>
      </c>
      <c r="H431" s="49" t="s">
        <v>1836</v>
      </c>
      <c r="I431" s="55" t="s">
        <v>1836</v>
      </c>
      <c r="J431" s="55"/>
      <c r="K431" s="49">
        <f t="shared" si="26"/>
        <v>1</v>
      </c>
      <c r="L431" s="49" t="s">
        <v>1836</v>
      </c>
      <c r="M431" s="49" t="s">
        <v>1836</v>
      </c>
      <c r="N431" s="49"/>
      <c r="O431" s="49">
        <f t="shared" si="27"/>
        <v>0</v>
      </c>
      <c r="P431" s="49">
        <f t="shared" si="28"/>
        <v>1</v>
      </c>
      <c r="Q431" s="48" t="s">
        <v>950</v>
      </c>
      <c r="R431" s="48" t="s">
        <v>955</v>
      </c>
      <c r="S431" s="48" t="s">
        <v>617</v>
      </c>
      <c r="T431" s="48" t="s">
        <v>618</v>
      </c>
      <c r="U431" s="48" t="s">
        <v>1098</v>
      </c>
      <c r="V431" s="48" t="s">
        <v>1094</v>
      </c>
      <c r="W431" s="48" t="s">
        <v>1111</v>
      </c>
      <c r="X431" s="48" t="s">
        <v>1140</v>
      </c>
      <c r="Y431" s="48" t="s">
        <v>2225</v>
      </c>
      <c r="Z431" s="5">
        <v>1</v>
      </c>
    </row>
    <row r="432" spans="1:26" s="5" customFormat="1" x14ac:dyDescent="0.2">
      <c r="A432" s="48">
        <v>431</v>
      </c>
      <c r="B432" s="48" t="s">
        <v>54</v>
      </c>
      <c r="C432" s="48" t="s">
        <v>56</v>
      </c>
      <c r="D432" s="48" t="s">
        <v>1483</v>
      </c>
      <c r="E432" s="49" t="s">
        <v>437</v>
      </c>
      <c r="F432" s="49" t="s">
        <v>1836</v>
      </c>
      <c r="G432" s="49" t="s">
        <v>1834</v>
      </c>
      <c r="H432" s="49" t="s">
        <v>1836</v>
      </c>
      <c r="I432" s="55" t="s">
        <v>1836</v>
      </c>
      <c r="J432" s="55"/>
      <c r="K432" s="49">
        <f t="shared" si="26"/>
        <v>0</v>
      </c>
      <c r="L432" s="49" t="s">
        <v>1836</v>
      </c>
      <c r="M432" s="49" t="s">
        <v>1836</v>
      </c>
      <c r="N432" s="49"/>
      <c r="O432" s="49">
        <f t="shared" si="27"/>
        <v>0</v>
      </c>
      <c r="P432" s="49">
        <f t="shared" si="28"/>
        <v>0</v>
      </c>
      <c r="Q432" s="48" t="s">
        <v>956</v>
      </c>
      <c r="R432" s="48" t="s">
        <v>951</v>
      </c>
      <c r="S432" s="48"/>
      <c r="T432" s="48"/>
      <c r="U432" s="48" t="s">
        <v>1098</v>
      </c>
      <c r="V432" s="48" t="s">
        <v>1654</v>
      </c>
      <c r="W432" s="48" t="s">
        <v>1111</v>
      </c>
      <c r="X432" s="48" t="s">
        <v>1210</v>
      </c>
      <c r="Y432" s="48" t="s">
        <v>2225</v>
      </c>
      <c r="Z432" s="5">
        <v>1</v>
      </c>
    </row>
    <row r="433" spans="1:26" s="5" customFormat="1" x14ac:dyDescent="0.2">
      <c r="A433" s="48">
        <v>432</v>
      </c>
      <c r="B433" s="48" t="s">
        <v>54</v>
      </c>
      <c r="C433" s="48" t="s">
        <v>56</v>
      </c>
      <c r="D433" s="48" t="s">
        <v>1484</v>
      </c>
      <c r="E433" s="49" t="s">
        <v>438</v>
      </c>
      <c r="F433" s="49" t="s">
        <v>1836</v>
      </c>
      <c r="G433" s="49" t="s">
        <v>1834</v>
      </c>
      <c r="H433" s="49" t="s">
        <v>1836</v>
      </c>
      <c r="I433" s="55" t="s">
        <v>1836</v>
      </c>
      <c r="J433" s="55"/>
      <c r="K433" s="49">
        <f t="shared" si="26"/>
        <v>0</v>
      </c>
      <c r="L433" s="49" t="s">
        <v>1836</v>
      </c>
      <c r="M433" s="49" t="s">
        <v>1836</v>
      </c>
      <c r="N433" s="49"/>
      <c r="O433" s="49">
        <f t="shared" si="27"/>
        <v>0</v>
      </c>
      <c r="P433" s="49">
        <f t="shared" si="28"/>
        <v>0</v>
      </c>
      <c r="Q433" s="48" t="s">
        <v>956</v>
      </c>
      <c r="R433" s="48" t="s">
        <v>952</v>
      </c>
      <c r="S433" s="48"/>
      <c r="T433" s="48"/>
      <c r="U433" s="48" t="s">
        <v>1098</v>
      </c>
      <c r="V433" s="48" t="s">
        <v>1654</v>
      </c>
      <c r="W433" s="48" t="s">
        <v>1111</v>
      </c>
      <c r="X433" s="48" t="s">
        <v>1210</v>
      </c>
      <c r="Y433" s="48" t="s">
        <v>2225</v>
      </c>
      <c r="Z433" s="5">
        <v>1</v>
      </c>
    </row>
    <row r="434" spans="1:26" s="5" customFormat="1" x14ac:dyDescent="0.2">
      <c r="A434" s="48">
        <v>433</v>
      </c>
      <c r="B434" s="48" t="s">
        <v>54</v>
      </c>
      <c r="C434" s="48" t="s">
        <v>56</v>
      </c>
      <c r="D434" s="48" t="s">
        <v>1485</v>
      </c>
      <c r="E434" s="49" t="s">
        <v>439</v>
      </c>
      <c r="F434" s="49" t="s">
        <v>1836</v>
      </c>
      <c r="G434" s="49" t="s">
        <v>1834</v>
      </c>
      <c r="H434" s="49" t="s">
        <v>1836</v>
      </c>
      <c r="I434" s="55" t="s">
        <v>1836</v>
      </c>
      <c r="J434" s="55"/>
      <c r="K434" s="49">
        <f t="shared" si="26"/>
        <v>0</v>
      </c>
      <c r="L434" s="49" t="s">
        <v>1836</v>
      </c>
      <c r="M434" s="49" t="s">
        <v>1836</v>
      </c>
      <c r="N434" s="49"/>
      <c r="O434" s="49">
        <f t="shared" si="27"/>
        <v>0</v>
      </c>
      <c r="P434" s="49">
        <f t="shared" si="28"/>
        <v>0</v>
      </c>
      <c r="Q434" s="48" t="s">
        <v>956</v>
      </c>
      <c r="R434" s="48" t="s">
        <v>953</v>
      </c>
      <c r="S434" s="48"/>
      <c r="T434" s="48"/>
      <c r="U434" s="48" t="s">
        <v>1098</v>
      </c>
      <c r="V434" s="48" t="s">
        <v>1654</v>
      </c>
      <c r="W434" s="48" t="s">
        <v>1111</v>
      </c>
      <c r="X434" s="48" t="s">
        <v>1210</v>
      </c>
      <c r="Y434" s="48" t="s">
        <v>2225</v>
      </c>
      <c r="Z434" s="5">
        <v>1</v>
      </c>
    </row>
    <row r="435" spans="1:26" s="5" customFormat="1" x14ac:dyDescent="0.2">
      <c r="A435" s="48">
        <v>434</v>
      </c>
      <c r="B435" s="48" t="s">
        <v>54</v>
      </c>
      <c r="C435" s="48" t="s">
        <v>56</v>
      </c>
      <c r="D435" s="48" t="s">
        <v>1486</v>
      </c>
      <c r="E435" s="49" t="s">
        <v>440</v>
      </c>
      <c r="F435" s="49" t="s">
        <v>1836</v>
      </c>
      <c r="G435" s="49" t="s">
        <v>1834</v>
      </c>
      <c r="H435" s="49" t="s">
        <v>1836</v>
      </c>
      <c r="I435" s="55" t="s">
        <v>1836</v>
      </c>
      <c r="J435" s="55"/>
      <c r="K435" s="49">
        <f t="shared" si="26"/>
        <v>0</v>
      </c>
      <c r="L435" s="49" t="s">
        <v>1836</v>
      </c>
      <c r="M435" s="49" t="s">
        <v>1836</v>
      </c>
      <c r="N435" s="49"/>
      <c r="O435" s="49">
        <f t="shared" si="27"/>
        <v>0</v>
      </c>
      <c r="P435" s="49">
        <f t="shared" si="28"/>
        <v>0</v>
      </c>
      <c r="Q435" s="48" t="s">
        <v>956</v>
      </c>
      <c r="R435" s="48" t="s">
        <v>957</v>
      </c>
      <c r="S435" s="48"/>
      <c r="T435" s="48"/>
      <c r="U435" s="48" t="s">
        <v>1098</v>
      </c>
      <c r="V435" s="48" t="s">
        <v>1654</v>
      </c>
      <c r="W435" s="48" t="s">
        <v>1111</v>
      </c>
      <c r="X435" s="48" t="s">
        <v>1210</v>
      </c>
      <c r="Y435" s="48" t="s">
        <v>2225</v>
      </c>
      <c r="Z435" s="5">
        <v>1</v>
      </c>
    </row>
    <row r="436" spans="1:26" s="5" customFormat="1" x14ac:dyDescent="0.2">
      <c r="A436" s="48">
        <v>435</v>
      </c>
      <c r="B436" s="48" t="s">
        <v>54</v>
      </c>
      <c r="C436" s="48" t="s">
        <v>56</v>
      </c>
      <c r="D436" s="48" t="s">
        <v>1487</v>
      </c>
      <c r="E436" s="49" t="s">
        <v>441</v>
      </c>
      <c r="F436" s="49" t="s">
        <v>1836</v>
      </c>
      <c r="G436" s="49" t="s">
        <v>1834</v>
      </c>
      <c r="H436" s="49" t="s">
        <v>1836</v>
      </c>
      <c r="I436" s="55" t="s">
        <v>1836</v>
      </c>
      <c r="J436" s="55"/>
      <c r="K436" s="49">
        <f t="shared" si="26"/>
        <v>0</v>
      </c>
      <c r="L436" s="49" t="s">
        <v>1836</v>
      </c>
      <c r="M436" s="49" t="s">
        <v>1836</v>
      </c>
      <c r="N436" s="49"/>
      <c r="O436" s="49">
        <f t="shared" si="27"/>
        <v>0</v>
      </c>
      <c r="P436" s="49">
        <f t="shared" si="28"/>
        <v>0</v>
      </c>
      <c r="Q436" s="48" t="s">
        <v>956</v>
      </c>
      <c r="R436" s="48" t="s">
        <v>955</v>
      </c>
      <c r="S436" s="48"/>
      <c r="T436" s="48"/>
      <c r="U436" s="48" t="s">
        <v>1098</v>
      </c>
      <c r="V436" s="48" t="s">
        <v>1654</v>
      </c>
      <c r="W436" s="48" t="s">
        <v>1111</v>
      </c>
      <c r="X436" s="48" t="s">
        <v>1210</v>
      </c>
      <c r="Y436" s="48" t="s">
        <v>2225</v>
      </c>
      <c r="Z436" s="5">
        <v>1</v>
      </c>
    </row>
    <row r="437" spans="1:26" s="5" customFormat="1" x14ac:dyDescent="0.2">
      <c r="A437" s="48">
        <v>436</v>
      </c>
      <c r="B437" s="48" t="s">
        <v>54</v>
      </c>
      <c r="C437" s="48" t="s">
        <v>56</v>
      </c>
      <c r="D437" s="48" t="s">
        <v>1488</v>
      </c>
      <c r="E437" s="49" t="s">
        <v>442</v>
      </c>
      <c r="F437" s="49" t="s">
        <v>1836</v>
      </c>
      <c r="G437" s="49" t="s">
        <v>1835</v>
      </c>
      <c r="H437" s="49" t="s">
        <v>1836</v>
      </c>
      <c r="I437" s="55" t="s">
        <v>1836</v>
      </c>
      <c r="J437" s="55"/>
      <c r="K437" s="49">
        <f t="shared" si="26"/>
        <v>1</v>
      </c>
      <c r="L437" s="49" t="s">
        <v>1836</v>
      </c>
      <c r="M437" s="49" t="s">
        <v>1836</v>
      </c>
      <c r="N437" s="49"/>
      <c r="O437" s="49">
        <f t="shared" si="27"/>
        <v>0</v>
      </c>
      <c r="P437" s="49">
        <f t="shared" si="28"/>
        <v>1</v>
      </c>
      <c r="Q437" s="48" t="s">
        <v>2227</v>
      </c>
      <c r="R437" s="48" t="s">
        <v>1936</v>
      </c>
      <c r="S437" s="48" t="s">
        <v>958</v>
      </c>
      <c r="T437" s="48" t="s">
        <v>571</v>
      </c>
      <c r="U437" s="48" t="s">
        <v>1098</v>
      </c>
      <c r="V437" s="48" t="s">
        <v>1094</v>
      </c>
      <c r="W437" s="48" t="s">
        <v>1111</v>
      </c>
      <c r="X437" s="48" t="s">
        <v>1140</v>
      </c>
      <c r="Y437" s="48" t="s">
        <v>2225</v>
      </c>
      <c r="Z437" s="5">
        <v>1</v>
      </c>
    </row>
    <row r="438" spans="1:26" s="5" customFormat="1" x14ac:dyDescent="0.2">
      <c r="A438" s="48">
        <v>437</v>
      </c>
      <c r="B438" s="48" t="s">
        <v>54</v>
      </c>
      <c r="C438" s="48" t="s">
        <v>61</v>
      </c>
      <c r="D438" s="48" t="s">
        <v>1489</v>
      </c>
      <c r="E438" s="49" t="s">
        <v>443</v>
      </c>
      <c r="F438" s="49" t="s">
        <v>1836</v>
      </c>
      <c r="G438" s="49" t="s">
        <v>1835</v>
      </c>
      <c r="H438" s="49" t="s">
        <v>1836</v>
      </c>
      <c r="I438" s="55" t="s">
        <v>1836</v>
      </c>
      <c r="J438" s="55"/>
      <c r="K438" s="49">
        <f t="shared" si="26"/>
        <v>1</v>
      </c>
      <c r="L438" s="49" t="s">
        <v>1836</v>
      </c>
      <c r="M438" s="49" t="s">
        <v>1836</v>
      </c>
      <c r="N438" s="49"/>
      <c r="O438" s="49">
        <f t="shared" si="27"/>
        <v>0</v>
      </c>
      <c r="P438" s="49">
        <f t="shared" si="28"/>
        <v>1</v>
      </c>
      <c r="Q438" s="48" t="s">
        <v>959</v>
      </c>
      <c r="R438" s="48" t="s">
        <v>1936</v>
      </c>
      <c r="S438" s="48" t="s">
        <v>2224</v>
      </c>
      <c r="T438" s="53" t="s">
        <v>1089</v>
      </c>
      <c r="U438" s="48" t="s">
        <v>1098</v>
      </c>
      <c r="V438" s="48" t="s">
        <v>1094</v>
      </c>
      <c r="W438" s="48" t="s">
        <v>1111</v>
      </c>
      <c r="X438" s="48" t="s">
        <v>1140</v>
      </c>
      <c r="Y438" s="48" t="s">
        <v>2225</v>
      </c>
      <c r="Z438" s="5">
        <v>1</v>
      </c>
    </row>
    <row r="439" spans="1:26" s="5" customFormat="1" x14ac:dyDescent="0.2">
      <c r="A439" s="48">
        <v>438</v>
      </c>
      <c r="B439" s="48" t="s">
        <v>54</v>
      </c>
      <c r="C439" s="48" t="s">
        <v>62</v>
      </c>
      <c r="D439" s="48" t="s">
        <v>1490</v>
      </c>
      <c r="E439" s="49" t="s">
        <v>444</v>
      </c>
      <c r="F439" s="49" t="s">
        <v>1836</v>
      </c>
      <c r="G439" s="49" t="s">
        <v>1835</v>
      </c>
      <c r="H439" s="49" t="s">
        <v>1836</v>
      </c>
      <c r="I439" s="55" t="s">
        <v>1836</v>
      </c>
      <c r="J439" s="55"/>
      <c r="K439" s="49">
        <f t="shared" si="26"/>
        <v>1</v>
      </c>
      <c r="L439" s="49" t="s">
        <v>1836</v>
      </c>
      <c r="M439" s="49" t="s">
        <v>1836</v>
      </c>
      <c r="N439" s="49"/>
      <c r="O439" s="49">
        <f t="shared" si="27"/>
        <v>0</v>
      </c>
      <c r="P439" s="49">
        <f t="shared" si="28"/>
        <v>1</v>
      </c>
      <c r="Q439" s="48" t="s">
        <v>960</v>
      </c>
      <c r="R439" s="48" t="s">
        <v>961</v>
      </c>
      <c r="S439" s="48" t="s">
        <v>574</v>
      </c>
      <c r="T439" s="48" t="s">
        <v>571</v>
      </c>
      <c r="U439" s="48" t="s">
        <v>1098</v>
      </c>
      <c r="V439" s="48" t="s">
        <v>1094</v>
      </c>
      <c r="W439" s="48" t="s">
        <v>1111</v>
      </c>
      <c r="X439" s="48" t="s">
        <v>1140</v>
      </c>
      <c r="Y439" s="48" t="s">
        <v>2225</v>
      </c>
      <c r="Z439" s="5">
        <v>1</v>
      </c>
    </row>
    <row r="440" spans="1:26" s="5" customFormat="1" x14ac:dyDescent="0.2">
      <c r="A440" s="48">
        <v>439</v>
      </c>
      <c r="B440" s="48" t="s">
        <v>54</v>
      </c>
      <c r="C440" s="48" t="s">
        <v>62</v>
      </c>
      <c r="D440" s="48" t="s">
        <v>1491</v>
      </c>
      <c r="E440" s="49" t="s">
        <v>445</v>
      </c>
      <c r="F440" s="49" t="s">
        <v>1836</v>
      </c>
      <c r="G440" s="49" t="s">
        <v>1835</v>
      </c>
      <c r="H440" s="49" t="s">
        <v>1836</v>
      </c>
      <c r="I440" s="55" t="s">
        <v>1836</v>
      </c>
      <c r="J440" s="55"/>
      <c r="K440" s="49">
        <f t="shared" si="26"/>
        <v>1</v>
      </c>
      <c r="L440" s="49" t="s">
        <v>1836</v>
      </c>
      <c r="M440" s="49" t="s">
        <v>1836</v>
      </c>
      <c r="N440" s="49"/>
      <c r="O440" s="49">
        <f t="shared" si="27"/>
        <v>0</v>
      </c>
      <c r="P440" s="49">
        <f t="shared" si="28"/>
        <v>1</v>
      </c>
      <c r="Q440" s="48" t="s">
        <v>960</v>
      </c>
      <c r="R440" s="48" t="s">
        <v>962</v>
      </c>
      <c r="S440" s="48" t="s">
        <v>574</v>
      </c>
      <c r="T440" s="48" t="s">
        <v>571</v>
      </c>
      <c r="U440" s="48" t="s">
        <v>1098</v>
      </c>
      <c r="V440" s="48" t="s">
        <v>1094</v>
      </c>
      <c r="W440" s="48" t="s">
        <v>1111</v>
      </c>
      <c r="X440" s="48" t="s">
        <v>1140</v>
      </c>
      <c r="Y440" s="48" t="s">
        <v>2225</v>
      </c>
      <c r="Z440" s="5">
        <v>1</v>
      </c>
    </row>
    <row r="441" spans="1:26" s="5" customFormat="1" x14ac:dyDescent="0.2">
      <c r="A441" s="48">
        <v>440</v>
      </c>
      <c r="B441" s="48" t="s">
        <v>54</v>
      </c>
      <c r="C441" s="48" t="s">
        <v>62</v>
      </c>
      <c r="D441" s="48" t="s">
        <v>1492</v>
      </c>
      <c r="E441" s="49" t="s">
        <v>446</v>
      </c>
      <c r="F441" s="49" t="s">
        <v>1836</v>
      </c>
      <c r="G441" s="49" t="s">
        <v>1835</v>
      </c>
      <c r="H441" s="49" t="s">
        <v>1836</v>
      </c>
      <c r="I441" s="55" t="s">
        <v>1836</v>
      </c>
      <c r="J441" s="55"/>
      <c r="K441" s="49">
        <f t="shared" si="26"/>
        <v>1</v>
      </c>
      <c r="L441" s="49" t="s">
        <v>1836</v>
      </c>
      <c r="M441" s="49" t="s">
        <v>1836</v>
      </c>
      <c r="N441" s="49"/>
      <c r="O441" s="49">
        <f t="shared" si="27"/>
        <v>0</v>
      </c>
      <c r="P441" s="49">
        <f t="shared" si="28"/>
        <v>1</v>
      </c>
      <c r="Q441" s="48" t="s">
        <v>960</v>
      </c>
      <c r="R441" s="48" t="s">
        <v>963</v>
      </c>
      <c r="S441" s="48" t="s">
        <v>574</v>
      </c>
      <c r="T441" s="48" t="s">
        <v>571</v>
      </c>
      <c r="U441" s="48" t="s">
        <v>1098</v>
      </c>
      <c r="V441" s="48" t="s">
        <v>1094</v>
      </c>
      <c r="W441" s="48" t="s">
        <v>1111</v>
      </c>
      <c r="X441" s="48" t="s">
        <v>1140</v>
      </c>
      <c r="Y441" s="48" t="s">
        <v>2225</v>
      </c>
      <c r="Z441" s="5">
        <v>1</v>
      </c>
    </row>
    <row r="442" spans="1:26" s="5" customFormat="1" x14ac:dyDescent="0.2">
      <c r="A442" s="48">
        <v>441</v>
      </c>
      <c r="B442" s="48" t="s">
        <v>54</v>
      </c>
      <c r="C442" s="48" t="s">
        <v>62</v>
      </c>
      <c r="D442" s="48" t="s">
        <v>1493</v>
      </c>
      <c r="E442" s="49" t="s">
        <v>447</v>
      </c>
      <c r="F442" s="49" t="s">
        <v>1836</v>
      </c>
      <c r="G442" s="49" t="s">
        <v>1835</v>
      </c>
      <c r="H442" s="49" t="s">
        <v>1836</v>
      </c>
      <c r="I442" s="55" t="s">
        <v>1836</v>
      </c>
      <c r="J442" s="55"/>
      <c r="K442" s="49">
        <f t="shared" si="26"/>
        <v>1</v>
      </c>
      <c r="L442" s="49" t="s">
        <v>1836</v>
      </c>
      <c r="M442" s="49" t="s">
        <v>1836</v>
      </c>
      <c r="N442" s="49"/>
      <c r="O442" s="49">
        <f t="shared" si="27"/>
        <v>0</v>
      </c>
      <c r="P442" s="49">
        <f t="shared" si="28"/>
        <v>1</v>
      </c>
      <c r="Q442" s="48" t="s">
        <v>960</v>
      </c>
      <c r="R442" s="48" t="s">
        <v>964</v>
      </c>
      <c r="S442" s="48" t="s">
        <v>574</v>
      </c>
      <c r="T442" s="48" t="s">
        <v>571</v>
      </c>
      <c r="U442" s="48" t="s">
        <v>1098</v>
      </c>
      <c r="V442" s="48" t="s">
        <v>1094</v>
      </c>
      <c r="W442" s="48" t="s">
        <v>1111</v>
      </c>
      <c r="X442" s="48" t="s">
        <v>1140</v>
      </c>
      <c r="Y442" s="48" t="s">
        <v>2225</v>
      </c>
      <c r="Z442" s="5">
        <v>1</v>
      </c>
    </row>
    <row r="443" spans="1:26" s="5" customFormat="1" x14ac:dyDescent="0.2">
      <c r="A443" s="48">
        <v>442</v>
      </c>
      <c r="B443" s="48" t="s">
        <v>54</v>
      </c>
      <c r="C443" s="48" t="s">
        <v>62</v>
      </c>
      <c r="D443" s="48" t="s">
        <v>1494</v>
      </c>
      <c r="E443" s="49" t="s">
        <v>448</v>
      </c>
      <c r="F443" s="49" t="s">
        <v>1836</v>
      </c>
      <c r="G443" s="49" t="s">
        <v>1835</v>
      </c>
      <c r="H443" s="49" t="s">
        <v>1836</v>
      </c>
      <c r="I443" s="55" t="s">
        <v>1836</v>
      </c>
      <c r="J443" s="55"/>
      <c r="K443" s="49">
        <f t="shared" si="26"/>
        <v>1</v>
      </c>
      <c r="L443" s="49" t="s">
        <v>1836</v>
      </c>
      <c r="M443" s="49" t="s">
        <v>1836</v>
      </c>
      <c r="N443" s="49"/>
      <c r="O443" s="49">
        <f t="shared" si="27"/>
        <v>0</v>
      </c>
      <c r="P443" s="49">
        <f t="shared" si="28"/>
        <v>1</v>
      </c>
      <c r="Q443" s="48" t="s">
        <v>960</v>
      </c>
      <c r="R443" s="48" t="s">
        <v>965</v>
      </c>
      <c r="S443" s="48" t="s">
        <v>574</v>
      </c>
      <c r="T443" s="48" t="s">
        <v>571</v>
      </c>
      <c r="U443" s="48" t="s">
        <v>1098</v>
      </c>
      <c r="V443" s="48" t="s">
        <v>1094</v>
      </c>
      <c r="W443" s="48" t="s">
        <v>1111</v>
      </c>
      <c r="X443" s="48" t="s">
        <v>1140</v>
      </c>
      <c r="Y443" s="48" t="s">
        <v>2225</v>
      </c>
      <c r="Z443" s="5">
        <v>1</v>
      </c>
    </row>
    <row r="444" spans="1:26" s="5" customFormat="1" x14ac:dyDescent="0.2">
      <c r="A444" s="48">
        <v>443</v>
      </c>
      <c r="B444" s="48" t="s">
        <v>54</v>
      </c>
      <c r="C444" s="48" t="s">
        <v>62</v>
      </c>
      <c r="D444" s="48" t="s">
        <v>1495</v>
      </c>
      <c r="E444" s="49" t="s">
        <v>449</v>
      </c>
      <c r="F444" s="49" t="s">
        <v>1836</v>
      </c>
      <c r="G444" s="49" t="s">
        <v>1835</v>
      </c>
      <c r="H444" s="49" t="s">
        <v>1836</v>
      </c>
      <c r="I444" s="55" t="s">
        <v>1836</v>
      </c>
      <c r="J444" s="55"/>
      <c r="K444" s="49">
        <f t="shared" si="26"/>
        <v>1</v>
      </c>
      <c r="L444" s="49" t="s">
        <v>1836</v>
      </c>
      <c r="M444" s="49" t="s">
        <v>1836</v>
      </c>
      <c r="N444" s="49"/>
      <c r="O444" s="49">
        <f t="shared" si="27"/>
        <v>0</v>
      </c>
      <c r="P444" s="49">
        <f t="shared" si="28"/>
        <v>1</v>
      </c>
      <c r="Q444" s="48" t="s">
        <v>960</v>
      </c>
      <c r="R444" s="48" t="s">
        <v>966</v>
      </c>
      <c r="S444" s="48" t="s">
        <v>574</v>
      </c>
      <c r="T444" s="48" t="s">
        <v>571</v>
      </c>
      <c r="U444" s="48" t="s">
        <v>1098</v>
      </c>
      <c r="V444" s="48" t="s">
        <v>1094</v>
      </c>
      <c r="W444" s="48" t="s">
        <v>1111</v>
      </c>
      <c r="X444" s="48" t="s">
        <v>1140</v>
      </c>
      <c r="Y444" s="48" t="s">
        <v>2225</v>
      </c>
      <c r="Z444" s="5">
        <v>1</v>
      </c>
    </row>
    <row r="445" spans="1:26" s="5" customFormat="1" x14ac:dyDescent="0.2">
      <c r="A445" s="48">
        <v>444</v>
      </c>
      <c r="B445" s="48" t="s">
        <v>54</v>
      </c>
      <c r="C445" s="48" t="s">
        <v>62</v>
      </c>
      <c r="D445" s="48" t="s">
        <v>1496</v>
      </c>
      <c r="E445" s="49" t="s">
        <v>450</v>
      </c>
      <c r="F445" s="49" t="s">
        <v>1836</v>
      </c>
      <c r="G445" s="49" t="s">
        <v>1835</v>
      </c>
      <c r="H445" s="49" t="s">
        <v>1836</v>
      </c>
      <c r="I445" s="55" t="s">
        <v>1836</v>
      </c>
      <c r="J445" s="55"/>
      <c r="K445" s="49">
        <f t="shared" si="26"/>
        <v>1</v>
      </c>
      <c r="L445" s="49" t="s">
        <v>1836</v>
      </c>
      <c r="M445" s="49" t="s">
        <v>1836</v>
      </c>
      <c r="N445" s="49"/>
      <c r="O445" s="49">
        <f t="shared" si="27"/>
        <v>0</v>
      </c>
      <c r="P445" s="49">
        <f t="shared" si="28"/>
        <v>1</v>
      </c>
      <c r="Q445" s="48" t="s">
        <v>960</v>
      </c>
      <c r="R445" s="48" t="s">
        <v>967</v>
      </c>
      <c r="S445" s="48" t="s">
        <v>574</v>
      </c>
      <c r="T445" s="48" t="s">
        <v>571</v>
      </c>
      <c r="U445" s="48" t="s">
        <v>1098</v>
      </c>
      <c r="V445" s="48" t="s">
        <v>1094</v>
      </c>
      <c r="W445" s="48" t="s">
        <v>1111</v>
      </c>
      <c r="X445" s="48" t="s">
        <v>1140</v>
      </c>
      <c r="Y445" s="48" t="s">
        <v>2225</v>
      </c>
      <c r="Z445" s="5">
        <v>1</v>
      </c>
    </row>
    <row r="446" spans="1:26" s="5" customFormat="1" x14ac:dyDescent="0.2">
      <c r="A446" s="48">
        <v>445</v>
      </c>
      <c r="B446" s="48" t="s">
        <v>54</v>
      </c>
      <c r="C446" s="48" t="s">
        <v>62</v>
      </c>
      <c r="D446" s="48" t="s">
        <v>1497</v>
      </c>
      <c r="E446" s="49" t="s">
        <v>451</v>
      </c>
      <c r="F446" s="49" t="s">
        <v>1836</v>
      </c>
      <c r="G446" s="49" t="s">
        <v>1835</v>
      </c>
      <c r="H446" s="49" t="s">
        <v>1836</v>
      </c>
      <c r="I446" s="55" t="s">
        <v>1836</v>
      </c>
      <c r="J446" s="55"/>
      <c r="K446" s="49">
        <f t="shared" si="26"/>
        <v>1</v>
      </c>
      <c r="L446" s="49" t="s">
        <v>1836</v>
      </c>
      <c r="M446" s="49" t="s">
        <v>1836</v>
      </c>
      <c r="N446" s="49"/>
      <c r="O446" s="49">
        <f t="shared" si="27"/>
        <v>0</v>
      </c>
      <c r="P446" s="49">
        <f t="shared" si="28"/>
        <v>1</v>
      </c>
      <c r="Q446" s="48" t="s">
        <v>960</v>
      </c>
      <c r="R446" s="48" t="s">
        <v>968</v>
      </c>
      <c r="S446" s="48" t="s">
        <v>574</v>
      </c>
      <c r="T446" s="48" t="s">
        <v>571</v>
      </c>
      <c r="U446" s="48" t="s">
        <v>1098</v>
      </c>
      <c r="V446" s="48" t="s">
        <v>1094</v>
      </c>
      <c r="W446" s="48" t="s">
        <v>1111</v>
      </c>
      <c r="X446" s="48" t="s">
        <v>1140</v>
      </c>
      <c r="Y446" s="48" t="s">
        <v>2225</v>
      </c>
      <c r="Z446" s="5">
        <v>1</v>
      </c>
    </row>
    <row r="447" spans="1:26" s="5" customFormat="1" x14ac:dyDescent="0.2">
      <c r="A447" s="48">
        <v>446</v>
      </c>
      <c r="B447" s="48" t="s">
        <v>54</v>
      </c>
      <c r="C447" s="48" t="s">
        <v>62</v>
      </c>
      <c r="D447" s="48" t="s">
        <v>1498</v>
      </c>
      <c r="E447" s="49" t="s">
        <v>452</v>
      </c>
      <c r="F447" s="49" t="s">
        <v>1836</v>
      </c>
      <c r="G447" s="49" t="s">
        <v>1835</v>
      </c>
      <c r="H447" s="49" t="s">
        <v>1836</v>
      </c>
      <c r="I447" s="55" t="s">
        <v>1836</v>
      </c>
      <c r="J447" s="55"/>
      <c r="K447" s="49">
        <f t="shared" si="26"/>
        <v>1</v>
      </c>
      <c r="L447" s="49" t="s">
        <v>1836</v>
      </c>
      <c r="M447" s="49" t="s">
        <v>1836</v>
      </c>
      <c r="N447" s="49"/>
      <c r="O447" s="49">
        <f t="shared" si="27"/>
        <v>0</v>
      </c>
      <c r="P447" s="49">
        <f t="shared" si="28"/>
        <v>1</v>
      </c>
      <c r="Q447" s="48" t="s">
        <v>960</v>
      </c>
      <c r="R447" s="48" t="s">
        <v>969</v>
      </c>
      <c r="S447" s="48" t="s">
        <v>574</v>
      </c>
      <c r="T447" s="48" t="s">
        <v>571</v>
      </c>
      <c r="U447" s="48" t="s">
        <v>1098</v>
      </c>
      <c r="V447" s="48" t="s">
        <v>1094</v>
      </c>
      <c r="W447" s="48" t="s">
        <v>1111</v>
      </c>
      <c r="X447" s="48" t="s">
        <v>1140</v>
      </c>
      <c r="Y447" s="48" t="s">
        <v>2225</v>
      </c>
      <c r="Z447" s="5">
        <v>1</v>
      </c>
    </row>
    <row r="448" spans="1:26" s="5" customFormat="1" x14ac:dyDescent="0.2">
      <c r="A448" s="48">
        <v>447</v>
      </c>
      <c r="B448" s="48" t="s">
        <v>54</v>
      </c>
      <c r="C448" s="48" t="s">
        <v>62</v>
      </c>
      <c r="D448" s="48" t="s">
        <v>1499</v>
      </c>
      <c r="E448" s="49" t="s">
        <v>453</v>
      </c>
      <c r="F448" s="49" t="s">
        <v>1836</v>
      </c>
      <c r="G448" s="49" t="s">
        <v>1835</v>
      </c>
      <c r="H448" s="49" t="s">
        <v>1836</v>
      </c>
      <c r="I448" s="55" t="s">
        <v>1836</v>
      </c>
      <c r="J448" s="55"/>
      <c r="K448" s="49">
        <f t="shared" si="26"/>
        <v>1</v>
      </c>
      <c r="L448" s="49" t="s">
        <v>1836</v>
      </c>
      <c r="M448" s="49" t="s">
        <v>1836</v>
      </c>
      <c r="N448" s="49"/>
      <c r="O448" s="49">
        <f t="shared" si="27"/>
        <v>0</v>
      </c>
      <c r="P448" s="49">
        <f t="shared" si="28"/>
        <v>1</v>
      </c>
      <c r="Q448" s="48" t="s">
        <v>960</v>
      </c>
      <c r="R448" s="48" t="s">
        <v>970</v>
      </c>
      <c r="S448" s="48" t="s">
        <v>574</v>
      </c>
      <c r="T448" s="48" t="s">
        <v>571</v>
      </c>
      <c r="U448" s="48" t="s">
        <v>1098</v>
      </c>
      <c r="V448" s="48" t="s">
        <v>1094</v>
      </c>
      <c r="W448" s="48" t="s">
        <v>1111</v>
      </c>
      <c r="X448" s="48" t="s">
        <v>1140</v>
      </c>
      <c r="Y448" s="48" t="s">
        <v>2225</v>
      </c>
      <c r="Z448" s="5">
        <v>1</v>
      </c>
    </row>
    <row r="449" spans="1:26" s="5" customFormat="1" x14ac:dyDescent="0.2">
      <c r="A449" s="48">
        <v>448</v>
      </c>
      <c r="B449" s="48" t="s">
        <v>54</v>
      </c>
      <c r="C449" s="48" t="s">
        <v>63</v>
      </c>
      <c r="D449" s="48" t="s">
        <v>1500</v>
      </c>
      <c r="E449" s="49" t="s">
        <v>454</v>
      </c>
      <c r="F449" s="49" t="s">
        <v>1836</v>
      </c>
      <c r="G449" s="49" t="s">
        <v>1835</v>
      </c>
      <c r="H449" s="49" t="s">
        <v>1836</v>
      </c>
      <c r="I449" s="55" t="s">
        <v>1836</v>
      </c>
      <c r="J449" s="55"/>
      <c r="K449" s="49">
        <f t="shared" si="26"/>
        <v>1</v>
      </c>
      <c r="L449" s="49" t="s">
        <v>1836</v>
      </c>
      <c r="M449" s="49" t="s">
        <v>1836</v>
      </c>
      <c r="N449" s="49"/>
      <c r="O449" s="49">
        <f t="shared" si="27"/>
        <v>0</v>
      </c>
      <c r="P449" s="49">
        <f t="shared" si="28"/>
        <v>1</v>
      </c>
      <c r="Q449" s="48" t="s">
        <v>971</v>
      </c>
      <c r="R449" s="48" t="s">
        <v>972</v>
      </c>
      <c r="S449" s="48" t="s">
        <v>973</v>
      </c>
      <c r="T449" s="48" t="s">
        <v>571</v>
      </c>
      <c r="U449" s="48" t="s">
        <v>1123</v>
      </c>
      <c r="V449" s="48" t="s">
        <v>1094</v>
      </c>
      <c r="W449" s="48" t="s">
        <v>1118</v>
      </c>
      <c r="X449" s="48" t="s">
        <v>1351</v>
      </c>
      <c r="Y449" s="48" t="s">
        <v>2225</v>
      </c>
      <c r="Z449" s="5">
        <v>1</v>
      </c>
    </row>
    <row r="450" spans="1:26" s="5" customFormat="1" x14ac:dyDescent="0.2">
      <c r="A450" s="48">
        <v>449</v>
      </c>
      <c r="B450" s="48" t="s">
        <v>54</v>
      </c>
      <c r="C450" s="48" t="s">
        <v>63</v>
      </c>
      <c r="D450" s="48" t="s">
        <v>1501</v>
      </c>
      <c r="E450" s="49" t="s">
        <v>455</v>
      </c>
      <c r="F450" s="49" t="s">
        <v>1836</v>
      </c>
      <c r="G450" s="49" t="s">
        <v>1835</v>
      </c>
      <c r="H450" s="49" t="s">
        <v>1836</v>
      </c>
      <c r="I450" s="55" t="s">
        <v>1836</v>
      </c>
      <c r="J450" s="55"/>
      <c r="K450" s="49">
        <f t="shared" si="26"/>
        <v>1</v>
      </c>
      <c r="L450" s="49" t="s">
        <v>1836</v>
      </c>
      <c r="M450" s="49" t="s">
        <v>1836</v>
      </c>
      <c r="N450" s="49"/>
      <c r="O450" s="49">
        <f t="shared" si="27"/>
        <v>0</v>
      </c>
      <c r="P450" s="49">
        <f t="shared" si="28"/>
        <v>1</v>
      </c>
      <c r="Q450" s="48" t="s">
        <v>971</v>
      </c>
      <c r="R450" s="48" t="s">
        <v>974</v>
      </c>
      <c r="S450" s="48" t="s">
        <v>973</v>
      </c>
      <c r="T450" s="48" t="s">
        <v>571</v>
      </c>
      <c r="U450" s="48" t="s">
        <v>1123</v>
      </c>
      <c r="V450" s="48" t="s">
        <v>1094</v>
      </c>
      <c r="W450" s="48" t="s">
        <v>1118</v>
      </c>
      <c r="X450" s="48" t="s">
        <v>1351</v>
      </c>
      <c r="Y450" s="48" t="s">
        <v>2225</v>
      </c>
      <c r="Z450" s="5">
        <v>1</v>
      </c>
    </row>
    <row r="451" spans="1:26" s="5" customFormat="1" x14ac:dyDescent="0.2">
      <c r="A451" s="48">
        <v>450</v>
      </c>
      <c r="B451" s="48" t="s">
        <v>54</v>
      </c>
      <c r="C451" s="48" t="s">
        <v>63</v>
      </c>
      <c r="D451" s="48" t="s">
        <v>1502</v>
      </c>
      <c r="E451" s="49" t="s">
        <v>456</v>
      </c>
      <c r="F451" s="49" t="s">
        <v>1836</v>
      </c>
      <c r="G451" s="49" t="s">
        <v>1835</v>
      </c>
      <c r="H451" s="49" t="s">
        <v>1836</v>
      </c>
      <c r="I451" s="55" t="s">
        <v>1836</v>
      </c>
      <c r="J451" s="55"/>
      <c r="K451" s="49">
        <f t="shared" si="26"/>
        <v>1</v>
      </c>
      <c r="L451" s="49" t="s">
        <v>1836</v>
      </c>
      <c r="M451" s="49" t="s">
        <v>1836</v>
      </c>
      <c r="N451" s="49"/>
      <c r="O451" s="49">
        <f t="shared" si="27"/>
        <v>0</v>
      </c>
      <c r="P451" s="49">
        <f t="shared" si="28"/>
        <v>1</v>
      </c>
      <c r="Q451" s="48" t="s">
        <v>971</v>
      </c>
      <c r="R451" s="48" t="s">
        <v>975</v>
      </c>
      <c r="S451" s="48" t="s">
        <v>973</v>
      </c>
      <c r="T451" s="48" t="s">
        <v>571</v>
      </c>
      <c r="U451" s="48" t="s">
        <v>1123</v>
      </c>
      <c r="V451" s="48" t="s">
        <v>1094</v>
      </c>
      <c r="W451" s="48" t="s">
        <v>1118</v>
      </c>
      <c r="X451" s="48" t="s">
        <v>1351</v>
      </c>
      <c r="Y451" s="48" t="s">
        <v>2225</v>
      </c>
      <c r="Z451" s="5">
        <v>1</v>
      </c>
    </row>
    <row r="452" spans="1:26" s="5" customFormat="1" x14ac:dyDescent="0.2">
      <c r="A452" s="48">
        <v>451</v>
      </c>
      <c r="B452" s="48" t="s">
        <v>54</v>
      </c>
      <c r="C452" s="48" t="s">
        <v>63</v>
      </c>
      <c r="D452" s="48" t="s">
        <v>1503</v>
      </c>
      <c r="E452" s="49" t="s">
        <v>457</v>
      </c>
      <c r="F452" s="49" t="s">
        <v>1836</v>
      </c>
      <c r="G452" s="49" t="s">
        <v>1835</v>
      </c>
      <c r="H452" s="49" t="s">
        <v>1836</v>
      </c>
      <c r="I452" s="55" t="s">
        <v>1836</v>
      </c>
      <c r="J452" s="55"/>
      <c r="K452" s="49">
        <f t="shared" si="26"/>
        <v>1</v>
      </c>
      <c r="L452" s="49" t="s">
        <v>1836</v>
      </c>
      <c r="M452" s="49" t="s">
        <v>1836</v>
      </c>
      <c r="N452" s="49"/>
      <c r="O452" s="49">
        <f t="shared" si="27"/>
        <v>0</v>
      </c>
      <c r="P452" s="49">
        <f t="shared" si="28"/>
        <v>1</v>
      </c>
      <c r="Q452" s="48" t="s">
        <v>971</v>
      </c>
      <c r="R452" s="48" t="s">
        <v>976</v>
      </c>
      <c r="S452" s="48" t="s">
        <v>973</v>
      </c>
      <c r="T452" s="48" t="s">
        <v>571</v>
      </c>
      <c r="U452" s="48" t="s">
        <v>1123</v>
      </c>
      <c r="V452" s="48" t="s">
        <v>1094</v>
      </c>
      <c r="W452" s="48" t="s">
        <v>1118</v>
      </c>
      <c r="X452" s="48" t="s">
        <v>1351</v>
      </c>
      <c r="Y452" s="48" t="s">
        <v>2225</v>
      </c>
      <c r="Z452" s="5">
        <v>1</v>
      </c>
    </row>
    <row r="453" spans="1:26" s="5" customFormat="1" x14ac:dyDescent="0.2">
      <c r="A453" s="48">
        <v>452</v>
      </c>
      <c r="B453" s="48" t="s">
        <v>54</v>
      </c>
      <c r="C453" s="48" t="s">
        <v>63</v>
      </c>
      <c r="D453" s="48" t="s">
        <v>1504</v>
      </c>
      <c r="E453" s="49" t="s">
        <v>458</v>
      </c>
      <c r="F453" s="49" t="s">
        <v>1836</v>
      </c>
      <c r="G453" s="49" t="s">
        <v>1835</v>
      </c>
      <c r="H453" s="49" t="s">
        <v>1836</v>
      </c>
      <c r="I453" s="55" t="s">
        <v>1836</v>
      </c>
      <c r="J453" s="55"/>
      <c r="K453" s="49">
        <f t="shared" si="26"/>
        <v>1</v>
      </c>
      <c r="L453" s="49" t="s">
        <v>1836</v>
      </c>
      <c r="M453" s="49" t="s">
        <v>1836</v>
      </c>
      <c r="N453" s="49"/>
      <c r="O453" s="49">
        <f t="shared" si="27"/>
        <v>0</v>
      </c>
      <c r="P453" s="49">
        <f t="shared" si="28"/>
        <v>1</v>
      </c>
      <c r="Q453" s="48" t="s">
        <v>971</v>
      </c>
      <c r="R453" s="48" t="s">
        <v>977</v>
      </c>
      <c r="S453" s="48" t="s">
        <v>973</v>
      </c>
      <c r="T453" s="48" t="s">
        <v>571</v>
      </c>
      <c r="U453" s="48" t="s">
        <v>1123</v>
      </c>
      <c r="V453" s="48" t="s">
        <v>1094</v>
      </c>
      <c r="W453" s="48" t="s">
        <v>1118</v>
      </c>
      <c r="X453" s="48" t="s">
        <v>1351</v>
      </c>
      <c r="Y453" s="48" t="s">
        <v>2225</v>
      </c>
      <c r="Z453" s="5">
        <v>1</v>
      </c>
    </row>
    <row r="454" spans="1:26" s="5" customFormat="1" x14ac:dyDescent="0.2">
      <c r="A454" s="48">
        <v>453</v>
      </c>
      <c r="B454" s="48" t="s">
        <v>54</v>
      </c>
      <c r="C454" s="48" t="s">
        <v>63</v>
      </c>
      <c r="D454" s="48" t="s">
        <v>1505</v>
      </c>
      <c r="E454" s="49" t="s">
        <v>459</v>
      </c>
      <c r="F454" s="49" t="s">
        <v>1836</v>
      </c>
      <c r="G454" s="49" t="s">
        <v>1835</v>
      </c>
      <c r="H454" s="49" t="s">
        <v>1836</v>
      </c>
      <c r="I454" s="55" t="s">
        <v>1836</v>
      </c>
      <c r="J454" s="55"/>
      <c r="K454" s="49">
        <f t="shared" si="26"/>
        <v>1</v>
      </c>
      <c r="L454" s="49" t="s">
        <v>1836</v>
      </c>
      <c r="M454" s="49" t="s">
        <v>1836</v>
      </c>
      <c r="N454" s="49"/>
      <c r="O454" s="49">
        <f t="shared" si="27"/>
        <v>0</v>
      </c>
      <c r="P454" s="49">
        <f t="shared" si="28"/>
        <v>1</v>
      </c>
      <c r="Q454" s="48" t="s">
        <v>978</v>
      </c>
      <c r="R454" s="48" t="s">
        <v>979</v>
      </c>
      <c r="S454" s="48" t="s">
        <v>973</v>
      </c>
      <c r="T454" s="48" t="s">
        <v>571</v>
      </c>
      <c r="U454" s="48" t="s">
        <v>1123</v>
      </c>
      <c r="V454" s="48" t="s">
        <v>1094</v>
      </c>
      <c r="W454" s="48" t="s">
        <v>1118</v>
      </c>
      <c r="X454" s="48" t="s">
        <v>1351</v>
      </c>
      <c r="Y454" s="48" t="s">
        <v>2225</v>
      </c>
      <c r="Z454" s="5">
        <v>1</v>
      </c>
    </row>
    <row r="455" spans="1:26" s="5" customFormat="1" x14ac:dyDescent="0.2">
      <c r="A455" s="48">
        <v>454</v>
      </c>
      <c r="B455" s="48" t="s">
        <v>54</v>
      </c>
      <c r="C455" s="48" t="s">
        <v>63</v>
      </c>
      <c r="D455" s="48" t="s">
        <v>1506</v>
      </c>
      <c r="E455" s="49" t="s">
        <v>460</v>
      </c>
      <c r="F455" s="49" t="s">
        <v>1836</v>
      </c>
      <c r="G455" s="49" t="s">
        <v>1835</v>
      </c>
      <c r="H455" s="49" t="s">
        <v>1836</v>
      </c>
      <c r="I455" s="55" t="s">
        <v>1836</v>
      </c>
      <c r="J455" s="55"/>
      <c r="K455" s="49">
        <f t="shared" si="26"/>
        <v>1</v>
      </c>
      <c r="L455" s="49" t="s">
        <v>1836</v>
      </c>
      <c r="M455" s="49" t="s">
        <v>1836</v>
      </c>
      <c r="N455" s="49"/>
      <c r="O455" s="49">
        <f t="shared" si="27"/>
        <v>0</v>
      </c>
      <c r="P455" s="49">
        <f t="shared" si="28"/>
        <v>1</v>
      </c>
      <c r="Q455" s="48" t="s">
        <v>978</v>
      </c>
      <c r="R455" s="48" t="s">
        <v>980</v>
      </c>
      <c r="S455" s="48" t="s">
        <v>973</v>
      </c>
      <c r="T455" s="48" t="s">
        <v>571</v>
      </c>
      <c r="U455" s="48" t="s">
        <v>1123</v>
      </c>
      <c r="V455" s="48" t="s">
        <v>1094</v>
      </c>
      <c r="W455" s="48" t="s">
        <v>1118</v>
      </c>
      <c r="X455" s="48" t="s">
        <v>1351</v>
      </c>
      <c r="Y455" s="48" t="s">
        <v>2225</v>
      </c>
      <c r="Z455" s="5">
        <v>1</v>
      </c>
    </row>
    <row r="456" spans="1:26" s="5" customFormat="1" x14ac:dyDescent="0.2">
      <c r="A456" s="48">
        <v>455</v>
      </c>
      <c r="B456" s="48" t="s">
        <v>54</v>
      </c>
      <c r="C456" s="48" t="s">
        <v>63</v>
      </c>
      <c r="D456" s="48" t="s">
        <v>1507</v>
      </c>
      <c r="E456" s="49" t="s">
        <v>461</v>
      </c>
      <c r="F456" s="49" t="s">
        <v>1836</v>
      </c>
      <c r="G456" s="49" t="s">
        <v>1835</v>
      </c>
      <c r="H456" s="49" t="s">
        <v>1836</v>
      </c>
      <c r="I456" s="55" t="s">
        <v>1836</v>
      </c>
      <c r="J456" s="55"/>
      <c r="K456" s="49">
        <f t="shared" si="26"/>
        <v>1</v>
      </c>
      <c r="L456" s="49" t="s">
        <v>1836</v>
      </c>
      <c r="M456" s="49" t="s">
        <v>1836</v>
      </c>
      <c r="N456" s="49"/>
      <c r="O456" s="49">
        <f t="shared" si="27"/>
        <v>0</v>
      </c>
      <c r="P456" s="49">
        <f t="shared" si="28"/>
        <v>1</v>
      </c>
      <c r="Q456" s="48" t="s">
        <v>978</v>
      </c>
      <c r="R456" s="48" t="s">
        <v>981</v>
      </c>
      <c r="S456" s="48" t="s">
        <v>973</v>
      </c>
      <c r="T456" s="48" t="s">
        <v>571</v>
      </c>
      <c r="U456" s="48" t="s">
        <v>1123</v>
      </c>
      <c r="V456" s="48" t="s">
        <v>1094</v>
      </c>
      <c r="W456" s="48" t="s">
        <v>1118</v>
      </c>
      <c r="X456" s="48" t="s">
        <v>1351</v>
      </c>
      <c r="Y456" s="48" t="s">
        <v>2225</v>
      </c>
      <c r="Z456" s="5">
        <v>1</v>
      </c>
    </row>
    <row r="457" spans="1:26" s="5" customFormat="1" x14ac:dyDescent="0.2">
      <c r="A457" s="48">
        <v>456</v>
      </c>
      <c r="B457" s="48" t="s">
        <v>54</v>
      </c>
      <c r="C457" s="48" t="s">
        <v>63</v>
      </c>
      <c r="D457" s="48" t="s">
        <v>1508</v>
      </c>
      <c r="E457" s="49" t="s">
        <v>462</v>
      </c>
      <c r="F457" s="49" t="s">
        <v>1836</v>
      </c>
      <c r="G457" s="49" t="s">
        <v>1835</v>
      </c>
      <c r="H457" s="49" t="s">
        <v>1836</v>
      </c>
      <c r="I457" s="55" t="s">
        <v>1836</v>
      </c>
      <c r="J457" s="55"/>
      <c r="K457" s="49">
        <f>COUNTIF(F457:I457,"Sí")</f>
        <v>1</v>
      </c>
      <c r="L457" s="49" t="s">
        <v>1836</v>
      </c>
      <c r="M457" s="49" t="s">
        <v>1836</v>
      </c>
      <c r="N457" s="49"/>
      <c r="O457" s="49">
        <f>COUNTIF(L457:M457,"Sí")</f>
        <v>0</v>
      </c>
      <c r="P457" s="49">
        <f t="shared" si="28"/>
        <v>1</v>
      </c>
      <c r="Q457" s="48" t="s">
        <v>982</v>
      </c>
      <c r="R457" s="48" t="s">
        <v>972</v>
      </c>
      <c r="S457" s="48" t="s">
        <v>973</v>
      </c>
      <c r="T457" s="48" t="s">
        <v>571</v>
      </c>
      <c r="U457" s="48" t="s">
        <v>1123</v>
      </c>
      <c r="V457" s="48" t="s">
        <v>1358</v>
      </c>
      <c r="W457" s="48" t="s">
        <v>1118</v>
      </c>
      <c r="X457" s="48" t="s">
        <v>1509</v>
      </c>
      <c r="Y457" s="48" t="s">
        <v>2225</v>
      </c>
      <c r="Z457" s="5">
        <v>1</v>
      </c>
    </row>
    <row r="458" spans="1:26" s="5" customFormat="1" x14ac:dyDescent="0.2">
      <c r="A458" s="48">
        <v>457</v>
      </c>
      <c r="B458" s="48" t="s">
        <v>54</v>
      </c>
      <c r="C458" s="48" t="s">
        <v>63</v>
      </c>
      <c r="D458" s="48" t="s">
        <v>1510</v>
      </c>
      <c r="E458" s="49" t="s">
        <v>463</v>
      </c>
      <c r="F458" s="49" t="s">
        <v>1836</v>
      </c>
      <c r="G458" s="49" t="s">
        <v>1835</v>
      </c>
      <c r="H458" s="49" t="s">
        <v>1836</v>
      </c>
      <c r="I458" s="55" t="s">
        <v>1836</v>
      </c>
      <c r="J458" s="55"/>
      <c r="K458" s="49">
        <f>COUNTIF(F458:I458,"Sí")</f>
        <v>1</v>
      </c>
      <c r="L458" s="49" t="s">
        <v>1836</v>
      </c>
      <c r="M458" s="49" t="s">
        <v>1836</v>
      </c>
      <c r="N458" s="49"/>
      <c r="O458" s="49">
        <f>COUNTIF(L458:M458,"Sí")</f>
        <v>0</v>
      </c>
      <c r="P458" s="49">
        <f t="shared" si="28"/>
        <v>1</v>
      </c>
      <c r="Q458" s="48" t="s">
        <v>982</v>
      </c>
      <c r="R458" s="48" t="s">
        <v>974</v>
      </c>
      <c r="S458" s="48" t="s">
        <v>973</v>
      </c>
      <c r="T458" s="48" t="s">
        <v>571</v>
      </c>
      <c r="U458" s="48" t="s">
        <v>1123</v>
      </c>
      <c r="V458" s="48" t="s">
        <v>1358</v>
      </c>
      <c r="W458" s="48" t="s">
        <v>1118</v>
      </c>
      <c r="X458" s="48" t="s">
        <v>1509</v>
      </c>
      <c r="Y458" s="48" t="s">
        <v>2225</v>
      </c>
      <c r="Z458" s="5">
        <v>1</v>
      </c>
    </row>
    <row r="459" spans="1:26" s="5" customFormat="1" x14ac:dyDescent="0.2">
      <c r="A459" s="48">
        <v>458</v>
      </c>
      <c r="B459" s="48" t="s">
        <v>54</v>
      </c>
      <c r="C459" s="48" t="s">
        <v>63</v>
      </c>
      <c r="D459" s="48" t="s">
        <v>1511</v>
      </c>
      <c r="E459" s="49" t="s">
        <v>464</v>
      </c>
      <c r="F459" s="49" t="s">
        <v>1836</v>
      </c>
      <c r="G459" s="49" t="s">
        <v>1835</v>
      </c>
      <c r="H459" s="49" t="s">
        <v>1836</v>
      </c>
      <c r="I459" s="55" t="s">
        <v>1836</v>
      </c>
      <c r="J459" s="55"/>
      <c r="K459" s="49">
        <f>COUNTIF(F459:I459,"Sí")</f>
        <v>1</v>
      </c>
      <c r="L459" s="49" t="s">
        <v>1836</v>
      </c>
      <c r="M459" s="49" t="s">
        <v>1836</v>
      </c>
      <c r="N459" s="49"/>
      <c r="O459" s="49">
        <f>COUNTIF(L459:M459,"Sí")</f>
        <v>0</v>
      </c>
      <c r="P459" s="49">
        <f t="shared" si="28"/>
        <v>1</v>
      </c>
      <c r="Q459" s="48" t="s">
        <v>982</v>
      </c>
      <c r="R459" s="48" t="s">
        <v>975</v>
      </c>
      <c r="S459" s="48" t="s">
        <v>973</v>
      </c>
      <c r="T459" s="48" t="s">
        <v>571</v>
      </c>
      <c r="U459" s="48" t="s">
        <v>1123</v>
      </c>
      <c r="V459" s="48" t="s">
        <v>1358</v>
      </c>
      <c r="W459" s="48" t="s">
        <v>1118</v>
      </c>
      <c r="X459" s="48" t="s">
        <v>1509</v>
      </c>
      <c r="Y459" s="48" t="s">
        <v>2225</v>
      </c>
      <c r="Z459" s="5">
        <v>1</v>
      </c>
    </row>
    <row r="460" spans="1:26" s="5" customFormat="1" x14ac:dyDescent="0.2">
      <c r="A460" s="48">
        <v>459</v>
      </c>
      <c r="B460" s="48" t="s">
        <v>54</v>
      </c>
      <c r="C460" s="48" t="s">
        <v>63</v>
      </c>
      <c r="D460" s="48" t="s">
        <v>1512</v>
      </c>
      <c r="E460" s="49" t="s">
        <v>465</v>
      </c>
      <c r="F460" s="49" t="s">
        <v>1836</v>
      </c>
      <c r="G460" s="49" t="s">
        <v>1835</v>
      </c>
      <c r="H460" s="49" t="s">
        <v>1836</v>
      </c>
      <c r="I460" s="55" t="s">
        <v>1836</v>
      </c>
      <c r="J460" s="55"/>
      <c r="K460" s="49">
        <f>COUNTIF(F460:I460,"Sí")</f>
        <v>1</v>
      </c>
      <c r="L460" s="49" t="s">
        <v>1836</v>
      </c>
      <c r="M460" s="49" t="s">
        <v>1836</v>
      </c>
      <c r="N460" s="49"/>
      <c r="O460" s="49">
        <f>COUNTIF(L460:M460,"Sí")</f>
        <v>0</v>
      </c>
      <c r="P460" s="49">
        <f t="shared" si="28"/>
        <v>1</v>
      </c>
      <c r="Q460" s="48" t="s">
        <v>982</v>
      </c>
      <c r="R460" s="48" t="s">
        <v>976</v>
      </c>
      <c r="S460" s="48" t="s">
        <v>973</v>
      </c>
      <c r="T460" s="48" t="s">
        <v>571</v>
      </c>
      <c r="U460" s="48" t="s">
        <v>1123</v>
      </c>
      <c r="V460" s="48" t="s">
        <v>1358</v>
      </c>
      <c r="W460" s="48" t="s">
        <v>1118</v>
      </c>
      <c r="X460" s="48" t="s">
        <v>1509</v>
      </c>
      <c r="Y460" s="48" t="s">
        <v>2225</v>
      </c>
      <c r="Z460" s="5">
        <v>1</v>
      </c>
    </row>
    <row r="461" spans="1:26" s="5" customFormat="1" x14ac:dyDescent="0.2">
      <c r="A461" s="48">
        <v>460</v>
      </c>
      <c r="B461" s="48" t="s">
        <v>54</v>
      </c>
      <c r="C461" s="48" t="s">
        <v>63</v>
      </c>
      <c r="D461" s="48" t="s">
        <v>1513</v>
      </c>
      <c r="E461" s="49" t="s">
        <v>466</v>
      </c>
      <c r="F461" s="49" t="s">
        <v>1836</v>
      </c>
      <c r="G461" s="49" t="s">
        <v>1835</v>
      </c>
      <c r="H461" s="49" t="s">
        <v>1836</v>
      </c>
      <c r="I461" s="55" t="s">
        <v>1836</v>
      </c>
      <c r="J461" s="55"/>
      <c r="K461" s="49">
        <f t="shared" ref="K461:K524" si="29">COUNTIF(F461:I461,"Sí")</f>
        <v>1</v>
      </c>
      <c r="L461" s="49" t="s">
        <v>1836</v>
      </c>
      <c r="M461" s="49" t="s">
        <v>1836</v>
      </c>
      <c r="N461" s="49"/>
      <c r="O461" s="49">
        <f t="shared" ref="O461:O524" si="30">COUNTIF(L461:M461,"Sí")</f>
        <v>0</v>
      </c>
      <c r="P461" s="49">
        <f t="shared" si="28"/>
        <v>1</v>
      </c>
      <c r="Q461" s="48" t="s">
        <v>983</v>
      </c>
      <c r="R461" s="48" t="s">
        <v>984</v>
      </c>
      <c r="S461" s="48" t="s">
        <v>985</v>
      </c>
      <c r="T461" s="48" t="s">
        <v>571</v>
      </c>
      <c r="U461" s="48" t="s">
        <v>1123</v>
      </c>
      <c r="V461" s="48" t="s">
        <v>1094</v>
      </c>
      <c r="W461" s="48" t="s">
        <v>1118</v>
      </c>
      <c r="X461" s="48" t="s">
        <v>1351</v>
      </c>
      <c r="Y461" s="48" t="s">
        <v>2225</v>
      </c>
      <c r="Z461" s="5">
        <v>1</v>
      </c>
    </row>
    <row r="462" spans="1:26" s="5" customFormat="1" x14ac:dyDescent="0.2">
      <c r="A462" s="48">
        <v>461</v>
      </c>
      <c r="B462" s="48" t="s">
        <v>54</v>
      </c>
      <c r="C462" s="48" t="s">
        <v>63</v>
      </c>
      <c r="D462" s="48" t="s">
        <v>1514</v>
      </c>
      <c r="E462" s="49" t="s">
        <v>467</v>
      </c>
      <c r="F462" s="49" t="s">
        <v>1836</v>
      </c>
      <c r="G462" s="49" t="s">
        <v>1835</v>
      </c>
      <c r="H462" s="49" t="s">
        <v>1836</v>
      </c>
      <c r="I462" s="55" t="s">
        <v>1836</v>
      </c>
      <c r="J462" s="55"/>
      <c r="K462" s="49">
        <f t="shared" si="29"/>
        <v>1</v>
      </c>
      <c r="L462" s="49" t="s">
        <v>1836</v>
      </c>
      <c r="M462" s="49" t="s">
        <v>1836</v>
      </c>
      <c r="N462" s="49"/>
      <c r="O462" s="49">
        <f t="shared" si="30"/>
        <v>0</v>
      </c>
      <c r="P462" s="49">
        <f t="shared" si="28"/>
        <v>1</v>
      </c>
      <c r="Q462" s="48" t="s">
        <v>983</v>
      </c>
      <c r="R462" s="48" t="s">
        <v>986</v>
      </c>
      <c r="S462" s="48" t="s">
        <v>985</v>
      </c>
      <c r="T462" s="48" t="s">
        <v>571</v>
      </c>
      <c r="U462" s="48" t="s">
        <v>1123</v>
      </c>
      <c r="V462" s="48" t="s">
        <v>1094</v>
      </c>
      <c r="W462" s="48" t="s">
        <v>1118</v>
      </c>
      <c r="X462" s="48" t="s">
        <v>1351</v>
      </c>
      <c r="Y462" s="48" t="s">
        <v>2225</v>
      </c>
      <c r="Z462" s="5">
        <v>1</v>
      </c>
    </row>
    <row r="463" spans="1:26" s="5" customFormat="1" x14ac:dyDescent="0.2">
      <c r="A463" s="48">
        <v>462</v>
      </c>
      <c r="B463" s="48" t="s">
        <v>54</v>
      </c>
      <c r="C463" s="48" t="s">
        <v>63</v>
      </c>
      <c r="D463" s="48" t="s">
        <v>1515</v>
      </c>
      <c r="E463" s="49" t="s">
        <v>468</v>
      </c>
      <c r="F463" s="49" t="s">
        <v>1836</v>
      </c>
      <c r="G463" s="49" t="s">
        <v>1835</v>
      </c>
      <c r="H463" s="49" t="s">
        <v>1836</v>
      </c>
      <c r="I463" s="55" t="s">
        <v>1836</v>
      </c>
      <c r="J463" s="55"/>
      <c r="K463" s="49">
        <f t="shared" si="29"/>
        <v>1</v>
      </c>
      <c r="L463" s="49" t="s">
        <v>1836</v>
      </c>
      <c r="M463" s="49" t="s">
        <v>1836</v>
      </c>
      <c r="N463" s="49"/>
      <c r="O463" s="49">
        <f t="shared" si="30"/>
        <v>0</v>
      </c>
      <c r="P463" s="49">
        <f t="shared" si="28"/>
        <v>1</v>
      </c>
      <c r="Q463" s="48" t="s">
        <v>983</v>
      </c>
      <c r="R463" s="48" t="s">
        <v>987</v>
      </c>
      <c r="S463" s="48" t="s">
        <v>985</v>
      </c>
      <c r="T463" s="48" t="s">
        <v>571</v>
      </c>
      <c r="U463" s="48" t="s">
        <v>1123</v>
      </c>
      <c r="V463" s="48" t="s">
        <v>1094</v>
      </c>
      <c r="W463" s="48" t="s">
        <v>1118</v>
      </c>
      <c r="X463" s="48" t="s">
        <v>1351</v>
      </c>
      <c r="Y463" s="48" t="s">
        <v>2225</v>
      </c>
      <c r="Z463" s="5">
        <v>1</v>
      </c>
    </row>
    <row r="464" spans="1:26" s="5" customFormat="1" x14ac:dyDescent="0.2">
      <c r="A464" s="48">
        <v>463</v>
      </c>
      <c r="B464" s="48" t="s">
        <v>54</v>
      </c>
      <c r="C464" s="48" t="s">
        <v>63</v>
      </c>
      <c r="D464" s="48" t="s">
        <v>1516</v>
      </c>
      <c r="E464" s="49" t="s">
        <v>469</v>
      </c>
      <c r="F464" s="49" t="s">
        <v>1836</v>
      </c>
      <c r="G464" s="49" t="s">
        <v>1835</v>
      </c>
      <c r="H464" s="49" t="s">
        <v>1836</v>
      </c>
      <c r="I464" s="55" t="s">
        <v>1836</v>
      </c>
      <c r="J464" s="55"/>
      <c r="K464" s="49">
        <f t="shared" si="29"/>
        <v>1</v>
      </c>
      <c r="L464" s="49" t="s">
        <v>1836</v>
      </c>
      <c r="M464" s="49" t="s">
        <v>1836</v>
      </c>
      <c r="N464" s="49"/>
      <c r="O464" s="49">
        <f t="shared" si="30"/>
        <v>0</v>
      </c>
      <c r="P464" s="49">
        <f t="shared" si="28"/>
        <v>1</v>
      </c>
      <c r="Q464" s="48" t="s">
        <v>983</v>
      </c>
      <c r="R464" s="48" t="s">
        <v>988</v>
      </c>
      <c r="S464" s="48" t="s">
        <v>985</v>
      </c>
      <c r="T464" s="48" t="s">
        <v>571</v>
      </c>
      <c r="U464" s="48" t="s">
        <v>1123</v>
      </c>
      <c r="V464" s="48" t="s">
        <v>1094</v>
      </c>
      <c r="W464" s="48" t="s">
        <v>1118</v>
      </c>
      <c r="X464" s="48" t="s">
        <v>1351</v>
      </c>
      <c r="Y464" s="48" t="s">
        <v>2225</v>
      </c>
      <c r="Z464" s="5">
        <v>1</v>
      </c>
    </row>
    <row r="465" spans="1:26" s="5" customFormat="1" x14ac:dyDescent="0.2">
      <c r="A465" s="48">
        <v>464</v>
      </c>
      <c r="B465" s="48" t="s">
        <v>54</v>
      </c>
      <c r="C465" s="48" t="s">
        <v>63</v>
      </c>
      <c r="D465" s="48" t="s">
        <v>1517</v>
      </c>
      <c r="E465" s="49" t="s">
        <v>470</v>
      </c>
      <c r="F465" s="49" t="s">
        <v>1836</v>
      </c>
      <c r="G465" s="49" t="s">
        <v>1835</v>
      </c>
      <c r="H465" s="49" t="s">
        <v>1836</v>
      </c>
      <c r="I465" s="55" t="s">
        <v>1836</v>
      </c>
      <c r="J465" s="55"/>
      <c r="K465" s="49">
        <f t="shared" si="29"/>
        <v>1</v>
      </c>
      <c r="L465" s="49" t="s">
        <v>1836</v>
      </c>
      <c r="M465" s="49" t="s">
        <v>1836</v>
      </c>
      <c r="N465" s="49"/>
      <c r="O465" s="49">
        <f t="shared" si="30"/>
        <v>0</v>
      </c>
      <c r="P465" s="49">
        <f t="shared" si="28"/>
        <v>1</v>
      </c>
      <c r="Q465" s="48" t="s">
        <v>983</v>
      </c>
      <c r="R465" s="48" t="s">
        <v>989</v>
      </c>
      <c r="S465" s="48" t="s">
        <v>985</v>
      </c>
      <c r="T465" s="48" t="s">
        <v>571</v>
      </c>
      <c r="U465" s="48" t="s">
        <v>1123</v>
      </c>
      <c r="V465" s="48" t="s">
        <v>1094</v>
      </c>
      <c r="W465" s="48" t="s">
        <v>1118</v>
      </c>
      <c r="X465" s="48" t="s">
        <v>1351</v>
      </c>
      <c r="Y465" s="48" t="s">
        <v>2225</v>
      </c>
      <c r="Z465" s="5">
        <v>1</v>
      </c>
    </row>
    <row r="466" spans="1:26" s="5" customFormat="1" x14ac:dyDescent="0.2">
      <c r="A466" s="48">
        <v>465</v>
      </c>
      <c r="B466" s="48" t="s">
        <v>54</v>
      </c>
      <c r="C466" s="48" t="s">
        <v>63</v>
      </c>
      <c r="D466" s="48" t="s">
        <v>1518</v>
      </c>
      <c r="E466" s="49" t="s">
        <v>471</v>
      </c>
      <c r="F466" s="49" t="s">
        <v>1836</v>
      </c>
      <c r="G466" s="49" t="s">
        <v>1835</v>
      </c>
      <c r="H466" s="49" t="s">
        <v>1836</v>
      </c>
      <c r="I466" s="55" t="s">
        <v>1836</v>
      </c>
      <c r="J466" s="55"/>
      <c r="K466" s="49">
        <f t="shared" si="29"/>
        <v>1</v>
      </c>
      <c r="L466" s="49" t="s">
        <v>1836</v>
      </c>
      <c r="M466" s="49" t="s">
        <v>1836</v>
      </c>
      <c r="N466" s="49"/>
      <c r="O466" s="49">
        <f t="shared" si="30"/>
        <v>0</v>
      </c>
      <c r="P466" s="49">
        <f t="shared" si="28"/>
        <v>1</v>
      </c>
      <c r="Q466" s="48" t="s">
        <v>983</v>
      </c>
      <c r="R466" s="48" t="s">
        <v>990</v>
      </c>
      <c r="S466" s="48" t="s">
        <v>985</v>
      </c>
      <c r="T466" s="48" t="s">
        <v>571</v>
      </c>
      <c r="U466" s="48" t="s">
        <v>1123</v>
      </c>
      <c r="V466" s="48" t="s">
        <v>1094</v>
      </c>
      <c r="W466" s="48" t="s">
        <v>1118</v>
      </c>
      <c r="X466" s="48" t="s">
        <v>1351</v>
      </c>
      <c r="Y466" s="48" t="s">
        <v>2225</v>
      </c>
      <c r="Z466" s="5">
        <v>1</v>
      </c>
    </row>
    <row r="467" spans="1:26" s="5" customFormat="1" x14ac:dyDescent="0.2">
      <c r="A467" s="48">
        <v>466</v>
      </c>
      <c r="B467" s="48" t="s">
        <v>54</v>
      </c>
      <c r="C467" s="48" t="s">
        <v>63</v>
      </c>
      <c r="D467" s="48" t="s">
        <v>1519</v>
      </c>
      <c r="E467" s="49" t="s">
        <v>472</v>
      </c>
      <c r="F467" s="49" t="s">
        <v>1836</v>
      </c>
      <c r="G467" s="49" t="s">
        <v>1835</v>
      </c>
      <c r="H467" s="49" t="s">
        <v>1836</v>
      </c>
      <c r="I467" s="55" t="s">
        <v>1836</v>
      </c>
      <c r="J467" s="55"/>
      <c r="K467" s="49">
        <f t="shared" si="29"/>
        <v>1</v>
      </c>
      <c r="L467" s="49" t="s">
        <v>1836</v>
      </c>
      <c r="M467" s="49" t="s">
        <v>1836</v>
      </c>
      <c r="N467" s="49"/>
      <c r="O467" s="49">
        <f t="shared" si="30"/>
        <v>0</v>
      </c>
      <c r="P467" s="49">
        <f t="shared" si="28"/>
        <v>1</v>
      </c>
      <c r="Q467" s="48" t="s">
        <v>991</v>
      </c>
      <c r="R467" s="48" t="s">
        <v>1936</v>
      </c>
      <c r="S467" s="48" t="s">
        <v>2224</v>
      </c>
      <c r="T467" s="53" t="s">
        <v>1089</v>
      </c>
      <c r="U467" s="48" t="s">
        <v>1123</v>
      </c>
      <c r="V467" s="48" t="s">
        <v>1094</v>
      </c>
      <c r="W467" s="48" t="s">
        <v>1118</v>
      </c>
      <c r="X467" s="48" t="s">
        <v>1351</v>
      </c>
      <c r="Y467" s="48" t="s">
        <v>2225</v>
      </c>
      <c r="Z467" s="5">
        <v>1</v>
      </c>
    </row>
    <row r="468" spans="1:26" s="5" customFormat="1" x14ac:dyDescent="0.2">
      <c r="A468" s="48">
        <v>467</v>
      </c>
      <c r="B468" s="48" t="s">
        <v>54</v>
      </c>
      <c r="C468" s="48" t="s">
        <v>63</v>
      </c>
      <c r="D468" s="48" t="s">
        <v>1520</v>
      </c>
      <c r="E468" s="49" t="s">
        <v>473</v>
      </c>
      <c r="F468" s="49" t="s">
        <v>1836</v>
      </c>
      <c r="G468" s="49" t="s">
        <v>1835</v>
      </c>
      <c r="H468" s="49" t="s">
        <v>1836</v>
      </c>
      <c r="I468" s="55" t="s">
        <v>1836</v>
      </c>
      <c r="J468" s="55"/>
      <c r="K468" s="49">
        <f t="shared" si="29"/>
        <v>1</v>
      </c>
      <c r="L468" s="49" t="s">
        <v>1836</v>
      </c>
      <c r="M468" s="49" t="s">
        <v>1836</v>
      </c>
      <c r="N468" s="49"/>
      <c r="O468" s="49">
        <f t="shared" si="30"/>
        <v>0</v>
      </c>
      <c r="P468" s="49">
        <f t="shared" si="28"/>
        <v>1</v>
      </c>
      <c r="Q468" s="48" t="s">
        <v>992</v>
      </c>
      <c r="R468" s="48" t="s">
        <v>1936</v>
      </c>
      <c r="S468" s="48" t="s">
        <v>2224</v>
      </c>
      <c r="T468" s="53" t="s">
        <v>1089</v>
      </c>
      <c r="U468" s="48" t="s">
        <v>1123</v>
      </c>
      <c r="V468" s="48" t="s">
        <v>1094</v>
      </c>
      <c r="W468" s="48" t="s">
        <v>1118</v>
      </c>
      <c r="X468" s="48" t="s">
        <v>1351</v>
      </c>
      <c r="Y468" s="48" t="s">
        <v>2225</v>
      </c>
      <c r="Z468" s="5">
        <v>1</v>
      </c>
    </row>
    <row r="469" spans="1:26" s="5" customFormat="1" x14ac:dyDescent="0.2">
      <c r="A469" s="48">
        <v>468</v>
      </c>
      <c r="B469" s="48" t="s">
        <v>54</v>
      </c>
      <c r="C469" s="48" t="s">
        <v>63</v>
      </c>
      <c r="D469" s="48" t="s">
        <v>1521</v>
      </c>
      <c r="E469" s="49" t="s">
        <v>474</v>
      </c>
      <c r="F469" s="49" t="s">
        <v>1836</v>
      </c>
      <c r="G469" s="49" t="s">
        <v>1835</v>
      </c>
      <c r="H469" s="49" t="s">
        <v>1836</v>
      </c>
      <c r="I469" s="55" t="s">
        <v>1836</v>
      </c>
      <c r="J469" s="55"/>
      <c r="K469" s="49">
        <f t="shared" si="29"/>
        <v>1</v>
      </c>
      <c r="L469" s="49" t="s">
        <v>1836</v>
      </c>
      <c r="M469" s="49" t="s">
        <v>1836</v>
      </c>
      <c r="N469" s="49"/>
      <c r="O469" s="49">
        <f t="shared" si="30"/>
        <v>0</v>
      </c>
      <c r="P469" s="49">
        <f t="shared" si="28"/>
        <v>1</v>
      </c>
      <c r="Q469" s="48" t="s">
        <v>993</v>
      </c>
      <c r="R469" s="48" t="s">
        <v>1936</v>
      </c>
      <c r="S469" s="48" t="s">
        <v>973</v>
      </c>
      <c r="T469" s="48" t="s">
        <v>571</v>
      </c>
      <c r="U469" s="48" t="s">
        <v>1123</v>
      </c>
      <c r="V469" s="48" t="s">
        <v>1358</v>
      </c>
      <c r="W469" s="48" t="s">
        <v>1118</v>
      </c>
      <c r="X469" s="48" t="s">
        <v>1509</v>
      </c>
      <c r="Y469" s="48" t="s">
        <v>2225</v>
      </c>
      <c r="Z469" s="5">
        <v>1</v>
      </c>
    </row>
    <row r="470" spans="1:26" s="45" customFormat="1" x14ac:dyDescent="0.2">
      <c r="A470" s="42">
        <v>469</v>
      </c>
      <c r="B470" s="42" t="s">
        <v>54</v>
      </c>
      <c r="C470" s="42" t="s">
        <v>64</v>
      </c>
      <c r="D470" s="42" t="s">
        <v>1522</v>
      </c>
      <c r="E470" s="43" t="s">
        <v>1523</v>
      </c>
      <c r="F470" s="43" t="s">
        <v>1836</v>
      </c>
      <c r="G470" s="43" t="s">
        <v>1836</v>
      </c>
      <c r="H470" s="43" t="s">
        <v>1835</v>
      </c>
      <c r="I470" s="54" t="s">
        <v>1836</v>
      </c>
      <c r="J470" s="54" t="s">
        <v>1835</v>
      </c>
      <c r="K470" s="43">
        <f t="shared" si="29"/>
        <v>1</v>
      </c>
      <c r="L470" s="43" t="s">
        <v>1836</v>
      </c>
      <c r="M470" s="43" t="s">
        <v>1836</v>
      </c>
      <c r="N470" s="43" t="s">
        <v>1836</v>
      </c>
      <c r="O470" s="43">
        <f t="shared" si="30"/>
        <v>0</v>
      </c>
      <c r="P470" s="43">
        <f t="shared" si="28"/>
        <v>1</v>
      </c>
      <c r="Q470" s="42" t="s">
        <v>2228</v>
      </c>
      <c r="R470" s="42" t="s">
        <v>994</v>
      </c>
      <c r="S470" s="42" t="s">
        <v>574</v>
      </c>
      <c r="T470" s="42" t="s">
        <v>571</v>
      </c>
      <c r="U470" s="42" t="s">
        <v>1122</v>
      </c>
      <c r="V470" s="42" t="s">
        <v>1094</v>
      </c>
      <c r="W470" s="42" t="s">
        <v>1118</v>
      </c>
      <c r="X470" s="42" t="s">
        <v>1351</v>
      </c>
      <c r="Y470" s="42" t="s">
        <v>2229</v>
      </c>
    </row>
    <row r="471" spans="1:26" s="45" customFormat="1" x14ac:dyDescent="0.2">
      <c r="A471" s="42">
        <v>470</v>
      </c>
      <c r="B471" s="42" t="s">
        <v>54</v>
      </c>
      <c r="C471" s="42" t="s">
        <v>64</v>
      </c>
      <c r="D471" s="42" t="s">
        <v>1524</v>
      </c>
      <c r="E471" s="43" t="s">
        <v>1525</v>
      </c>
      <c r="F471" s="43" t="s">
        <v>1836</v>
      </c>
      <c r="G471" s="43" t="s">
        <v>1836</v>
      </c>
      <c r="H471" s="43" t="s">
        <v>1835</v>
      </c>
      <c r="I471" s="54" t="s">
        <v>1836</v>
      </c>
      <c r="J471" s="54" t="s">
        <v>1835</v>
      </c>
      <c r="K471" s="43">
        <f t="shared" si="29"/>
        <v>1</v>
      </c>
      <c r="L471" s="43" t="s">
        <v>1836</v>
      </c>
      <c r="M471" s="43" t="s">
        <v>1836</v>
      </c>
      <c r="N471" s="43" t="s">
        <v>1836</v>
      </c>
      <c r="O471" s="43">
        <f t="shared" si="30"/>
        <v>0</v>
      </c>
      <c r="P471" s="43">
        <f t="shared" si="28"/>
        <v>1</v>
      </c>
      <c r="Q471" s="42" t="s">
        <v>2228</v>
      </c>
      <c r="R471" s="42" t="s">
        <v>995</v>
      </c>
      <c r="S471" s="42" t="s">
        <v>574</v>
      </c>
      <c r="T471" s="42" t="s">
        <v>571</v>
      </c>
      <c r="U471" s="42" t="s">
        <v>1122</v>
      </c>
      <c r="V471" s="42" t="s">
        <v>1094</v>
      </c>
      <c r="W471" s="42" t="s">
        <v>1118</v>
      </c>
      <c r="X471" s="42" t="s">
        <v>1351</v>
      </c>
      <c r="Y471" s="42" t="s">
        <v>2229</v>
      </c>
    </row>
    <row r="472" spans="1:26" s="45" customFormat="1" x14ac:dyDescent="0.2">
      <c r="A472" s="42">
        <v>471</v>
      </c>
      <c r="B472" s="42" t="s">
        <v>54</v>
      </c>
      <c r="C472" s="42" t="s">
        <v>64</v>
      </c>
      <c r="D472" s="42" t="s">
        <v>1526</v>
      </c>
      <c r="E472" s="43" t="s">
        <v>1527</v>
      </c>
      <c r="F472" s="43" t="s">
        <v>1836</v>
      </c>
      <c r="G472" s="43" t="s">
        <v>1836</v>
      </c>
      <c r="H472" s="43" t="s">
        <v>1835</v>
      </c>
      <c r="I472" s="54" t="s">
        <v>1836</v>
      </c>
      <c r="J472" s="54" t="s">
        <v>1835</v>
      </c>
      <c r="K472" s="43">
        <f t="shared" si="29"/>
        <v>1</v>
      </c>
      <c r="L472" s="43" t="s">
        <v>1836</v>
      </c>
      <c r="M472" s="43" t="s">
        <v>1836</v>
      </c>
      <c r="N472" s="43" t="s">
        <v>1836</v>
      </c>
      <c r="O472" s="43">
        <f t="shared" si="30"/>
        <v>0</v>
      </c>
      <c r="P472" s="43">
        <f t="shared" si="28"/>
        <v>1</v>
      </c>
      <c r="Q472" s="42" t="s">
        <v>2228</v>
      </c>
      <c r="R472" s="42" t="s">
        <v>996</v>
      </c>
      <c r="S472" s="42" t="s">
        <v>574</v>
      </c>
      <c r="T472" s="42" t="s">
        <v>571</v>
      </c>
      <c r="U472" s="42" t="s">
        <v>1122</v>
      </c>
      <c r="V472" s="42" t="s">
        <v>1094</v>
      </c>
      <c r="W472" s="42" t="s">
        <v>1118</v>
      </c>
      <c r="X472" s="42" t="s">
        <v>1351</v>
      </c>
      <c r="Y472" s="42" t="s">
        <v>2229</v>
      </c>
    </row>
    <row r="473" spans="1:26" s="45" customFormat="1" x14ac:dyDescent="0.2">
      <c r="A473" s="42">
        <v>472</v>
      </c>
      <c r="B473" s="42" t="s">
        <v>54</v>
      </c>
      <c r="C473" s="42" t="s">
        <v>64</v>
      </c>
      <c r="D473" s="42" t="s">
        <v>1528</v>
      </c>
      <c r="E473" s="43" t="s">
        <v>1529</v>
      </c>
      <c r="F473" s="43" t="s">
        <v>1836</v>
      </c>
      <c r="G473" s="43" t="s">
        <v>1836</v>
      </c>
      <c r="H473" s="43" t="s">
        <v>1835</v>
      </c>
      <c r="I473" s="54" t="s">
        <v>1836</v>
      </c>
      <c r="J473" s="54" t="s">
        <v>1835</v>
      </c>
      <c r="K473" s="43">
        <f t="shared" si="29"/>
        <v>1</v>
      </c>
      <c r="L473" s="43" t="s">
        <v>1836</v>
      </c>
      <c r="M473" s="43" t="s">
        <v>1836</v>
      </c>
      <c r="N473" s="43" t="s">
        <v>1836</v>
      </c>
      <c r="O473" s="43">
        <f t="shared" si="30"/>
        <v>0</v>
      </c>
      <c r="P473" s="43">
        <f t="shared" si="28"/>
        <v>1</v>
      </c>
      <c r="Q473" s="42" t="s">
        <v>2228</v>
      </c>
      <c r="R473" s="42" t="s">
        <v>997</v>
      </c>
      <c r="S473" s="42" t="s">
        <v>574</v>
      </c>
      <c r="T473" s="42" t="s">
        <v>571</v>
      </c>
      <c r="U473" s="42" t="s">
        <v>1122</v>
      </c>
      <c r="V473" s="42" t="s">
        <v>1094</v>
      </c>
      <c r="W473" s="42" t="s">
        <v>1118</v>
      </c>
      <c r="X473" s="42" t="s">
        <v>1351</v>
      </c>
      <c r="Y473" s="42" t="s">
        <v>2229</v>
      </c>
    </row>
    <row r="474" spans="1:26" s="45" customFormat="1" x14ac:dyDescent="0.2">
      <c r="A474" s="42">
        <v>473</v>
      </c>
      <c r="B474" s="42" t="s">
        <v>54</v>
      </c>
      <c r="C474" s="42" t="s">
        <v>64</v>
      </c>
      <c r="D474" s="42" t="s">
        <v>1530</v>
      </c>
      <c r="E474" s="43" t="s">
        <v>1531</v>
      </c>
      <c r="F474" s="43" t="s">
        <v>1836</v>
      </c>
      <c r="G474" s="43" t="s">
        <v>1836</v>
      </c>
      <c r="H474" s="43" t="s">
        <v>1835</v>
      </c>
      <c r="I474" s="54" t="s">
        <v>1836</v>
      </c>
      <c r="J474" s="54" t="s">
        <v>1835</v>
      </c>
      <c r="K474" s="43">
        <f t="shared" si="29"/>
        <v>1</v>
      </c>
      <c r="L474" s="43" t="s">
        <v>1836</v>
      </c>
      <c r="M474" s="43" t="s">
        <v>1836</v>
      </c>
      <c r="N474" s="43" t="s">
        <v>1836</v>
      </c>
      <c r="O474" s="43">
        <f t="shared" si="30"/>
        <v>0</v>
      </c>
      <c r="P474" s="43">
        <f t="shared" si="28"/>
        <v>1</v>
      </c>
      <c r="Q474" s="42" t="s">
        <v>2228</v>
      </c>
      <c r="R474" s="42" t="s">
        <v>998</v>
      </c>
      <c r="S474" s="42" t="s">
        <v>574</v>
      </c>
      <c r="T474" s="42" t="s">
        <v>571</v>
      </c>
      <c r="U474" s="42" t="s">
        <v>1122</v>
      </c>
      <c r="V474" s="42" t="s">
        <v>1094</v>
      </c>
      <c r="W474" s="42" t="s">
        <v>1118</v>
      </c>
      <c r="X474" s="42" t="s">
        <v>1351</v>
      </c>
      <c r="Y474" s="42" t="s">
        <v>2229</v>
      </c>
    </row>
    <row r="475" spans="1:26" s="45" customFormat="1" x14ac:dyDescent="0.2">
      <c r="A475" s="42">
        <v>474</v>
      </c>
      <c r="B475" s="42" t="s">
        <v>54</v>
      </c>
      <c r="C475" s="42" t="s">
        <v>64</v>
      </c>
      <c r="D475" s="42" t="s">
        <v>1532</v>
      </c>
      <c r="E475" s="43" t="s">
        <v>1533</v>
      </c>
      <c r="F475" s="43" t="s">
        <v>1836</v>
      </c>
      <c r="G475" s="43" t="s">
        <v>1836</v>
      </c>
      <c r="H475" s="43" t="s">
        <v>1835</v>
      </c>
      <c r="I475" s="54" t="s">
        <v>1836</v>
      </c>
      <c r="J475" s="54" t="s">
        <v>1835</v>
      </c>
      <c r="K475" s="43">
        <f t="shared" si="29"/>
        <v>1</v>
      </c>
      <c r="L475" s="43" t="s">
        <v>1836</v>
      </c>
      <c r="M475" s="43" t="s">
        <v>1836</v>
      </c>
      <c r="N475" s="43" t="s">
        <v>1836</v>
      </c>
      <c r="O475" s="43">
        <f t="shared" si="30"/>
        <v>0</v>
      </c>
      <c r="P475" s="43">
        <f t="shared" si="28"/>
        <v>1</v>
      </c>
      <c r="Q475" s="42" t="s">
        <v>2228</v>
      </c>
      <c r="R475" s="42" t="s">
        <v>999</v>
      </c>
      <c r="S475" s="42" t="s">
        <v>574</v>
      </c>
      <c r="T475" s="42" t="s">
        <v>571</v>
      </c>
      <c r="U475" s="42" t="s">
        <v>1122</v>
      </c>
      <c r="V475" s="42" t="s">
        <v>1094</v>
      </c>
      <c r="W475" s="42" t="s">
        <v>1118</v>
      </c>
      <c r="X475" s="42" t="s">
        <v>1351</v>
      </c>
      <c r="Y475" s="42" t="s">
        <v>2229</v>
      </c>
    </row>
    <row r="476" spans="1:26" s="45" customFormat="1" x14ac:dyDescent="0.2">
      <c r="A476" s="42">
        <v>475</v>
      </c>
      <c r="B476" s="42" t="s">
        <v>54</v>
      </c>
      <c r="C476" s="42" t="s">
        <v>64</v>
      </c>
      <c r="D476" s="42" t="s">
        <v>1534</v>
      </c>
      <c r="E476" s="43" t="s">
        <v>1535</v>
      </c>
      <c r="F476" s="43" t="s">
        <v>1836</v>
      </c>
      <c r="G476" s="43" t="s">
        <v>1836</v>
      </c>
      <c r="H476" s="43" t="s">
        <v>1835</v>
      </c>
      <c r="I476" s="54" t="s">
        <v>1836</v>
      </c>
      <c r="J476" s="54" t="s">
        <v>1835</v>
      </c>
      <c r="K476" s="43">
        <f t="shared" si="29"/>
        <v>1</v>
      </c>
      <c r="L476" s="43" t="s">
        <v>1836</v>
      </c>
      <c r="M476" s="43" t="s">
        <v>1836</v>
      </c>
      <c r="N476" s="43" t="s">
        <v>1836</v>
      </c>
      <c r="O476" s="43">
        <f t="shared" si="30"/>
        <v>0</v>
      </c>
      <c r="P476" s="43">
        <f t="shared" si="28"/>
        <v>1</v>
      </c>
      <c r="Q476" s="42" t="s">
        <v>2228</v>
      </c>
      <c r="R476" s="42" t="s">
        <v>1000</v>
      </c>
      <c r="S476" s="42" t="s">
        <v>574</v>
      </c>
      <c r="T476" s="42" t="s">
        <v>571</v>
      </c>
      <c r="U476" s="42" t="s">
        <v>1122</v>
      </c>
      <c r="V476" s="42" t="s">
        <v>1094</v>
      </c>
      <c r="W476" s="42" t="s">
        <v>1118</v>
      </c>
      <c r="X476" s="42" t="s">
        <v>1351</v>
      </c>
      <c r="Y476" s="42" t="s">
        <v>2229</v>
      </c>
    </row>
    <row r="477" spans="1:26" s="45" customFormat="1" x14ac:dyDescent="0.2">
      <c r="A477" s="42">
        <v>476</v>
      </c>
      <c r="B477" s="42" t="s">
        <v>54</v>
      </c>
      <c r="C477" s="42" t="s">
        <v>64</v>
      </c>
      <c r="D477" s="42" t="s">
        <v>1536</v>
      </c>
      <c r="E477" s="43" t="s">
        <v>1537</v>
      </c>
      <c r="F477" s="43" t="s">
        <v>1836</v>
      </c>
      <c r="G477" s="43" t="s">
        <v>1836</v>
      </c>
      <c r="H477" s="43" t="s">
        <v>1835</v>
      </c>
      <c r="I477" s="54" t="s">
        <v>1836</v>
      </c>
      <c r="J477" s="54" t="s">
        <v>1835</v>
      </c>
      <c r="K477" s="43">
        <f t="shared" si="29"/>
        <v>1</v>
      </c>
      <c r="L477" s="43" t="s">
        <v>1836</v>
      </c>
      <c r="M477" s="43" t="s">
        <v>1836</v>
      </c>
      <c r="N477" s="43" t="s">
        <v>1836</v>
      </c>
      <c r="O477" s="43">
        <f t="shared" si="30"/>
        <v>0</v>
      </c>
      <c r="P477" s="43">
        <f t="shared" si="28"/>
        <v>1</v>
      </c>
      <c r="Q477" s="42" t="s">
        <v>2228</v>
      </c>
      <c r="R477" s="42" t="s">
        <v>1001</v>
      </c>
      <c r="S477" s="42" t="s">
        <v>574</v>
      </c>
      <c r="T477" s="42" t="s">
        <v>571</v>
      </c>
      <c r="U477" s="42" t="s">
        <v>1122</v>
      </c>
      <c r="V477" s="42" t="s">
        <v>1094</v>
      </c>
      <c r="W477" s="42" t="s">
        <v>1118</v>
      </c>
      <c r="X477" s="42" t="s">
        <v>1351</v>
      </c>
      <c r="Y477" s="42" t="s">
        <v>2229</v>
      </c>
    </row>
    <row r="478" spans="1:26" s="45" customFormat="1" x14ac:dyDescent="0.2">
      <c r="A478" s="42">
        <v>477</v>
      </c>
      <c r="B478" s="42" t="s">
        <v>65</v>
      </c>
      <c r="C478" s="42" t="s">
        <v>65</v>
      </c>
      <c r="D478" s="42" t="s">
        <v>1538</v>
      </c>
      <c r="E478" s="43" t="s">
        <v>475</v>
      </c>
      <c r="F478" s="43" t="s">
        <v>1835</v>
      </c>
      <c r="G478" s="43" t="s">
        <v>1835</v>
      </c>
      <c r="H478" s="43" t="s">
        <v>1835</v>
      </c>
      <c r="I478" s="54" t="s">
        <v>1835</v>
      </c>
      <c r="J478" s="54" t="s">
        <v>1835</v>
      </c>
      <c r="K478" s="43">
        <f t="shared" si="29"/>
        <v>4</v>
      </c>
      <c r="L478" s="43" t="s">
        <v>1835</v>
      </c>
      <c r="M478" s="43" t="s">
        <v>1835</v>
      </c>
      <c r="N478" s="54" t="s">
        <v>1835</v>
      </c>
      <c r="O478" s="43">
        <f t="shared" si="30"/>
        <v>2</v>
      </c>
      <c r="P478" s="43">
        <f t="shared" si="28"/>
        <v>6</v>
      </c>
      <c r="Q478" s="42" t="s">
        <v>1002</v>
      </c>
      <c r="R478" s="42" t="s">
        <v>1936</v>
      </c>
      <c r="S478" s="42" t="s">
        <v>674</v>
      </c>
      <c r="T478" s="42" t="s">
        <v>675</v>
      </c>
      <c r="U478" s="42" t="s">
        <v>1099</v>
      </c>
      <c r="V478" s="42" t="s">
        <v>1358</v>
      </c>
      <c r="W478" s="42" t="s">
        <v>1111</v>
      </c>
      <c r="X478" s="42" t="s">
        <v>1359</v>
      </c>
      <c r="Y478" s="42" t="s">
        <v>1539</v>
      </c>
    </row>
    <row r="479" spans="1:26" s="45" customFormat="1" x14ac:dyDescent="0.2">
      <c r="A479" s="42">
        <v>478</v>
      </c>
      <c r="B479" s="42" t="s">
        <v>65</v>
      </c>
      <c r="C479" s="42" t="s">
        <v>65</v>
      </c>
      <c r="D479" s="42" t="s">
        <v>1540</v>
      </c>
      <c r="E479" s="43" t="s">
        <v>476</v>
      </c>
      <c r="F479" s="43" t="s">
        <v>1835</v>
      </c>
      <c r="G479" s="43" t="s">
        <v>1835</v>
      </c>
      <c r="H479" s="43" t="s">
        <v>1835</v>
      </c>
      <c r="I479" s="54" t="s">
        <v>1835</v>
      </c>
      <c r="J479" s="54" t="s">
        <v>1835</v>
      </c>
      <c r="K479" s="43">
        <f t="shared" si="29"/>
        <v>4</v>
      </c>
      <c r="L479" s="43" t="s">
        <v>1835</v>
      </c>
      <c r="M479" s="43" t="s">
        <v>1835</v>
      </c>
      <c r="N479" s="54" t="s">
        <v>1835</v>
      </c>
      <c r="O479" s="43">
        <f t="shared" si="30"/>
        <v>2</v>
      </c>
      <c r="P479" s="43">
        <f t="shared" si="28"/>
        <v>6</v>
      </c>
      <c r="Q479" s="42" t="s">
        <v>1003</v>
      </c>
      <c r="R479" s="42" t="s">
        <v>1936</v>
      </c>
      <c r="S479" s="42" t="s">
        <v>2224</v>
      </c>
      <c r="T479" s="51" t="s">
        <v>1089</v>
      </c>
      <c r="U479" s="42" t="s">
        <v>1099</v>
      </c>
      <c r="V479" s="42" t="s">
        <v>1358</v>
      </c>
      <c r="W479" s="42" t="s">
        <v>1111</v>
      </c>
      <c r="X479" s="42" t="s">
        <v>1359</v>
      </c>
      <c r="Y479" s="42" t="s">
        <v>2230</v>
      </c>
    </row>
    <row r="480" spans="1:26" s="45" customFormat="1" x14ac:dyDescent="0.2">
      <c r="A480" s="42">
        <v>479</v>
      </c>
      <c r="B480" s="42" t="s">
        <v>65</v>
      </c>
      <c r="C480" s="42" t="s">
        <v>66</v>
      </c>
      <c r="D480" s="42" t="s">
        <v>1541</v>
      </c>
      <c r="E480" s="43" t="s">
        <v>477</v>
      </c>
      <c r="F480" s="43" t="s">
        <v>1835</v>
      </c>
      <c r="G480" s="43" t="s">
        <v>1835</v>
      </c>
      <c r="H480" s="43" t="s">
        <v>1835</v>
      </c>
      <c r="I480" s="54" t="s">
        <v>1835</v>
      </c>
      <c r="J480" s="54" t="s">
        <v>1835</v>
      </c>
      <c r="K480" s="43">
        <f t="shared" si="29"/>
        <v>4</v>
      </c>
      <c r="L480" s="43" t="s">
        <v>1835</v>
      </c>
      <c r="M480" s="43" t="s">
        <v>1835</v>
      </c>
      <c r="N480" s="43" t="s">
        <v>1835</v>
      </c>
      <c r="O480" s="43">
        <f t="shared" si="30"/>
        <v>2</v>
      </c>
      <c r="P480" s="43">
        <f t="shared" si="28"/>
        <v>6</v>
      </c>
      <c r="Q480" s="42" t="s">
        <v>1004</v>
      </c>
      <c r="R480" s="42" t="s">
        <v>1936</v>
      </c>
      <c r="S480" s="42" t="s">
        <v>2243</v>
      </c>
      <c r="T480" s="42" t="s">
        <v>831</v>
      </c>
      <c r="U480" s="42" t="s">
        <v>1099</v>
      </c>
      <c r="V480" s="42" t="s">
        <v>1102</v>
      </c>
      <c r="W480" s="42" t="s">
        <v>1111</v>
      </c>
      <c r="X480" s="42" t="s">
        <v>1130</v>
      </c>
      <c r="Y480" s="42"/>
    </row>
    <row r="481" spans="1:25" s="45" customFormat="1" x14ac:dyDescent="0.2">
      <c r="A481" s="42">
        <v>480</v>
      </c>
      <c r="B481" s="42" t="s">
        <v>65</v>
      </c>
      <c r="C481" s="42" t="s">
        <v>67</v>
      </c>
      <c r="D481" s="42" t="s">
        <v>1542</v>
      </c>
      <c r="E481" s="43" t="s">
        <v>478</v>
      </c>
      <c r="F481" s="43" t="s">
        <v>1835</v>
      </c>
      <c r="G481" s="43" t="s">
        <v>1835</v>
      </c>
      <c r="H481" s="43" t="s">
        <v>1835</v>
      </c>
      <c r="I481" s="54" t="s">
        <v>1835</v>
      </c>
      <c r="J481" s="54" t="s">
        <v>1835</v>
      </c>
      <c r="K481" s="43">
        <f t="shared" si="29"/>
        <v>4</v>
      </c>
      <c r="L481" s="43" t="s">
        <v>1835</v>
      </c>
      <c r="M481" s="43" t="s">
        <v>1835</v>
      </c>
      <c r="N481" s="43" t="s">
        <v>1835</v>
      </c>
      <c r="O481" s="43">
        <f t="shared" si="30"/>
        <v>2</v>
      </c>
      <c r="P481" s="43">
        <f t="shared" si="28"/>
        <v>6</v>
      </c>
      <c r="Q481" s="42" t="s">
        <v>1005</v>
      </c>
      <c r="R481" s="42" t="s">
        <v>1936</v>
      </c>
      <c r="S481" s="42" t="s">
        <v>2239</v>
      </c>
      <c r="T481" s="42" t="s">
        <v>784</v>
      </c>
      <c r="U481" s="42" t="s">
        <v>1099</v>
      </c>
      <c r="V481" s="42" t="s">
        <v>1102</v>
      </c>
      <c r="W481" s="42" t="s">
        <v>1111</v>
      </c>
      <c r="X481" s="42" t="s">
        <v>1130</v>
      </c>
      <c r="Y481" s="42"/>
    </row>
    <row r="482" spans="1:25" s="45" customFormat="1" x14ac:dyDescent="0.2">
      <c r="A482" s="42">
        <v>481</v>
      </c>
      <c r="B482" s="42" t="s">
        <v>65</v>
      </c>
      <c r="C482" s="42" t="s">
        <v>67</v>
      </c>
      <c r="D482" s="42" t="s">
        <v>1543</v>
      </c>
      <c r="E482" s="43" t="s">
        <v>479</v>
      </c>
      <c r="F482" s="43" t="s">
        <v>1835</v>
      </c>
      <c r="G482" s="43" t="s">
        <v>1836</v>
      </c>
      <c r="H482" s="43" t="s">
        <v>1835</v>
      </c>
      <c r="I482" s="54" t="s">
        <v>1836</v>
      </c>
      <c r="J482" s="54" t="s">
        <v>1835</v>
      </c>
      <c r="K482" s="43">
        <f t="shared" si="29"/>
        <v>2</v>
      </c>
      <c r="L482" s="43" t="s">
        <v>1835</v>
      </c>
      <c r="M482" s="43" t="s">
        <v>1836</v>
      </c>
      <c r="N482" s="54" t="s">
        <v>1835</v>
      </c>
      <c r="O482" s="43">
        <f t="shared" si="30"/>
        <v>1</v>
      </c>
      <c r="P482" s="43">
        <f t="shared" si="28"/>
        <v>3</v>
      </c>
      <c r="Q482" s="42" t="s">
        <v>2231</v>
      </c>
      <c r="R482" s="42" t="s">
        <v>1936</v>
      </c>
      <c r="S482" s="42" t="s">
        <v>1006</v>
      </c>
      <c r="T482" s="42"/>
      <c r="U482" s="42" t="s">
        <v>1099</v>
      </c>
      <c r="V482" s="42" t="s">
        <v>1094</v>
      </c>
      <c r="W482" s="42" t="s">
        <v>1111</v>
      </c>
      <c r="X482" s="42" t="s">
        <v>1140</v>
      </c>
      <c r="Y482" s="42"/>
    </row>
    <row r="483" spans="1:25" s="45" customFormat="1" x14ac:dyDescent="0.2">
      <c r="A483" s="42">
        <v>482</v>
      </c>
      <c r="B483" s="42" t="s">
        <v>65</v>
      </c>
      <c r="C483" s="42" t="s">
        <v>67</v>
      </c>
      <c r="D483" s="42" t="s">
        <v>1544</v>
      </c>
      <c r="E483" s="43" t="s">
        <v>480</v>
      </c>
      <c r="F483" s="43" t="s">
        <v>1835</v>
      </c>
      <c r="G483" s="43" t="s">
        <v>1836</v>
      </c>
      <c r="H483" s="43" t="s">
        <v>1835</v>
      </c>
      <c r="I483" s="54" t="s">
        <v>1836</v>
      </c>
      <c r="J483" s="54" t="s">
        <v>1835</v>
      </c>
      <c r="K483" s="43">
        <f t="shared" si="29"/>
        <v>2</v>
      </c>
      <c r="L483" s="43" t="s">
        <v>1835</v>
      </c>
      <c r="M483" s="43" t="s">
        <v>1836</v>
      </c>
      <c r="N483" s="54" t="s">
        <v>1835</v>
      </c>
      <c r="O483" s="43">
        <f t="shared" si="30"/>
        <v>1</v>
      </c>
      <c r="P483" s="43">
        <f t="shared" si="28"/>
        <v>3</v>
      </c>
      <c r="Q483" s="42" t="s">
        <v>1007</v>
      </c>
      <c r="R483" s="42" t="s">
        <v>1936</v>
      </c>
      <c r="S483" s="42" t="s">
        <v>1006</v>
      </c>
      <c r="T483" s="42"/>
      <c r="U483" s="42" t="s">
        <v>1099</v>
      </c>
      <c r="V483" s="42" t="s">
        <v>1094</v>
      </c>
      <c r="W483" s="42" t="s">
        <v>1111</v>
      </c>
      <c r="X483" s="42" t="s">
        <v>1140</v>
      </c>
      <c r="Y483" s="42"/>
    </row>
    <row r="484" spans="1:25" s="45" customFormat="1" x14ac:dyDescent="0.2">
      <c r="A484" s="42">
        <v>483</v>
      </c>
      <c r="B484" s="42" t="s">
        <v>65</v>
      </c>
      <c r="C484" s="42" t="s">
        <v>67</v>
      </c>
      <c r="D484" s="42" t="s">
        <v>1545</v>
      </c>
      <c r="E484" s="43" t="s">
        <v>481</v>
      </c>
      <c r="F484" s="43" t="s">
        <v>1835</v>
      </c>
      <c r="G484" s="43" t="s">
        <v>1836</v>
      </c>
      <c r="H484" s="43" t="s">
        <v>1835</v>
      </c>
      <c r="I484" s="54" t="s">
        <v>1836</v>
      </c>
      <c r="J484" s="54" t="s">
        <v>1835</v>
      </c>
      <c r="K484" s="43">
        <f t="shared" si="29"/>
        <v>2</v>
      </c>
      <c r="L484" s="43" t="s">
        <v>1835</v>
      </c>
      <c r="M484" s="43" t="s">
        <v>1836</v>
      </c>
      <c r="N484" s="54" t="s">
        <v>1835</v>
      </c>
      <c r="O484" s="43">
        <f t="shared" si="30"/>
        <v>1</v>
      </c>
      <c r="P484" s="43">
        <f t="shared" si="28"/>
        <v>3</v>
      </c>
      <c r="Q484" s="42" t="s">
        <v>1008</v>
      </c>
      <c r="R484" s="42" t="s">
        <v>1936</v>
      </c>
      <c r="S484" s="42" t="s">
        <v>2246</v>
      </c>
      <c r="T484" s="42" t="s">
        <v>627</v>
      </c>
      <c r="U484" s="42" t="s">
        <v>1099</v>
      </c>
      <c r="V484" s="42" t="s">
        <v>1094</v>
      </c>
      <c r="W484" s="42" t="s">
        <v>1111</v>
      </c>
      <c r="X484" s="42" t="s">
        <v>1140</v>
      </c>
      <c r="Y484" s="42"/>
    </row>
    <row r="485" spans="1:25" s="45" customFormat="1" x14ac:dyDescent="0.2">
      <c r="A485" s="42">
        <v>484</v>
      </c>
      <c r="B485" s="42" t="s">
        <v>65</v>
      </c>
      <c r="C485" s="42" t="s">
        <v>67</v>
      </c>
      <c r="D485" s="42" t="s">
        <v>1546</v>
      </c>
      <c r="E485" s="43" t="s">
        <v>482</v>
      </c>
      <c r="F485" s="43" t="s">
        <v>1835</v>
      </c>
      <c r="G485" s="43" t="s">
        <v>1836</v>
      </c>
      <c r="H485" s="43" t="s">
        <v>1835</v>
      </c>
      <c r="I485" s="54" t="s">
        <v>1836</v>
      </c>
      <c r="J485" s="54" t="s">
        <v>1835</v>
      </c>
      <c r="K485" s="43">
        <f t="shared" si="29"/>
        <v>2</v>
      </c>
      <c r="L485" s="43" t="s">
        <v>1835</v>
      </c>
      <c r="M485" s="43" t="s">
        <v>1836</v>
      </c>
      <c r="N485" s="54" t="s">
        <v>1835</v>
      </c>
      <c r="O485" s="43">
        <f t="shared" si="30"/>
        <v>1</v>
      </c>
      <c r="P485" s="43">
        <f t="shared" ref="P485:P548" si="31">K485+O485</f>
        <v>3</v>
      </c>
      <c r="Q485" s="42" t="s">
        <v>1009</v>
      </c>
      <c r="R485" s="42" t="s">
        <v>1936</v>
      </c>
      <c r="S485" s="42" t="s">
        <v>2224</v>
      </c>
      <c r="T485" s="51" t="s">
        <v>1089</v>
      </c>
      <c r="U485" s="42" t="s">
        <v>1099</v>
      </c>
      <c r="V485" s="42" t="s">
        <v>1094</v>
      </c>
      <c r="W485" s="42" t="s">
        <v>1111</v>
      </c>
      <c r="X485" s="42" t="s">
        <v>1140</v>
      </c>
      <c r="Y485" s="42"/>
    </row>
    <row r="486" spans="1:25" s="45" customFormat="1" x14ac:dyDescent="0.2">
      <c r="A486" s="42">
        <v>485</v>
      </c>
      <c r="B486" s="42" t="s">
        <v>65</v>
      </c>
      <c r="C486" s="42" t="s">
        <v>67</v>
      </c>
      <c r="D486" s="42" t="s">
        <v>1547</v>
      </c>
      <c r="E486" s="43" t="s">
        <v>483</v>
      </c>
      <c r="F486" s="43" t="s">
        <v>1835</v>
      </c>
      <c r="G486" s="43" t="s">
        <v>1836</v>
      </c>
      <c r="H486" s="43" t="s">
        <v>1835</v>
      </c>
      <c r="I486" s="54" t="s">
        <v>1836</v>
      </c>
      <c r="J486" s="54" t="s">
        <v>1835</v>
      </c>
      <c r="K486" s="43">
        <f t="shared" si="29"/>
        <v>2</v>
      </c>
      <c r="L486" s="43" t="s">
        <v>1835</v>
      </c>
      <c r="M486" s="43" t="s">
        <v>1836</v>
      </c>
      <c r="N486" s="54" t="s">
        <v>1835</v>
      </c>
      <c r="O486" s="43">
        <f t="shared" si="30"/>
        <v>1</v>
      </c>
      <c r="P486" s="43">
        <f t="shared" si="31"/>
        <v>3</v>
      </c>
      <c r="Q486" s="42" t="s">
        <v>1010</v>
      </c>
      <c r="R486" s="42" t="s">
        <v>1936</v>
      </c>
      <c r="S486" s="42" t="s">
        <v>2247</v>
      </c>
      <c r="T486" s="42" t="s">
        <v>644</v>
      </c>
      <c r="U486" s="42" t="s">
        <v>1099</v>
      </c>
      <c r="V486" s="42" t="s">
        <v>1094</v>
      </c>
      <c r="W486" s="42" t="s">
        <v>1111</v>
      </c>
      <c r="X486" s="42" t="s">
        <v>1140</v>
      </c>
      <c r="Y486" s="42"/>
    </row>
    <row r="487" spans="1:25" s="45" customFormat="1" x14ac:dyDescent="0.2">
      <c r="A487" s="42">
        <v>486</v>
      </c>
      <c r="B487" s="42" t="s">
        <v>65</v>
      </c>
      <c r="C487" s="42" t="s">
        <v>68</v>
      </c>
      <c r="D487" s="42" t="s">
        <v>1548</v>
      </c>
      <c r="E487" s="43" t="s">
        <v>484</v>
      </c>
      <c r="F487" s="43" t="s">
        <v>1835</v>
      </c>
      <c r="G487" s="43" t="s">
        <v>1836</v>
      </c>
      <c r="H487" s="43" t="s">
        <v>1835</v>
      </c>
      <c r="I487" s="54" t="s">
        <v>1836</v>
      </c>
      <c r="J487" s="54" t="s">
        <v>1835</v>
      </c>
      <c r="K487" s="43">
        <f t="shared" si="29"/>
        <v>2</v>
      </c>
      <c r="L487" s="43" t="s">
        <v>1835</v>
      </c>
      <c r="M487" s="43" t="s">
        <v>1836</v>
      </c>
      <c r="N487" s="54" t="s">
        <v>1835</v>
      </c>
      <c r="O487" s="43">
        <f t="shared" si="30"/>
        <v>1</v>
      </c>
      <c r="P487" s="43">
        <f t="shared" si="31"/>
        <v>3</v>
      </c>
      <c r="Q487" s="42" t="s">
        <v>1011</v>
      </c>
      <c r="R487" s="42" t="s">
        <v>1936</v>
      </c>
      <c r="S487" s="42" t="s">
        <v>2232</v>
      </c>
      <c r="T487" s="42" t="s">
        <v>571</v>
      </c>
      <c r="U487" s="42" t="s">
        <v>1109</v>
      </c>
      <c r="V487" s="42" t="s">
        <v>1094</v>
      </c>
      <c r="W487" s="42" t="s">
        <v>1111</v>
      </c>
      <c r="X487" s="42" t="s">
        <v>1140</v>
      </c>
      <c r="Y487" s="42"/>
    </row>
    <row r="488" spans="1:25" s="45" customFormat="1" x14ac:dyDescent="0.2">
      <c r="A488" s="42">
        <v>487</v>
      </c>
      <c r="B488" s="42" t="s">
        <v>65</v>
      </c>
      <c r="C488" s="42" t="s">
        <v>68</v>
      </c>
      <c r="D488" s="42" t="s">
        <v>1549</v>
      </c>
      <c r="E488" s="43" t="s">
        <v>485</v>
      </c>
      <c r="F488" s="43" t="s">
        <v>1835</v>
      </c>
      <c r="G488" s="43" t="s">
        <v>1836</v>
      </c>
      <c r="H488" s="43" t="s">
        <v>1835</v>
      </c>
      <c r="I488" s="54" t="s">
        <v>1836</v>
      </c>
      <c r="J488" s="54" t="s">
        <v>1835</v>
      </c>
      <c r="K488" s="43">
        <f t="shared" si="29"/>
        <v>2</v>
      </c>
      <c r="L488" s="43" t="s">
        <v>1835</v>
      </c>
      <c r="M488" s="43" t="s">
        <v>1836</v>
      </c>
      <c r="N488" s="54" t="s">
        <v>1835</v>
      </c>
      <c r="O488" s="43">
        <f t="shared" si="30"/>
        <v>1</v>
      </c>
      <c r="P488" s="43">
        <f t="shared" si="31"/>
        <v>3</v>
      </c>
      <c r="Q488" s="42" t="s">
        <v>1012</v>
      </c>
      <c r="R488" s="42" t="s">
        <v>1936</v>
      </c>
      <c r="S488" s="42" t="s">
        <v>2224</v>
      </c>
      <c r="T488" s="51" t="s">
        <v>1089</v>
      </c>
      <c r="U488" s="42" t="s">
        <v>1109</v>
      </c>
      <c r="V488" s="42" t="s">
        <v>1094</v>
      </c>
      <c r="W488" s="42" t="s">
        <v>1111</v>
      </c>
      <c r="X488" s="42" t="s">
        <v>1140</v>
      </c>
      <c r="Y488" s="42"/>
    </row>
    <row r="489" spans="1:25" s="45" customFormat="1" x14ac:dyDescent="0.2">
      <c r="A489" s="42">
        <v>488</v>
      </c>
      <c r="B489" s="42" t="s">
        <v>65</v>
      </c>
      <c r="C489" s="42" t="s">
        <v>68</v>
      </c>
      <c r="D489" s="42" t="s">
        <v>1550</v>
      </c>
      <c r="E489" s="43" t="s">
        <v>486</v>
      </c>
      <c r="F489" s="43" t="s">
        <v>1835</v>
      </c>
      <c r="G489" s="43" t="s">
        <v>1836</v>
      </c>
      <c r="H489" s="43" t="s">
        <v>1835</v>
      </c>
      <c r="I489" s="54" t="s">
        <v>1836</v>
      </c>
      <c r="J489" s="54" t="s">
        <v>1835</v>
      </c>
      <c r="K489" s="43">
        <f t="shared" si="29"/>
        <v>2</v>
      </c>
      <c r="L489" s="43" t="s">
        <v>1835</v>
      </c>
      <c r="M489" s="43" t="s">
        <v>1836</v>
      </c>
      <c r="N489" s="54" t="s">
        <v>1835</v>
      </c>
      <c r="O489" s="43">
        <f t="shared" si="30"/>
        <v>1</v>
      </c>
      <c r="P489" s="43">
        <f t="shared" si="31"/>
        <v>3</v>
      </c>
      <c r="Q489" s="42" t="s">
        <v>1013</v>
      </c>
      <c r="R489" s="42" t="s">
        <v>1936</v>
      </c>
      <c r="S489" s="42" t="s">
        <v>2233</v>
      </c>
      <c r="T489" s="42" t="s">
        <v>688</v>
      </c>
      <c r="U489" s="42" t="s">
        <v>1109</v>
      </c>
      <c r="V489" s="42" t="s">
        <v>1094</v>
      </c>
      <c r="W489" s="42" t="s">
        <v>1111</v>
      </c>
      <c r="X489" s="42" t="s">
        <v>1140</v>
      </c>
      <c r="Y489" s="42"/>
    </row>
    <row r="490" spans="1:25" s="45" customFormat="1" x14ac:dyDescent="0.2">
      <c r="A490" s="42">
        <v>489</v>
      </c>
      <c r="B490" s="42" t="s">
        <v>65</v>
      </c>
      <c r="C490" s="42" t="s">
        <v>68</v>
      </c>
      <c r="D490" s="42" t="s">
        <v>1551</v>
      </c>
      <c r="E490" s="43" t="s">
        <v>487</v>
      </c>
      <c r="F490" s="43" t="s">
        <v>1835</v>
      </c>
      <c r="G490" s="43" t="s">
        <v>1836</v>
      </c>
      <c r="H490" s="43" t="s">
        <v>1835</v>
      </c>
      <c r="I490" s="54" t="s">
        <v>1836</v>
      </c>
      <c r="J490" s="54" t="s">
        <v>1835</v>
      </c>
      <c r="K490" s="43">
        <f t="shared" si="29"/>
        <v>2</v>
      </c>
      <c r="L490" s="43" t="s">
        <v>1835</v>
      </c>
      <c r="M490" s="43" t="s">
        <v>1836</v>
      </c>
      <c r="N490" s="54" t="s">
        <v>1835</v>
      </c>
      <c r="O490" s="43">
        <f t="shared" si="30"/>
        <v>1</v>
      </c>
      <c r="P490" s="43">
        <f t="shared" si="31"/>
        <v>3</v>
      </c>
      <c r="Q490" s="42" t="s">
        <v>1014</v>
      </c>
      <c r="R490" s="42" t="s">
        <v>1936</v>
      </c>
      <c r="S490" s="42" t="s">
        <v>2234</v>
      </c>
      <c r="T490" s="42" t="s">
        <v>688</v>
      </c>
      <c r="U490" s="42" t="s">
        <v>1099</v>
      </c>
      <c r="V490" s="42" t="s">
        <v>1094</v>
      </c>
      <c r="W490" s="42" t="s">
        <v>1111</v>
      </c>
      <c r="X490" s="42" t="s">
        <v>1140</v>
      </c>
      <c r="Y490" s="42"/>
    </row>
    <row r="491" spans="1:25" s="45" customFormat="1" x14ac:dyDescent="0.2">
      <c r="A491" s="42">
        <v>490</v>
      </c>
      <c r="B491" s="42" t="s">
        <v>65</v>
      </c>
      <c r="C491" s="42" t="s">
        <v>68</v>
      </c>
      <c r="D491" s="42" t="s">
        <v>1552</v>
      </c>
      <c r="E491" s="43" t="s">
        <v>488</v>
      </c>
      <c r="F491" s="43" t="s">
        <v>1835</v>
      </c>
      <c r="G491" s="43" t="s">
        <v>1836</v>
      </c>
      <c r="H491" s="43" t="s">
        <v>1835</v>
      </c>
      <c r="I491" s="54" t="s">
        <v>1836</v>
      </c>
      <c r="J491" s="54" t="s">
        <v>1835</v>
      </c>
      <c r="K491" s="43">
        <f t="shared" si="29"/>
        <v>2</v>
      </c>
      <c r="L491" s="43" t="s">
        <v>1835</v>
      </c>
      <c r="M491" s="43" t="s">
        <v>1836</v>
      </c>
      <c r="N491" s="54" t="s">
        <v>1835</v>
      </c>
      <c r="O491" s="43">
        <f t="shared" si="30"/>
        <v>1</v>
      </c>
      <c r="P491" s="43">
        <f t="shared" si="31"/>
        <v>3</v>
      </c>
      <c r="Q491" s="42" t="s">
        <v>1015</v>
      </c>
      <c r="R491" s="42" t="s">
        <v>1936</v>
      </c>
      <c r="S491" s="42" t="s">
        <v>2224</v>
      </c>
      <c r="T491" s="51" t="s">
        <v>1089</v>
      </c>
      <c r="U491" s="42" t="s">
        <v>1099</v>
      </c>
      <c r="V491" s="42" t="s">
        <v>1094</v>
      </c>
      <c r="W491" s="42" t="s">
        <v>1111</v>
      </c>
      <c r="X491" s="42" t="s">
        <v>1140</v>
      </c>
      <c r="Y491" s="42"/>
    </row>
    <row r="492" spans="1:25" s="45" customFormat="1" x14ac:dyDescent="0.2">
      <c r="A492" s="42">
        <v>491</v>
      </c>
      <c r="B492" s="42" t="s">
        <v>65</v>
      </c>
      <c r="C492" s="42" t="s">
        <v>69</v>
      </c>
      <c r="D492" s="42" t="s">
        <v>1553</v>
      </c>
      <c r="E492" s="43" t="s">
        <v>489</v>
      </c>
      <c r="F492" s="43" t="s">
        <v>1835</v>
      </c>
      <c r="G492" s="43" t="s">
        <v>1835</v>
      </c>
      <c r="H492" s="43" t="s">
        <v>1835</v>
      </c>
      <c r="I492" s="54" t="s">
        <v>1835</v>
      </c>
      <c r="J492" s="54" t="s">
        <v>1835</v>
      </c>
      <c r="K492" s="43">
        <f t="shared" si="29"/>
        <v>4</v>
      </c>
      <c r="L492" s="43" t="s">
        <v>1835</v>
      </c>
      <c r="M492" s="43" t="s">
        <v>1835</v>
      </c>
      <c r="N492" s="54" t="s">
        <v>1835</v>
      </c>
      <c r="O492" s="43">
        <f t="shared" si="30"/>
        <v>2</v>
      </c>
      <c r="P492" s="43">
        <f t="shared" si="31"/>
        <v>6</v>
      </c>
      <c r="Q492" s="42" t="s">
        <v>1016</v>
      </c>
      <c r="R492" s="42" t="s">
        <v>1936</v>
      </c>
      <c r="S492" s="42" t="s">
        <v>2224</v>
      </c>
      <c r="T492" s="51" t="s">
        <v>1089</v>
      </c>
      <c r="U492" s="42" t="s">
        <v>1099</v>
      </c>
      <c r="V492" s="42" t="s">
        <v>1102</v>
      </c>
      <c r="W492" s="42" t="s">
        <v>1111</v>
      </c>
      <c r="X492" s="42" t="s">
        <v>1130</v>
      </c>
      <c r="Y492" s="42"/>
    </row>
    <row r="493" spans="1:25" s="45" customFormat="1" x14ac:dyDescent="0.2">
      <c r="A493" s="42">
        <v>492</v>
      </c>
      <c r="B493" s="42" t="s">
        <v>65</v>
      </c>
      <c r="C493" s="42" t="s">
        <v>69</v>
      </c>
      <c r="D493" s="42" t="s">
        <v>1554</v>
      </c>
      <c r="E493" s="43" t="s">
        <v>490</v>
      </c>
      <c r="F493" s="43" t="s">
        <v>1835</v>
      </c>
      <c r="G493" s="43" t="s">
        <v>1835</v>
      </c>
      <c r="H493" s="43" t="s">
        <v>1835</v>
      </c>
      <c r="I493" s="54" t="s">
        <v>1835</v>
      </c>
      <c r="J493" s="54" t="s">
        <v>1835</v>
      </c>
      <c r="K493" s="43">
        <f t="shared" si="29"/>
        <v>4</v>
      </c>
      <c r="L493" s="43" t="s">
        <v>1835</v>
      </c>
      <c r="M493" s="43" t="s">
        <v>1835</v>
      </c>
      <c r="N493" s="54" t="s">
        <v>1835</v>
      </c>
      <c r="O493" s="43">
        <f t="shared" si="30"/>
        <v>2</v>
      </c>
      <c r="P493" s="43">
        <f t="shared" si="31"/>
        <v>6</v>
      </c>
      <c r="Q493" s="42" t="s">
        <v>1017</v>
      </c>
      <c r="R493" s="42" t="s">
        <v>1936</v>
      </c>
      <c r="S493" s="42" t="s">
        <v>2248</v>
      </c>
      <c r="T493" s="42" t="s">
        <v>1018</v>
      </c>
      <c r="U493" s="42" t="s">
        <v>1099</v>
      </c>
      <c r="V493" s="42" t="s">
        <v>1102</v>
      </c>
      <c r="W493" s="42" t="s">
        <v>1111</v>
      </c>
      <c r="X493" s="42" t="s">
        <v>1130</v>
      </c>
      <c r="Y493" s="42"/>
    </row>
    <row r="494" spans="1:25" s="45" customFormat="1" x14ac:dyDescent="0.2">
      <c r="A494" s="42">
        <v>493</v>
      </c>
      <c r="B494" s="42" t="s">
        <v>65</v>
      </c>
      <c r="C494" s="42" t="s">
        <v>29</v>
      </c>
      <c r="D494" s="42" t="s">
        <v>1555</v>
      </c>
      <c r="E494" s="43" t="s">
        <v>491</v>
      </c>
      <c r="F494" s="43" t="s">
        <v>1835</v>
      </c>
      <c r="G494" s="43" t="s">
        <v>1835</v>
      </c>
      <c r="H494" s="43" t="s">
        <v>1835</v>
      </c>
      <c r="I494" s="54" t="s">
        <v>1835</v>
      </c>
      <c r="J494" s="54" t="s">
        <v>1835</v>
      </c>
      <c r="K494" s="43">
        <f t="shared" si="29"/>
        <v>4</v>
      </c>
      <c r="L494" s="43" t="s">
        <v>1835</v>
      </c>
      <c r="M494" s="43" t="s">
        <v>1835</v>
      </c>
      <c r="N494" s="54" t="s">
        <v>1835</v>
      </c>
      <c r="O494" s="43">
        <f t="shared" si="30"/>
        <v>2</v>
      </c>
      <c r="P494" s="43">
        <f t="shared" si="31"/>
        <v>6</v>
      </c>
      <c r="Q494" s="42" t="s">
        <v>1019</v>
      </c>
      <c r="R494" s="42" t="s">
        <v>1936</v>
      </c>
      <c r="S494" s="42" t="s">
        <v>2224</v>
      </c>
      <c r="T494" s="51" t="s">
        <v>1089</v>
      </c>
      <c r="U494" s="42" t="s">
        <v>1109</v>
      </c>
      <c r="V494" s="42" t="s">
        <v>1102</v>
      </c>
      <c r="W494" s="42" t="s">
        <v>1111</v>
      </c>
      <c r="X494" s="42" t="s">
        <v>1130</v>
      </c>
      <c r="Y494" s="42"/>
    </row>
    <row r="495" spans="1:25" s="45" customFormat="1" x14ac:dyDescent="0.2">
      <c r="A495" s="42">
        <v>494</v>
      </c>
      <c r="B495" s="42" t="s">
        <v>65</v>
      </c>
      <c r="C495" s="42" t="s">
        <v>29</v>
      </c>
      <c r="D495" s="42" t="s">
        <v>1556</v>
      </c>
      <c r="E495" s="43" t="s">
        <v>492</v>
      </c>
      <c r="F495" s="43" t="s">
        <v>1835</v>
      </c>
      <c r="G495" s="43" t="s">
        <v>1835</v>
      </c>
      <c r="H495" s="43" t="s">
        <v>1835</v>
      </c>
      <c r="I495" s="54" t="s">
        <v>1835</v>
      </c>
      <c r="J495" s="54" t="s">
        <v>1835</v>
      </c>
      <c r="K495" s="43">
        <f t="shared" si="29"/>
        <v>4</v>
      </c>
      <c r="L495" s="43" t="s">
        <v>1835</v>
      </c>
      <c r="M495" s="43" t="s">
        <v>1835</v>
      </c>
      <c r="N495" s="54" t="s">
        <v>1835</v>
      </c>
      <c r="O495" s="43">
        <f t="shared" si="30"/>
        <v>2</v>
      </c>
      <c r="P495" s="43">
        <f t="shared" si="31"/>
        <v>6</v>
      </c>
      <c r="Q495" s="42" t="s">
        <v>2235</v>
      </c>
      <c r="R495" s="42" t="s">
        <v>1936</v>
      </c>
      <c r="S495" s="42" t="s">
        <v>596</v>
      </c>
      <c r="T495" s="42" t="s">
        <v>571</v>
      </c>
      <c r="U495" s="42" t="s">
        <v>1099</v>
      </c>
      <c r="V495" s="42" t="s">
        <v>1102</v>
      </c>
      <c r="W495" s="42" t="s">
        <v>1111</v>
      </c>
      <c r="X495" s="42" t="s">
        <v>1130</v>
      </c>
      <c r="Y495" s="42"/>
    </row>
    <row r="496" spans="1:25" s="45" customFormat="1" x14ac:dyDescent="0.2">
      <c r="A496" s="42">
        <v>495</v>
      </c>
      <c r="B496" s="42" t="s">
        <v>65</v>
      </c>
      <c r="C496" s="42" t="s">
        <v>68</v>
      </c>
      <c r="D496" s="42" t="s">
        <v>1557</v>
      </c>
      <c r="E496" s="43" t="s">
        <v>493</v>
      </c>
      <c r="F496" s="43" t="s">
        <v>1835</v>
      </c>
      <c r="G496" s="43" t="s">
        <v>1836</v>
      </c>
      <c r="H496" s="43" t="s">
        <v>1835</v>
      </c>
      <c r="I496" s="54" t="s">
        <v>1836</v>
      </c>
      <c r="J496" s="54" t="s">
        <v>1835</v>
      </c>
      <c r="K496" s="43">
        <f t="shared" si="29"/>
        <v>2</v>
      </c>
      <c r="L496" s="43" t="s">
        <v>1835</v>
      </c>
      <c r="M496" s="43" t="s">
        <v>1836</v>
      </c>
      <c r="N496" s="54" t="s">
        <v>1835</v>
      </c>
      <c r="O496" s="43">
        <f t="shared" si="30"/>
        <v>1</v>
      </c>
      <c r="P496" s="43">
        <f t="shared" si="31"/>
        <v>3</v>
      </c>
      <c r="Q496" s="42" t="s">
        <v>1020</v>
      </c>
      <c r="R496" s="42" t="s">
        <v>1936</v>
      </c>
      <c r="S496" s="42" t="s">
        <v>2224</v>
      </c>
      <c r="T496" s="51" t="s">
        <v>1089</v>
      </c>
      <c r="U496" s="42" t="s">
        <v>1099</v>
      </c>
      <c r="V496" s="42" t="s">
        <v>1094</v>
      </c>
      <c r="W496" s="42" t="s">
        <v>1111</v>
      </c>
      <c r="X496" s="42" t="s">
        <v>1140</v>
      </c>
      <c r="Y496" s="42"/>
    </row>
    <row r="497" spans="1:26" s="45" customFormat="1" x14ac:dyDescent="0.2">
      <c r="A497" s="42">
        <v>496</v>
      </c>
      <c r="B497" s="42" t="s">
        <v>65</v>
      </c>
      <c r="C497" s="42" t="s">
        <v>70</v>
      </c>
      <c r="D497" s="42" t="s">
        <v>1558</v>
      </c>
      <c r="E497" s="43" t="s">
        <v>494</v>
      </c>
      <c r="F497" s="43" t="s">
        <v>1835</v>
      </c>
      <c r="G497" s="43" t="s">
        <v>1836</v>
      </c>
      <c r="H497" s="43" t="s">
        <v>1835</v>
      </c>
      <c r="I497" s="54" t="s">
        <v>1836</v>
      </c>
      <c r="J497" s="54" t="s">
        <v>1835</v>
      </c>
      <c r="K497" s="43">
        <f t="shared" si="29"/>
        <v>2</v>
      </c>
      <c r="L497" s="43" t="s">
        <v>1835</v>
      </c>
      <c r="M497" s="43" t="s">
        <v>1836</v>
      </c>
      <c r="N497" s="54" t="s">
        <v>1835</v>
      </c>
      <c r="O497" s="43">
        <f t="shared" si="30"/>
        <v>1</v>
      </c>
      <c r="P497" s="43">
        <f t="shared" si="31"/>
        <v>3</v>
      </c>
      <c r="Q497" s="42" t="s">
        <v>1021</v>
      </c>
      <c r="R497" s="42" t="s">
        <v>1936</v>
      </c>
      <c r="S497" s="42" t="s">
        <v>2236</v>
      </c>
      <c r="T497" s="42" t="s">
        <v>594</v>
      </c>
      <c r="U497" s="42" t="s">
        <v>1099</v>
      </c>
      <c r="V497" s="42" t="s">
        <v>1094</v>
      </c>
      <c r="W497" s="42" t="s">
        <v>1111</v>
      </c>
      <c r="X497" s="42" t="s">
        <v>1140</v>
      </c>
      <c r="Y497" s="42" t="s">
        <v>2237</v>
      </c>
    </row>
    <row r="498" spans="1:26" s="45" customFormat="1" x14ac:dyDescent="0.2">
      <c r="A498" s="42">
        <v>497</v>
      </c>
      <c r="B498" s="42" t="s">
        <v>65</v>
      </c>
      <c r="C498" s="42" t="s">
        <v>70</v>
      </c>
      <c r="D498" s="42" t="s">
        <v>1559</v>
      </c>
      <c r="E498" s="43" t="s">
        <v>495</v>
      </c>
      <c r="F498" s="43" t="s">
        <v>1834</v>
      </c>
      <c r="G498" s="43" t="s">
        <v>1836</v>
      </c>
      <c r="H498" s="43" t="s">
        <v>1834</v>
      </c>
      <c r="I498" s="54" t="s">
        <v>1836</v>
      </c>
      <c r="J498" s="54" t="s">
        <v>1834</v>
      </c>
      <c r="K498" s="43">
        <f t="shared" si="29"/>
        <v>0</v>
      </c>
      <c r="L498" s="43" t="s">
        <v>1834</v>
      </c>
      <c r="M498" s="43" t="s">
        <v>1836</v>
      </c>
      <c r="N498" s="43" t="s">
        <v>1834</v>
      </c>
      <c r="O498" s="43">
        <f t="shared" si="30"/>
        <v>0</v>
      </c>
      <c r="P498" s="43">
        <f t="shared" si="31"/>
        <v>0</v>
      </c>
      <c r="Q498" s="42" t="s">
        <v>1021</v>
      </c>
      <c r="R498" s="42" t="s">
        <v>751</v>
      </c>
      <c r="S498" s="42" t="s">
        <v>1022</v>
      </c>
      <c r="T498" s="42"/>
      <c r="U498" s="42" t="s">
        <v>1099</v>
      </c>
      <c r="V498" s="42" t="s">
        <v>1654</v>
      </c>
      <c r="W498" s="42" t="s">
        <v>1111</v>
      </c>
      <c r="X498" s="42" t="s">
        <v>1210</v>
      </c>
      <c r="Y498" s="42"/>
    </row>
    <row r="499" spans="1:26" s="45" customFormat="1" x14ac:dyDescent="0.2">
      <c r="A499" s="42">
        <v>498</v>
      </c>
      <c r="B499" s="42" t="s">
        <v>65</v>
      </c>
      <c r="C499" s="42" t="s">
        <v>71</v>
      </c>
      <c r="D499" s="42" t="s">
        <v>1560</v>
      </c>
      <c r="E499" s="43" t="s">
        <v>496</v>
      </c>
      <c r="F499" s="43" t="s">
        <v>1835</v>
      </c>
      <c r="G499" s="43" t="s">
        <v>1836</v>
      </c>
      <c r="H499" s="43" t="s">
        <v>1835</v>
      </c>
      <c r="I499" s="54" t="s">
        <v>1836</v>
      </c>
      <c r="J499" s="54" t="s">
        <v>1835</v>
      </c>
      <c r="K499" s="43">
        <f t="shared" si="29"/>
        <v>2</v>
      </c>
      <c r="L499" s="43" t="s">
        <v>1835</v>
      </c>
      <c r="M499" s="43" t="s">
        <v>1836</v>
      </c>
      <c r="N499" s="54" t="s">
        <v>1835</v>
      </c>
      <c r="O499" s="43">
        <f t="shared" si="30"/>
        <v>1</v>
      </c>
      <c r="P499" s="43">
        <f t="shared" si="31"/>
        <v>3</v>
      </c>
      <c r="Q499" s="42" t="s">
        <v>1023</v>
      </c>
      <c r="R499" s="42" t="s">
        <v>1936</v>
      </c>
      <c r="S499" s="42" t="s">
        <v>935</v>
      </c>
      <c r="T499" s="42" t="s">
        <v>618</v>
      </c>
      <c r="U499" s="42" t="s">
        <v>1099</v>
      </c>
      <c r="V499" s="42" t="s">
        <v>1094</v>
      </c>
      <c r="W499" s="42" t="s">
        <v>1111</v>
      </c>
      <c r="X499" s="42" t="s">
        <v>1140</v>
      </c>
      <c r="Y499" s="42"/>
    </row>
    <row r="500" spans="1:26" s="45" customFormat="1" x14ac:dyDescent="0.2">
      <c r="A500" s="42">
        <v>499</v>
      </c>
      <c r="B500" s="42" t="s">
        <v>65</v>
      </c>
      <c r="C500" s="42" t="s">
        <v>72</v>
      </c>
      <c r="D500" s="42" t="s">
        <v>1561</v>
      </c>
      <c r="E500" s="43" t="s">
        <v>497</v>
      </c>
      <c r="F500" s="43" t="s">
        <v>1835</v>
      </c>
      <c r="G500" s="43" t="s">
        <v>1836</v>
      </c>
      <c r="H500" s="43" t="s">
        <v>1835</v>
      </c>
      <c r="I500" s="54" t="s">
        <v>1836</v>
      </c>
      <c r="J500" s="54" t="s">
        <v>1835</v>
      </c>
      <c r="K500" s="43">
        <f t="shared" si="29"/>
        <v>2</v>
      </c>
      <c r="L500" s="43" t="s">
        <v>1835</v>
      </c>
      <c r="M500" s="43" t="s">
        <v>1836</v>
      </c>
      <c r="N500" s="54" t="s">
        <v>1835</v>
      </c>
      <c r="O500" s="43">
        <f t="shared" si="30"/>
        <v>1</v>
      </c>
      <c r="P500" s="43">
        <f t="shared" si="31"/>
        <v>3</v>
      </c>
      <c r="Q500" s="42" t="s">
        <v>1024</v>
      </c>
      <c r="R500" s="42" t="s">
        <v>1936</v>
      </c>
      <c r="S500" s="42" t="s">
        <v>2238</v>
      </c>
      <c r="T500" s="42" t="s">
        <v>831</v>
      </c>
      <c r="U500" s="42" t="s">
        <v>1099</v>
      </c>
      <c r="V500" s="42" t="s">
        <v>1094</v>
      </c>
      <c r="W500" s="42" t="s">
        <v>1111</v>
      </c>
      <c r="X500" s="42" t="s">
        <v>1140</v>
      </c>
      <c r="Y500" s="42"/>
    </row>
    <row r="501" spans="1:26" s="45" customFormat="1" x14ac:dyDescent="0.2">
      <c r="A501" s="42">
        <v>500</v>
      </c>
      <c r="B501" s="42" t="s">
        <v>65</v>
      </c>
      <c r="C501" s="42" t="s">
        <v>73</v>
      </c>
      <c r="D501" s="42" t="s">
        <v>1562</v>
      </c>
      <c r="E501" s="43" t="s">
        <v>498</v>
      </c>
      <c r="F501" s="43" t="s">
        <v>1835</v>
      </c>
      <c r="G501" s="43" t="s">
        <v>1836</v>
      </c>
      <c r="H501" s="43" t="s">
        <v>1835</v>
      </c>
      <c r="I501" s="54" t="s">
        <v>1836</v>
      </c>
      <c r="J501" s="54" t="s">
        <v>1835</v>
      </c>
      <c r="K501" s="43">
        <f t="shared" si="29"/>
        <v>2</v>
      </c>
      <c r="L501" s="43" t="s">
        <v>1835</v>
      </c>
      <c r="M501" s="43" t="s">
        <v>1836</v>
      </c>
      <c r="N501" s="54" t="s">
        <v>1835</v>
      </c>
      <c r="O501" s="43">
        <f t="shared" si="30"/>
        <v>1</v>
      </c>
      <c r="P501" s="43">
        <f t="shared" si="31"/>
        <v>3</v>
      </c>
      <c r="Q501" s="42" t="s">
        <v>1025</v>
      </c>
      <c r="R501" s="42" t="s">
        <v>1936</v>
      </c>
      <c r="S501" s="42" t="s">
        <v>2239</v>
      </c>
      <c r="T501" s="42" t="s">
        <v>784</v>
      </c>
      <c r="U501" s="42" t="s">
        <v>1099</v>
      </c>
      <c r="V501" s="42" t="s">
        <v>1094</v>
      </c>
      <c r="W501" s="42" t="s">
        <v>1111</v>
      </c>
      <c r="X501" s="42" t="s">
        <v>1140</v>
      </c>
      <c r="Y501" s="42"/>
    </row>
    <row r="502" spans="1:26" s="45" customFormat="1" x14ac:dyDescent="0.2">
      <c r="A502" s="42">
        <v>501</v>
      </c>
      <c r="B502" s="42" t="s">
        <v>65</v>
      </c>
      <c r="C502" s="42" t="s">
        <v>73</v>
      </c>
      <c r="D502" s="42" t="s">
        <v>1563</v>
      </c>
      <c r="E502" s="43" t="s">
        <v>499</v>
      </c>
      <c r="F502" s="43" t="s">
        <v>1835</v>
      </c>
      <c r="G502" s="43" t="s">
        <v>1836</v>
      </c>
      <c r="H502" s="43" t="s">
        <v>1835</v>
      </c>
      <c r="I502" s="54" t="s">
        <v>1836</v>
      </c>
      <c r="J502" s="54" t="s">
        <v>1835</v>
      </c>
      <c r="K502" s="43">
        <f t="shared" si="29"/>
        <v>2</v>
      </c>
      <c r="L502" s="43" t="s">
        <v>1835</v>
      </c>
      <c r="M502" s="43" t="s">
        <v>1836</v>
      </c>
      <c r="N502" s="54" t="s">
        <v>1835</v>
      </c>
      <c r="O502" s="43">
        <f t="shared" si="30"/>
        <v>1</v>
      </c>
      <c r="P502" s="43">
        <f t="shared" si="31"/>
        <v>3</v>
      </c>
      <c r="Q502" s="42" t="s">
        <v>1026</v>
      </c>
      <c r="R502" s="42" t="s">
        <v>1936</v>
      </c>
      <c r="S502" s="42" t="s">
        <v>1006</v>
      </c>
      <c r="T502" s="42"/>
      <c r="U502" s="42" t="s">
        <v>1099</v>
      </c>
      <c r="V502" s="42" t="s">
        <v>1094</v>
      </c>
      <c r="W502" s="42" t="s">
        <v>1111</v>
      </c>
      <c r="X502" s="42" t="s">
        <v>1140</v>
      </c>
      <c r="Y502" s="42"/>
    </row>
    <row r="503" spans="1:26" s="45" customFormat="1" x14ac:dyDescent="0.2">
      <c r="A503" s="42">
        <v>502</v>
      </c>
      <c r="B503" s="42" t="s">
        <v>65</v>
      </c>
      <c r="C503" s="42" t="s">
        <v>73</v>
      </c>
      <c r="D503" s="42" t="s">
        <v>1564</v>
      </c>
      <c r="E503" s="43" t="s">
        <v>500</v>
      </c>
      <c r="F503" s="43" t="s">
        <v>1835</v>
      </c>
      <c r="G503" s="43" t="s">
        <v>1836</v>
      </c>
      <c r="H503" s="43" t="s">
        <v>1835</v>
      </c>
      <c r="I503" s="54" t="s">
        <v>1836</v>
      </c>
      <c r="J503" s="54" t="s">
        <v>1835</v>
      </c>
      <c r="K503" s="43">
        <f t="shared" si="29"/>
        <v>2</v>
      </c>
      <c r="L503" s="43" t="s">
        <v>1835</v>
      </c>
      <c r="M503" s="43" t="s">
        <v>1836</v>
      </c>
      <c r="N503" s="54" t="s">
        <v>1835</v>
      </c>
      <c r="O503" s="43">
        <f t="shared" si="30"/>
        <v>1</v>
      </c>
      <c r="P503" s="43">
        <f t="shared" si="31"/>
        <v>3</v>
      </c>
      <c r="Q503" s="42" t="s">
        <v>1027</v>
      </c>
      <c r="R503" s="42" t="s">
        <v>1936</v>
      </c>
      <c r="S503" s="42" t="s">
        <v>1006</v>
      </c>
      <c r="T503" s="42"/>
      <c r="U503" s="42" t="s">
        <v>1099</v>
      </c>
      <c r="V503" s="42" t="s">
        <v>1094</v>
      </c>
      <c r="W503" s="42" t="s">
        <v>1111</v>
      </c>
      <c r="X503" s="42" t="s">
        <v>1140</v>
      </c>
      <c r="Y503" s="42"/>
    </row>
    <row r="504" spans="1:26" s="45" customFormat="1" x14ac:dyDescent="0.2">
      <c r="A504" s="42">
        <v>503</v>
      </c>
      <c r="B504" s="42" t="s">
        <v>65</v>
      </c>
      <c r="C504" s="42" t="s">
        <v>73</v>
      </c>
      <c r="D504" s="42" t="s">
        <v>1565</v>
      </c>
      <c r="E504" s="43" t="s">
        <v>501</v>
      </c>
      <c r="F504" s="43" t="s">
        <v>1835</v>
      </c>
      <c r="G504" s="43" t="s">
        <v>1836</v>
      </c>
      <c r="H504" s="43" t="s">
        <v>1835</v>
      </c>
      <c r="I504" s="54" t="s">
        <v>1836</v>
      </c>
      <c r="J504" s="54" t="s">
        <v>1835</v>
      </c>
      <c r="K504" s="43">
        <f t="shared" si="29"/>
        <v>2</v>
      </c>
      <c r="L504" s="43" t="s">
        <v>1835</v>
      </c>
      <c r="M504" s="43" t="s">
        <v>1836</v>
      </c>
      <c r="N504" s="54" t="s">
        <v>1835</v>
      </c>
      <c r="O504" s="43">
        <f t="shared" si="30"/>
        <v>1</v>
      </c>
      <c r="P504" s="43">
        <f t="shared" si="31"/>
        <v>3</v>
      </c>
      <c r="Q504" s="42" t="s">
        <v>1028</v>
      </c>
      <c r="R504" s="42" t="s">
        <v>1936</v>
      </c>
      <c r="S504" s="42" t="s">
        <v>2240</v>
      </c>
      <c r="T504" s="42" t="s">
        <v>627</v>
      </c>
      <c r="U504" s="42" t="s">
        <v>1099</v>
      </c>
      <c r="V504" s="42" t="s">
        <v>1094</v>
      </c>
      <c r="W504" s="42" t="s">
        <v>1111</v>
      </c>
      <c r="X504" s="42" t="s">
        <v>1140</v>
      </c>
      <c r="Y504" s="42"/>
    </row>
    <row r="505" spans="1:26" s="45" customFormat="1" x14ac:dyDescent="0.2">
      <c r="A505" s="42">
        <v>504</v>
      </c>
      <c r="B505" s="42" t="s">
        <v>65</v>
      </c>
      <c r="C505" s="42" t="s">
        <v>73</v>
      </c>
      <c r="D505" s="42" t="s">
        <v>1566</v>
      </c>
      <c r="E505" s="43" t="s">
        <v>502</v>
      </c>
      <c r="F505" s="43" t="s">
        <v>1835</v>
      </c>
      <c r="G505" s="43" t="s">
        <v>1836</v>
      </c>
      <c r="H505" s="43" t="s">
        <v>1835</v>
      </c>
      <c r="I505" s="54" t="s">
        <v>1836</v>
      </c>
      <c r="J505" s="54" t="s">
        <v>1835</v>
      </c>
      <c r="K505" s="43">
        <f t="shared" si="29"/>
        <v>2</v>
      </c>
      <c r="L505" s="43" t="s">
        <v>1835</v>
      </c>
      <c r="M505" s="43" t="s">
        <v>1836</v>
      </c>
      <c r="N505" s="54" t="s">
        <v>1835</v>
      </c>
      <c r="O505" s="43">
        <f t="shared" si="30"/>
        <v>1</v>
      </c>
      <c r="P505" s="43">
        <f t="shared" si="31"/>
        <v>3</v>
      </c>
      <c r="Q505" s="42" t="s">
        <v>1029</v>
      </c>
      <c r="R505" s="42" t="s">
        <v>1936</v>
      </c>
      <c r="S505" s="42" t="s">
        <v>2224</v>
      </c>
      <c r="T505" s="51" t="s">
        <v>1089</v>
      </c>
      <c r="U505" s="42" t="s">
        <v>1099</v>
      </c>
      <c r="V505" s="42" t="s">
        <v>1094</v>
      </c>
      <c r="W505" s="42" t="s">
        <v>1111</v>
      </c>
      <c r="X505" s="42" t="s">
        <v>1140</v>
      </c>
      <c r="Y505" s="42"/>
    </row>
    <row r="506" spans="1:26" s="45" customFormat="1" x14ac:dyDescent="0.2">
      <c r="A506" s="42">
        <v>505</v>
      </c>
      <c r="B506" s="42" t="s">
        <v>65</v>
      </c>
      <c r="C506" s="42" t="s">
        <v>73</v>
      </c>
      <c r="D506" s="42" t="s">
        <v>1567</v>
      </c>
      <c r="E506" s="43" t="s">
        <v>503</v>
      </c>
      <c r="F506" s="43" t="s">
        <v>1835</v>
      </c>
      <c r="G506" s="43" t="s">
        <v>1836</v>
      </c>
      <c r="H506" s="43" t="s">
        <v>1835</v>
      </c>
      <c r="I506" s="54" t="s">
        <v>1836</v>
      </c>
      <c r="J506" s="54" t="s">
        <v>1835</v>
      </c>
      <c r="K506" s="43">
        <f t="shared" si="29"/>
        <v>2</v>
      </c>
      <c r="L506" s="43" t="s">
        <v>1835</v>
      </c>
      <c r="M506" s="43" t="s">
        <v>1836</v>
      </c>
      <c r="N506" s="54" t="s">
        <v>1835</v>
      </c>
      <c r="O506" s="43">
        <f t="shared" si="30"/>
        <v>1</v>
      </c>
      <c r="P506" s="43">
        <f t="shared" si="31"/>
        <v>3</v>
      </c>
      <c r="Q506" s="42" t="s">
        <v>1030</v>
      </c>
      <c r="R506" s="42" t="s">
        <v>1936</v>
      </c>
      <c r="S506" s="42" t="s">
        <v>2241</v>
      </c>
      <c r="T506" s="42" t="s">
        <v>644</v>
      </c>
      <c r="U506" s="42" t="s">
        <v>1099</v>
      </c>
      <c r="V506" s="42" t="s">
        <v>1094</v>
      </c>
      <c r="W506" s="42" t="s">
        <v>1111</v>
      </c>
      <c r="X506" s="42" t="s">
        <v>1140</v>
      </c>
      <c r="Y506" s="42"/>
    </row>
    <row r="507" spans="1:26" s="5" customFormat="1" x14ac:dyDescent="0.2">
      <c r="A507" s="48">
        <v>506</v>
      </c>
      <c r="B507" s="48" t="s">
        <v>65</v>
      </c>
      <c r="C507" s="48" t="s">
        <v>74</v>
      </c>
      <c r="D507" s="48" t="s">
        <v>1568</v>
      </c>
      <c r="E507" s="49" t="s">
        <v>504</v>
      </c>
      <c r="F507" s="49" t="s">
        <v>1835</v>
      </c>
      <c r="G507" s="49" t="s">
        <v>1836</v>
      </c>
      <c r="H507" s="49" t="s">
        <v>1836</v>
      </c>
      <c r="I507" s="55" t="s">
        <v>1836</v>
      </c>
      <c r="J507" s="55"/>
      <c r="K507" s="49">
        <f t="shared" si="29"/>
        <v>1</v>
      </c>
      <c r="L507" s="49" t="s">
        <v>1836</v>
      </c>
      <c r="M507" s="49" t="s">
        <v>1836</v>
      </c>
      <c r="N507" s="49"/>
      <c r="O507" s="49">
        <f t="shared" si="30"/>
        <v>0</v>
      </c>
      <c r="P507" s="49">
        <f t="shared" si="31"/>
        <v>1</v>
      </c>
      <c r="Q507" s="48" t="s">
        <v>1031</v>
      </c>
      <c r="R507" s="48" t="s">
        <v>1936</v>
      </c>
      <c r="S507" s="48" t="s">
        <v>2243</v>
      </c>
      <c r="T507" s="48" t="s">
        <v>831</v>
      </c>
      <c r="U507" s="48" t="s">
        <v>1099</v>
      </c>
      <c r="V507" s="48" t="s">
        <v>1358</v>
      </c>
      <c r="W507" s="48" t="s">
        <v>1111</v>
      </c>
      <c r="X507" s="48" t="s">
        <v>1359</v>
      </c>
      <c r="Y507" s="48" t="s">
        <v>2242</v>
      </c>
      <c r="Z507" s="5">
        <v>1</v>
      </c>
    </row>
    <row r="508" spans="1:26" s="5" customFormat="1" x14ac:dyDescent="0.2">
      <c r="A508" s="48">
        <v>507</v>
      </c>
      <c r="B508" s="48" t="s">
        <v>65</v>
      </c>
      <c r="C508" s="48" t="s">
        <v>75</v>
      </c>
      <c r="D508" s="48" t="s">
        <v>1569</v>
      </c>
      <c r="E508" s="49" t="s">
        <v>505</v>
      </c>
      <c r="F508" s="49" t="s">
        <v>1835</v>
      </c>
      <c r="G508" s="49" t="s">
        <v>1836</v>
      </c>
      <c r="H508" s="49" t="s">
        <v>1836</v>
      </c>
      <c r="I508" s="55" t="s">
        <v>1836</v>
      </c>
      <c r="J508" s="55"/>
      <c r="K508" s="49">
        <f t="shared" si="29"/>
        <v>1</v>
      </c>
      <c r="L508" s="49" t="s">
        <v>1836</v>
      </c>
      <c r="M508" s="49" t="s">
        <v>1836</v>
      </c>
      <c r="N508" s="49"/>
      <c r="O508" s="49">
        <f t="shared" si="30"/>
        <v>0</v>
      </c>
      <c r="P508" s="49">
        <f t="shared" si="31"/>
        <v>1</v>
      </c>
      <c r="Q508" s="48" t="s">
        <v>1032</v>
      </c>
      <c r="R508" s="48" t="s">
        <v>1936</v>
      </c>
      <c r="S508" s="48" t="s">
        <v>2243</v>
      </c>
      <c r="T508" s="48" t="s">
        <v>831</v>
      </c>
      <c r="U508" s="48" t="s">
        <v>1099</v>
      </c>
      <c r="V508" s="48" t="s">
        <v>1358</v>
      </c>
      <c r="W508" s="48" t="s">
        <v>1111</v>
      </c>
      <c r="X508" s="48" t="s">
        <v>1359</v>
      </c>
      <c r="Y508" s="48" t="s">
        <v>2242</v>
      </c>
      <c r="Z508" s="5">
        <v>1</v>
      </c>
    </row>
    <row r="509" spans="1:26" s="45" customFormat="1" x14ac:dyDescent="0.2">
      <c r="A509" s="42">
        <v>508</v>
      </c>
      <c r="B509" s="42" t="s">
        <v>65</v>
      </c>
      <c r="C509" s="42" t="s">
        <v>76</v>
      </c>
      <c r="D509" s="42" t="s">
        <v>1570</v>
      </c>
      <c r="E509" s="43" t="s">
        <v>506</v>
      </c>
      <c r="F509" s="43" t="s">
        <v>1835</v>
      </c>
      <c r="G509" s="43" t="s">
        <v>1835</v>
      </c>
      <c r="H509" s="43" t="s">
        <v>1835</v>
      </c>
      <c r="I509" s="54" t="s">
        <v>1835</v>
      </c>
      <c r="J509" s="54" t="s">
        <v>1835</v>
      </c>
      <c r="K509" s="43">
        <f t="shared" si="29"/>
        <v>4</v>
      </c>
      <c r="L509" s="43" t="s">
        <v>1835</v>
      </c>
      <c r="M509" s="43" t="s">
        <v>1835</v>
      </c>
      <c r="N509" s="43" t="s">
        <v>1835</v>
      </c>
      <c r="O509" s="43">
        <f t="shared" si="30"/>
        <v>2</v>
      </c>
      <c r="P509" s="43">
        <f t="shared" si="31"/>
        <v>6</v>
      </c>
      <c r="Q509" s="42" t="s">
        <v>1033</v>
      </c>
      <c r="R509" s="42" t="s">
        <v>1936</v>
      </c>
      <c r="S509" s="42" t="s">
        <v>2224</v>
      </c>
      <c r="T509" s="51" t="s">
        <v>1089</v>
      </c>
      <c r="U509" s="42" t="s">
        <v>1099</v>
      </c>
      <c r="V509" s="42" t="s">
        <v>1102</v>
      </c>
      <c r="W509" s="42" t="s">
        <v>1111</v>
      </c>
      <c r="X509" s="42" t="s">
        <v>1130</v>
      </c>
      <c r="Y509" s="42"/>
    </row>
    <row r="510" spans="1:26" s="45" customFormat="1" x14ac:dyDescent="0.2">
      <c r="A510" s="42">
        <v>509</v>
      </c>
      <c r="B510" s="42" t="s">
        <v>65</v>
      </c>
      <c r="C510" s="42" t="s">
        <v>76</v>
      </c>
      <c r="D510" s="42" t="s">
        <v>1571</v>
      </c>
      <c r="E510" s="43" t="s">
        <v>507</v>
      </c>
      <c r="F510" s="43" t="s">
        <v>1835</v>
      </c>
      <c r="G510" s="43" t="s">
        <v>1835</v>
      </c>
      <c r="H510" s="43" t="s">
        <v>1835</v>
      </c>
      <c r="I510" s="54" t="s">
        <v>1835</v>
      </c>
      <c r="J510" s="54" t="s">
        <v>1835</v>
      </c>
      <c r="K510" s="43">
        <f t="shared" si="29"/>
        <v>4</v>
      </c>
      <c r="L510" s="43" t="s">
        <v>1835</v>
      </c>
      <c r="M510" s="43" t="s">
        <v>1835</v>
      </c>
      <c r="N510" s="43" t="s">
        <v>1835</v>
      </c>
      <c r="O510" s="43">
        <f t="shared" si="30"/>
        <v>2</v>
      </c>
      <c r="P510" s="43">
        <f t="shared" si="31"/>
        <v>6</v>
      </c>
      <c r="Q510" s="42" t="s">
        <v>1034</v>
      </c>
      <c r="R510" s="42" t="s">
        <v>1936</v>
      </c>
      <c r="S510" s="42" t="s">
        <v>2244</v>
      </c>
      <c r="T510" s="42" t="s">
        <v>1035</v>
      </c>
      <c r="U510" s="42" t="s">
        <v>1099</v>
      </c>
      <c r="V510" s="42" t="s">
        <v>1102</v>
      </c>
      <c r="W510" s="42" t="s">
        <v>1111</v>
      </c>
      <c r="X510" s="42" t="s">
        <v>1130</v>
      </c>
      <c r="Y510" s="42"/>
    </row>
    <row r="511" spans="1:26" s="5" customFormat="1" x14ac:dyDescent="0.2">
      <c r="A511" s="48">
        <v>510</v>
      </c>
      <c r="B511" s="48" t="s">
        <v>65</v>
      </c>
      <c r="C511" s="48" t="s">
        <v>77</v>
      </c>
      <c r="D511" s="48" t="s">
        <v>1572</v>
      </c>
      <c r="E511" s="49" t="s">
        <v>508</v>
      </c>
      <c r="F511" s="49" t="s">
        <v>1835</v>
      </c>
      <c r="G511" s="49" t="s">
        <v>1836</v>
      </c>
      <c r="H511" s="49" t="s">
        <v>1836</v>
      </c>
      <c r="I511" s="55" t="s">
        <v>1836</v>
      </c>
      <c r="J511" s="55"/>
      <c r="K511" s="49">
        <f t="shared" si="29"/>
        <v>1</v>
      </c>
      <c r="L511" s="49" t="s">
        <v>1836</v>
      </c>
      <c r="M511" s="49" t="s">
        <v>1836</v>
      </c>
      <c r="N511" s="49"/>
      <c r="O511" s="49">
        <f t="shared" si="30"/>
        <v>0</v>
      </c>
      <c r="P511" s="49">
        <f t="shared" si="31"/>
        <v>1</v>
      </c>
      <c r="Q511" s="48" t="s">
        <v>1036</v>
      </c>
      <c r="R511" s="48" t="s">
        <v>1037</v>
      </c>
      <c r="S511" s="48" t="s">
        <v>935</v>
      </c>
      <c r="T511" s="48" t="s">
        <v>618</v>
      </c>
      <c r="U511" s="48" t="s">
        <v>1099</v>
      </c>
      <c r="V511" s="48" t="s">
        <v>1094</v>
      </c>
      <c r="W511" s="48" t="s">
        <v>1111</v>
      </c>
      <c r="X511" s="48" t="s">
        <v>1140</v>
      </c>
      <c r="Y511" s="48" t="s">
        <v>1573</v>
      </c>
      <c r="Z511" s="5">
        <v>1</v>
      </c>
    </row>
    <row r="512" spans="1:26" s="5" customFormat="1" x14ac:dyDescent="0.2">
      <c r="A512" s="48">
        <v>511</v>
      </c>
      <c r="B512" s="48" t="s">
        <v>65</v>
      </c>
      <c r="C512" s="48" t="s">
        <v>77</v>
      </c>
      <c r="D512" s="48" t="s">
        <v>1574</v>
      </c>
      <c r="E512" s="49" t="s">
        <v>509</v>
      </c>
      <c r="F512" s="49" t="s">
        <v>1835</v>
      </c>
      <c r="G512" s="49" t="s">
        <v>1836</v>
      </c>
      <c r="H512" s="49" t="s">
        <v>1836</v>
      </c>
      <c r="I512" s="55" t="s">
        <v>1836</v>
      </c>
      <c r="J512" s="55"/>
      <c r="K512" s="49">
        <f t="shared" si="29"/>
        <v>1</v>
      </c>
      <c r="L512" s="49" t="s">
        <v>1836</v>
      </c>
      <c r="M512" s="49" t="s">
        <v>1836</v>
      </c>
      <c r="N512" s="49"/>
      <c r="O512" s="49">
        <f t="shared" si="30"/>
        <v>0</v>
      </c>
      <c r="P512" s="49">
        <f t="shared" si="31"/>
        <v>1</v>
      </c>
      <c r="Q512" s="48" t="s">
        <v>1036</v>
      </c>
      <c r="R512" s="48" t="s">
        <v>1038</v>
      </c>
      <c r="S512" s="48" t="s">
        <v>935</v>
      </c>
      <c r="T512" s="48" t="s">
        <v>618</v>
      </c>
      <c r="U512" s="48" t="s">
        <v>1099</v>
      </c>
      <c r="V512" s="48" t="s">
        <v>1094</v>
      </c>
      <c r="W512" s="48" t="s">
        <v>1111</v>
      </c>
      <c r="X512" s="48" t="s">
        <v>1140</v>
      </c>
      <c r="Y512" s="48" t="s">
        <v>1573</v>
      </c>
      <c r="Z512" s="5">
        <v>1</v>
      </c>
    </row>
    <row r="513" spans="1:26" s="5" customFormat="1" x14ac:dyDescent="0.2">
      <c r="A513" s="48">
        <v>512</v>
      </c>
      <c r="B513" s="48" t="s">
        <v>65</v>
      </c>
      <c r="C513" s="48" t="s">
        <v>77</v>
      </c>
      <c r="D513" s="48" t="s">
        <v>1575</v>
      </c>
      <c r="E513" s="49" t="s">
        <v>510</v>
      </c>
      <c r="F513" s="49" t="s">
        <v>1835</v>
      </c>
      <c r="G513" s="49" t="s">
        <v>1836</v>
      </c>
      <c r="H513" s="49" t="s">
        <v>1836</v>
      </c>
      <c r="I513" s="55" t="s">
        <v>1836</v>
      </c>
      <c r="J513" s="55"/>
      <c r="K513" s="49">
        <f t="shared" si="29"/>
        <v>1</v>
      </c>
      <c r="L513" s="49" t="s">
        <v>1836</v>
      </c>
      <c r="M513" s="49" t="s">
        <v>1836</v>
      </c>
      <c r="N513" s="49"/>
      <c r="O513" s="49">
        <f t="shared" si="30"/>
        <v>0</v>
      </c>
      <c r="P513" s="49">
        <f t="shared" si="31"/>
        <v>1</v>
      </c>
      <c r="Q513" s="48" t="s">
        <v>1036</v>
      </c>
      <c r="R513" s="48" t="s">
        <v>1039</v>
      </c>
      <c r="S513" s="48" t="s">
        <v>935</v>
      </c>
      <c r="T513" s="48" t="s">
        <v>618</v>
      </c>
      <c r="U513" s="48" t="s">
        <v>1099</v>
      </c>
      <c r="V513" s="48" t="s">
        <v>1094</v>
      </c>
      <c r="W513" s="48" t="s">
        <v>1111</v>
      </c>
      <c r="X513" s="48" t="s">
        <v>1140</v>
      </c>
      <c r="Y513" s="48" t="s">
        <v>1573</v>
      </c>
      <c r="Z513" s="5">
        <v>1</v>
      </c>
    </row>
    <row r="514" spans="1:26" s="5" customFormat="1" x14ac:dyDescent="0.2">
      <c r="A514" s="48">
        <v>513</v>
      </c>
      <c r="B514" s="48" t="s">
        <v>65</v>
      </c>
      <c r="C514" s="48" t="s">
        <v>77</v>
      </c>
      <c r="D514" s="48" t="s">
        <v>1576</v>
      </c>
      <c r="E514" s="49" t="s">
        <v>511</v>
      </c>
      <c r="F514" s="49" t="s">
        <v>1835</v>
      </c>
      <c r="G514" s="49" t="s">
        <v>1836</v>
      </c>
      <c r="H514" s="49" t="s">
        <v>1836</v>
      </c>
      <c r="I514" s="55" t="s">
        <v>1836</v>
      </c>
      <c r="J514" s="55"/>
      <c r="K514" s="49">
        <f t="shared" si="29"/>
        <v>1</v>
      </c>
      <c r="L514" s="49" t="s">
        <v>1836</v>
      </c>
      <c r="M514" s="49" t="s">
        <v>1836</v>
      </c>
      <c r="N514" s="49"/>
      <c r="O514" s="49">
        <f t="shared" si="30"/>
        <v>0</v>
      </c>
      <c r="P514" s="49">
        <f t="shared" si="31"/>
        <v>1</v>
      </c>
      <c r="Q514" s="48" t="s">
        <v>1036</v>
      </c>
      <c r="R514" s="48" t="s">
        <v>1040</v>
      </c>
      <c r="S514" s="48" t="s">
        <v>935</v>
      </c>
      <c r="T514" s="48" t="s">
        <v>618</v>
      </c>
      <c r="U514" s="48" t="s">
        <v>1099</v>
      </c>
      <c r="V514" s="48" t="s">
        <v>1094</v>
      </c>
      <c r="W514" s="48" t="s">
        <v>1111</v>
      </c>
      <c r="X514" s="48" t="s">
        <v>1140</v>
      </c>
      <c r="Y514" s="48" t="s">
        <v>1573</v>
      </c>
      <c r="Z514" s="5">
        <v>1</v>
      </c>
    </row>
    <row r="515" spans="1:26" s="5" customFormat="1" x14ac:dyDescent="0.2">
      <c r="A515" s="48">
        <v>514</v>
      </c>
      <c r="B515" s="48" t="s">
        <v>65</v>
      </c>
      <c r="C515" s="48" t="s">
        <v>77</v>
      </c>
      <c r="D515" s="48" t="s">
        <v>1577</v>
      </c>
      <c r="E515" s="49" t="s">
        <v>512</v>
      </c>
      <c r="F515" s="49" t="s">
        <v>1835</v>
      </c>
      <c r="G515" s="49" t="s">
        <v>1836</v>
      </c>
      <c r="H515" s="49" t="s">
        <v>1836</v>
      </c>
      <c r="I515" s="55" t="s">
        <v>1836</v>
      </c>
      <c r="J515" s="55" t="s">
        <v>1835</v>
      </c>
      <c r="K515" s="49">
        <f t="shared" si="29"/>
        <v>1</v>
      </c>
      <c r="L515" s="49" t="s">
        <v>1835</v>
      </c>
      <c r="M515" s="49" t="s">
        <v>1835</v>
      </c>
      <c r="N515" s="49"/>
      <c r="O515" s="49">
        <f t="shared" si="30"/>
        <v>2</v>
      </c>
      <c r="P515" s="49">
        <f t="shared" si="31"/>
        <v>3</v>
      </c>
      <c r="Q515" s="48" t="s">
        <v>1041</v>
      </c>
      <c r="R515" s="48" t="s">
        <v>1936</v>
      </c>
      <c r="S515" s="48" t="s">
        <v>1042</v>
      </c>
      <c r="T515" s="48" t="s">
        <v>571</v>
      </c>
      <c r="U515" s="48" t="s">
        <v>1101</v>
      </c>
      <c r="V515" s="48" t="s">
        <v>1094</v>
      </c>
      <c r="W515" s="48" t="s">
        <v>1111</v>
      </c>
      <c r="X515" s="48" t="s">
        <v>1140</v>
      </c>
      <c r="Y515" s="48" t="s">
        <v>2249</v>
      </c>
      <c r="Z515" s="5">
        <v>1</v>
      </c>
    </row>
    <row r="516" spans="1:26" s="45" customFormat="1" x14ac:dyDescent="0.2">
      <c r="A516" s="42">
        <v>515</v>
      </c>
      <c r="B516" s="42" t="s">
        <v>65</v>
      </c>
      <c r="C516" s="42" t="s">
        <v>78</v>
      </c>
      <c r="D516" s="42" t="s">
        <v>1578</v>
      </c>
      <c r="E516" s="43" t="s">
        <v>513</v>
      </c>
      <c r="F516" s="43" t="s">
        <v>1835</v>
      </c>
      <c r="G516" s="43" t="s">
        <v>1836</v>
      </c>
      <c r="H516" s="43" t="s">
        <v>1835</v>
      </c>
      <c r="I516" s="54" t="s">
        <v>1836</v>
      </c>
      <c r="J516" s="54" t="s">
        <v>1835</v>
      </c>
      <c r="K516" s="43">
        <f t="shared" si="29"/>
        <v>2</v>
      </c>
      <c r="L516" s="43" t="s">
        <v>1835</v>
      </c>
      <c r="M516" s="43" t="s">
        <v>1836</v>
      </c>
      <c r="N516" s="43" t="s">
        <v>1835</v>
      </c>
      <c r="O516" s="43">
        <f t="shared" si="30"/>
        <v>1</v>
      </c>
      <c r="P516" s="43">
        <f t="shared" si="31"/>
        <v>3</v>
      </c>
      <c r="Q516" s="42" t="s">
        <v>1043</v>
      </c>
      <c r="R516" s="42" t="s">
        <v>1936</v>
      </c>
      <c r="S516" s="42" t="s">
        <v>2245</v>
      </c>
      <c r="T516" s="42" t="s">
        <v>644</v>
      </c>
      <c r="U516" s="42" t="s">
        <v>1101</v>
      </c>
      <c r="V516" s="42" t="s">
        <v>1094</v>
      </c>
      <c r="W516" s="42" t="s">
        <v>1111</v>
      </c>
      <c r="X516" s="42" t="s">
        <v>1140</v>
      </c>
      <c r="Y516" s="42"/>
    </row>
    <row r="517" spans="1:26" s="45" customFormat="1" x14ac:dyDescent="0.2">
      <c r="A517" s="42">
        <v>516</v>
      </c>
      <c r="B517" s="42" t="s">
        <v>65</v>
      </c>
      <c r="C517" s="42" t="s">
        <v>78</v>
      </c>
      <c r="D517" s="42" t="s">
        <v>1579</v>
      </c>
      <c r="E517" s="43" t="s">
        <v>514</v>
      </c>
      <c r="F517" s="43" t="s">
        <v>1834</v>
      </c>
      <c r="G517" s="43" t="s">
        <v>1836</v>
      </c>
      <c r="H517" s="43" t="s">
        <v>1834</v>
      </c>
      <c r="I517" s="54" t="s">
        <v>1836</v>
      </c>
      <c r="J517" s="54" t="s">
        <v>1834</v>
      </c>
      <c r="K517" s="43">
        <f t="shared" si="29"/>
        <v>0</v>
      </c>
      <c r="L517" s="43" t="s">
        <v>1834</v>
      </c>
      <c r="M517" s="43" t="s">
        <v>1836</v>
      </c>
      <c r="N517" s="54" t="s">
        <v>1834</v>
      </c>
      <c r="O517" s="43">
        <f t="shared" si="30"/>
        <v>0</v>
      </c>
      <c r="P517" s="43">
        <f t="shared" si="31"/>
        <v>0</v>
      </c>
      <c r="Q517" s="42" t="s">
        <v>1043</v>
      </c>
      <c r="R517" s="42" t="s">
        <v>751</v>
      </c>
      <c r="S517" s="42" t="s">
        <v>1022</v>
      </c>
      <c r="T517" s="42"/>
      <c r="U517" s="42" t="s">
        <v>1101</v>
      </c>
      <c r="V517" s="42" t="s">
        <v>1654</v>
      </c>
      <c r="W517" s="42" t="s">
        <v>1111</v>
      </c>
      <c r="X517" s="42" t="s">
        <v>1210</v>
      </c>
      <c r="Y517" s="42"/>
    </row>
    <row r="518" spans="1:26" s="45" customFormat="1" x14ac:dyDescent="0.2">
      <c r="A518" s="42">
        <v>517</v>
      </c>
      <c r="B518" s="42" t="s">
        <v>65</v>
      </c>
      <c r="C518" s="42" t="s">
        <v>78</v>
      </c>
      <c r="D518" s="42" t="s">
        <v>1580</v>
      </c>
      <c r="E518" s="43" t="s">
        <v>515</v>
      </c>
      <c r="F518" s="43" t="s">
        <v>1835</v>
      </c>
      <c r="G518" s="43" t="s">
        <v>1836</v>
      </c>
      <c r="H518" s="43" t="s">
        <v>1835</v>
      </c>
      <c r="I518" s="54" t="s">
        <v>1836</v>
      </c>
      <c r="J518" s="54" t="s">
        <v>1835</v>
      </c>
      <c r="K518" s="43">
        <f t="shared" si="29"/>
        <v>2</v>
      </c>
      <c r="L518" s="43" t="s">
        <v>1835</v>
      </c>
      <c r="M518" s="43" t="s">
        <v>1836</v>
      </c>
      <c r="N518" s="54" t="s">
        <v>1835</v>
      </c>
      <c r="O518" s="43">
        <f t="shared" si="30"/>
        <v>1</v>
      </c>
      <c r="P518" s="43">
        <f t="shared" si="31"/>
        <v>3</v>
      </c>
      <c r="Q518" s="42" t="s">
        <v>1044</v>
      </c>
      <c r="R518" s="42" t="s">
        <v>2250</v>
      </c>
      <c r="S518" s="42" t="s">
        <v>2224</v>
      </c>
      <c r="T518" s="51" t="s">
        <v>1089</v>
      </c>
      <c r="U518" s="42" t="s">
        <v>1101</v>
      </c>
      <c r="V518" s="42" t="s">
        <v>1094</v>
      </c>
      <c r="W518" s="42" t="s">
        <v>1111</v>
      </c>
      <c r="X518" s="42" t="s">
        <v>1140</v>
      </c>
      <c r="Y518" s="42"/>
    </row>
    <row r="519" spans="1:26" s="45" customFormat="1" x14ac:dyDescent="0.2">
      <c r="A519" s="42">
        <v>518</v>
      </c>
      <c r="B519" s="42" t="s">
        <v>65</v>
      </c>
      <c r="C519" s="42" t="s">
        <v>78</v>
      </c>
      <c r="D519" s="42" t="s">
        <v>1581</v>
      </c>
      <c r="E519" s="43" t="s">
        <v>516</v>
      </c>
      <c r="F519" s="43" t="s">
        <v>1835</v>
      </c>
      <c r="G519" s="43" t="s">
        <v>1836</v>
      </c>
      <c r="H519" s="43" t="s">
        <v>1835</v>
      </c>
      <c r="I519" s="54" t="s">
        <v>1836</v>
      </c>
      <c r="J519" s="54" t="s">
        <v>1835</v>
      </c>
      <c r="K519" s="43">
        <f t="shared" si="29"/>
        <v>2</v>
      </c>
      <c r="L519" s="43" t="s">
        <v>1835</v>
      </c>
      <c r="M519" s="43" t="s">
        <v>1836</v>
      </c>
      <c r="N519" s="54" t="s">
        <v>1835</v>
      </c>
      <c r="O519" s="43">
        <f t="shared" si="30"/>
        <v>1</v>
      </c>
      <c r="P519" s="43">
        <f t="shared" si="31"/>
        <v>3</v>
      </c>
      <c r="Q519" s="42" t="s">
        <v>1044</v>
      </c>
      <c r="R519" s="42" t="s">
        <v>2251</v>
      </c>
      <c r="S519" s="42" t="s">
        <v>2224</v>
      </c>
      <c r="T519" s="51" t="s">
        <v>1089</v>
      </c>
      <c r="U519" s="42" t="s">
        <v>1101</v>
      </c>
      <c r="V519" s="42" t="s">
        <v>1094</v>
      </c>
      <c r="W519" s="42" t="s">
        <v>1111</v>
      </c>
      <c r="X519" s="42" t="s">
        <v>1140</v>
      </c>
      <c r="Y519" s="42"/>
    </row>
    <row r="520" spans="1:26" s="45" customFormat="1" x14ac:dyDescent="0.2">
      <c r="A520" s="42">
        <v>519</v>
      </c>
      <c r="B520" s="42" t="s">
        <v>65</v>
      </c>
      <c r="C520" s="42" t="s">
        <v>78</v>
      </c>
      <c r="D520" s="42" t="s">
        <v>1582</v>
      </c>
      <c r="E520" s="43" t="s">
        <v>517</v>
      </c>
      <c r="F520" s="43" t="s">
        <v>1835</v>
      </c>
      <c r="G520" s="43" t="s">
        <v>1836</v>
      </c>
      <c r="H520" s="43" t="s">
        <v>1835</v>
      </c>
      <c r="I520" s="54" t="s">
        <v>1836</v>
      </c>
      <c r="J520" s="54" t="s">
        <v>1835</v>
      </c>
      <c r="K520" s="43">
        <f t="shared" si="29"/>
        <v>2</v>
      </c>
      <c r="L520" s="43" t="s">
        <v>1835</v>
      </c>
      <c r="M520" s="43" t="s">
        <v>1836</v>
      </c>
      <c r="N520" s="54" t="s">
        <v>1835</v>
      </c>
      <c r="O520" s="43">
        <f t="shared" si="30"/>
        <v>1</v>
      </c>
      <c r="P520" s="43">
        <f t="shared" si="31"/>
        <v>3</v>
      </c>
      <c r="Q520" s="42" t="s">
        <v>1044</v>
      </c>
      <c r="R520" s="42" t="s">
        <v>2252</v>
      </c>
      <c r="S520" s="42" t="s">
        <v>2224</v>
      </c>
      <c r="T520" s="51" t="s">
        <v>1089</v>
      </c>
      <c r="U520" s="42" t="s">
        <v>1101</v>
      </c>
      <c r="V520" s="42" t="s">
        <v>1094</v>
      </c>
      <c r="W520" s="42" t="s">
        <v>1111</v>
      </c>
      <c r="X520" s="42" t="s">
        <v>1140</v>
      </c>
      <c r="Y520" s="42"/>
    </row>
    <row r="521" spans="1:26" s="45" customFormat="1" x14ac:dyDescent="0.2">
      <c r="A521" s="42">
        <v>520</v>
      </c>
      <c r="B521" s="42" t="s">
        <v>65</v>
      </c>
      <c r="C521" s="42" t="s">
        <v>79</v>
      </c>
      <c r="D521" s="42" t="s">
        <v>1583</v>
      </c>
      <c r="E521" s="43" t="s">
        <v>518</v>
      </c>
      <c r="F521" s="43" t="s">
        <v>1835</v>
      </c>
      <c r="G521" s="43" t="s">
        <v>1836</v>
      </c>
      <c r="H521" s="43" t="s">
        <v>1835</v>
      </c>
      <c r="I521" s="54" t="s">
        <v>1836</v>
      </c>
      <c r="J521" s="54" t="s">
        <v>1835</v>
      </c>
      <c r="K521" s="43">
        <f t="shared" si="29"/>
        <v>2</v>
      </c>
      <c r="L521" s="43" t="s">
        <v>1835</v>
      </c>
      <c r="M521" s="43" t="s">
        <v>1836</v>
      </c>
      <c r="N521" s="43" t="s">
        <v>1835</v>
      </c>
      <c r="O521" s="43">
        <f t="shared" si="30"/>
        <v>1</v>
      </c>
      <c r="P521" s="43">
        <f t="shared" si="31"/>
        <v>3</v>
      </c>
      <c r="Q521" s="42" t="s">
        <v>1045</v>
      </c>
      <c r="R521" s="42" t="s">
        <v>1936</v>
      </c>
      <c r="S521" s="42" t="s">
        <v>1046</v>
      </c>
      <c r="T521" s="42" t="s">
        <v>627</v>
      </c>
      <c r="U521" s="42" t="s">
        <v>1099</v>
      </c>
      <c r="V521" s="42" t="s">
        <v>1094</v>
      </c>
      <c r="W521" s="42" t="s">
        <v>1111</v>
      </c>
      <c r="X521" s="42" t="s">
        <v>1140</v>
      </c>
      <c r="Y521" s="42"/>
    </row>
    <row r="522" spans="1:26" s="45" customFormat="1" x14ac:dyDescent="0.2">
      <c r="A522" s="42">
        <v>521</v>
      </c>
      <c r="B522" s="42" t="s">
        <v>65</v>
      </c>
      <c r="C522" s="42" t="s">
        <v>80</v>
      </c>
      <c r="D522" s="42" t="s">
        <v>1584</v>
      </c>
      <c r="E522" s="43" t="s">
        <v>519</v>
      </c>
      <c r="F522" s="43" t="s">
        <v>1835</v>
      </c>
      <c r="G522" s="43" t="s">
        <v>1836</v>
      </c>
      <c r="H522" s="43" t="s">
        <v>1835</v>
      </c>
      <c r="I522" s="54" t="s">
        <v>1835</v>
      </c>
      <c r="J522" s="54" t="s">
        <v>1835</v>
      </c>
      <c r="K522" s="43">
        <f t="shared" si="29"/>
        <v>3</v>
      </c>
      <c r="L522" s="43" t="s">
        <v>1835</v>
      </c>
      <c r="M522" s="43" t="s">
        <v>1835</v>
      </c>
      <c r="N522" s="54" t="s">
        <v>1835</v>
      </c>
      <c r="O522" s="43">
        <f t="shared" si="30"/>
        <v>2</v>
      </c>
      <c r="P522" s="43">
        <f t="shared" si="31"/>
        <v>5</v>
      </c>
      <c r="Q522" s="42" t="s">
        <v>1047</v>
      </c>
      <c r="R522" s="42" t="s">
        <v>1936</v>
      </c>
      <c r="S522" s="42" t="s">
        <v>2253</v>
      </c>
      <c r="T522" s="42" t="s">
        <v>784</v>
      </c>
      <c r="U522" s="42" t="s">
        <v>1099</v>
      </c>
      <c r="V522" s="42" t="s">
        <v>1102</v>
      </c>
      <c r="W522" s="42" t="s">
        <v>1111</v>
      </c>
      <c r="X522" s="42" t="s">
        <v>1130</v>
      </c>
      <c r="Y522" s="42" t="s">
        <v>1585</v>
      </c>
    </row>
    <row r="523" spans="1:26" s="45" customFormat="1" x14ac:dyDescent="0.2">
      <c r="A523" s="42">
        <v>522</v>
      </c>
      <c r="B523" s="42" t="s">
        <v>65</v>
      </c>
      <c r="C523" s="42" t="s">
        <v>80</v>
      </c>
      <c r="D523" s="42" t="s">
        <v>1586</v>
      </c>
      <c r="E523" s="43" t="s">
        <v>520</v>
      </c>
      <c r="F523" s="43" t="s">
        <v>1836</v>
      </c>
      <c r="G523" s="43" t="s">
        <v>1836</v>
      </c>
      <c r="H523" s="43" t="s">
        <v>1834</v>
      </c>
      <c r="I523" s="54" t="s">
        <v>1834</v>
      </c>
      <c r="J523" s="54" t="s">
        <v>1834</v>
      </c>
      <c r="K523" s="43">
        <f t="shared" si="29"/>
        <v>0</v>
      </c>
      <c r="L523" s="43" t="s">
        <v>1834</v>
      </c>
      <c r="M523" s="43" t="s">
        <v>1834</v>
      </c>
      <c r="N523" s="54" t="s">
        <v>1834</v>
      </c>
      <c r="O523" s="43">
        <f t="shared" si="30"/>
        <v>0</v>
      </c>
      <c r="P523" s="43">
        <f t="shared" si="31"/>
        <v>0</v>
      </c>
      <c r="Q523" s="42" t="s">
        <v>1047</v>
      </c>
      <c r="R523" s="42" t="s">
        <v>751</v>
      </c>
      <c r="S523" s="42" t="s">
        <v>1022</v>
      </c>
      <c r="T523" s="42"/>
      <c r="U523" s="42" t="s">
        <v>1099</v>
      </c>
      <c r="V523" s="42" t="s">
        <v>1654</v>
      </c>
      <c r="W523" s="42" t="s">
        <v>1111</v>
      </c>
      <c r="X523" s="42" t="s">
        <v>1210</v>
      </c>
      <c r="Y523" s="42"/>
    </row>
    <row r="524" spans="1:26" s="5" customFormat="1" x14ac:dyDescent="0.2">
      <c r="A524" s="48">
        <v>523</v>
      </c>
      <c r="B524" s="48" t="s">
        <v>65</v>
      </c>
      <c r="C524" s="48" t="s">
        <v>80</v>
      </c>
      <c r="D524" s="48" t="s">
        <v>1587</v>
      </c>
      <c r="E524" s="49" t="s">
        <v>521</v>
      </c>
      <c r="F524" s="49" t="s">
        <v>1835</v>
      </c>
      <c r="G524" s="49" t="s">
        <v>1836</v>
      </c>
      <c r="H524" s="49" t="s">
        <v>1836</v>
      </c>
      <c r="I524" s="55" t="s">
        <v>1836</v>
      </c>
      <c r="J524" s="55"/>
      <c r="K524" s="49">
        <f t="shared" si="29"/>
        <v>1</v>
      </c>
      <c r="L524" s="49" t="s">
        <v>1835</v>
      </c>
      <c r="M524" s="49" t="s">
        <v>1836</v>
      </c>
      <c r="N524" s="49"/>
      <c r="O524" s="49">
        <f t="shared" si="30"/>
        <v>1</v>
      </c>
      <c r="P524" s="49">
        <f t="shared" si="31"/>
        <v>2</v>
      </c>
      <c r="Q524" s="48" t="s">
        <v>1048</v>
      </c>
      <c r="R524" s="48" t="s">
        <v>1049</v>
      </c>
      <c r="S524" s="48" t="s">
        <v>2224</v>
      </c>
      <c r="T524" s="53" t="s">
        <v>1089</v>
      </c>
      <c r="U524" s="48" t="s">
        <v>1099</v>
      </c>
      <c r="V524" s="48" t="s">
        <v>1094</v>
      </c>
      <c r="W524" s="48" t="s">
        <v>1111</v>
      </c>
      <c r="X524" s="48" t="s">
        <v>1140</v>
      </c>
      <c r="Y524" s="48" t="s">
        <v>2254</v>
      </c>
      <c r="Z524" s="5">
        <v>1</v>
      </c>
    </row>
    <row r="525" spans="1:26" s="5" customFormat="1" x14ac:dyDescent="0.2">
      <c r="A525" s="48">
        <v>524</v>
      </c>
      <c r="B525" s="48" t="s">
        <v>65</v>
      </c>
      <c r="C525" s="48" t="s">
        <v>80</v>
      </c>
      <c r="D525" s="48" t="s">
        <v>1589</v>
      </c>
      <c r="E525" s="49" t="s">
        <v>522</v>
      </c>
      <c r="F525" s="49" t="s">
        <v>1835</v>
      </c>
      <c r="G525" s="49" t="s">
        <v>1836</v>
      </c>
      <c r="H525" s="49" t="s">
        <v>1836</v>
      </c>
      <c r="I525" s="55" t="s">
        <v>1836</v>
      </c>
      <c r="J525" s="55"/>
      <c r="K525" s="49">
        <f t="shared" ref="K525:K591" si="32">COUNTIF(F525:I525,"Sí")</f>
        <v>1</v>
      </c>
      <c r="L525" s="49" t="s">
        <v>1835</v>
      </c>
      <c r="M525" s="49" t="s">
        <v>1836</v>
      </c>
      <c r="N525" s="49"/>
      <c r="O525" s="49">
        <f t="shared" ref="O525:O591" si="33">COUNTIF(L525:M525,"Sí")</f>
        <v>1</v>
      </c>
      <c r="P525" s="49">
        <f t="shared" si="31"/>
        <v>2</v>
      </c>
      <c r="Q525" s="48" t="s">
        <v>1048</v>
      </c>
      <c r="R525" s="48" t="s">
        <v>1050</v>
      </c>
      <c r="S525" s="48" t="s">
        <v>2224</v>
      </c>
      <c r="T525" s="53" t="s">
        <v>1089</v>
      </c>
      <c r="U525" s="48" t="s">
        <v>1099</v>
      </c>
      <c r="V525" s="48" t="s">
        <v>1094</v>
      </c>
      <c r="W525" s="48" t="s">
        <v>1111</v>
      </c>
      <c r="X525" s="48" t="s">
        <v>1140</v>
      </c>
      <c r="Y525" s="48" t="s">
        <v>2254</v>
      </c>
      <c r="Z525" s="5">
        <v>1</v>
      </c>
    </row>
    <row r="526" spans="1:26" s="45" customFormat="1" x14ac:dyDescent="0.2">
      <c r="A526" s="42">
        <v>525</v>
      </c>
      <c r="B526" s="42" t="s">
        <v>65</v>
      </c>
      <c r="C526" s="42" t="s">
        <v>81</v>
      </c>
      <c r="D526" s="42" t="s">
        <v>1590</v>
      </c>
      <c r="E526" s="43" t="s">
        <v>523</v>
      </c>
      <c r="F526" s="43" t="s">
        <v>1835</v>
      </c>
      <c r="G526" s="43" t="s">
        <v>1835</v>
      </c>
      <c r="H526" s="43" t="s">
        <v>1835</v>
      </c>
      <c r="I526" s="54" t="s">
        <v>1835</v>
      </c>
      <c r="J526" s="54" t="s">
        <v>1835</v>
      </c>
      <c r="K526" s="43">
        <f t="shared" si="32"/>
        <v>4</v>
      </c>
      <c r="L526" s="43" t="s">
        <v>1835</v>
      </c>
      <c r="M526" s="43" t="s">
        <v>1835</v>
      </c>
      <c r="N526" s="54" t="s">
        <v>1835</v>
      </c>
      <c r="O526" s="43">
        <f t="shared" si="33"/>
        <v>2</v>
      </c>
      <c r="P526" s="43">
        <f t="shared" si="31"/>
        <v>6</v>
      </c>
      <c r="Q526" s="42" t="s">
        <v>2255</v>
      </c>
      <c r="R526" s="42" t="s">
        <v>1936</v>
      </c>
      <c r="S526" s="50" t="s">
        <v>2256</v>
      </c>
      <c r="T526" s="42" t="s">
        <v>784</v>
      </c>
      <c r="U526" s="42" t="s">
        <v>1099</v>
      </c>
      <c r="V526" s="42" t="s">
        <v>1102</v>
      </c>
      <c r="W526" s="42" t="s">
        <v>1111</v>
      </c>
      <c r="X526" s="42" t="s">
        <v>1130</v>
      </c>
      <c r="Y526" s="42"/>
    </row>
    <row r="527" spans="1:26" s="45" customFormat="1" x14ac:dyDescent="0.2">
      <c r="A527" s="42">
        <v>526</v>
      </c>
      <c r="B527" s="42" t="s">
        <v>65</v>
      </c>
      <c r="C527" s="42" t="s">
        <v>81</v>
      </c>
      <c r="D527" s="42" t="s">
        <v>1591</v>
      </c>
      <c r="E527" s="43" t="s">
        <v>1592</v>
      </c>
      <c r="F527" s="43" t="s">
        <v>1834</v>
      </c>
      <c r="G527" s="43" t="s">
        <v>1834</v>
      </c>
      <c r="H527" s="43" t="s">
        <v>1834</v>
      </c>
      <c r="I527" s="54" t="s">
        <v>1834</v>
      </c>
      <c r="J527" s="54" t="s">
        <v>1834</v>
      </c>
      <c r="K527" s="43">
        <f t="shared" si="32"/>
        <v>0</v>
      </c>
      <c r="L527" s="43" t="s">
        <v>1834</v>
      </c>
      <c r="M527" s="43" t="s">
        <v>1834</v>
      </c>
      <c r="N527" s="54" t="s">
        <v>1834</v>
      </c>
      <c r="O527" s="43">
        <f t="shared" si="33"/>
        <v>0</v>
      </c>
      <c r="P527" s="43">
        <f t="shared" si="31"/>
        <v>0</v>
      </c>
      <c r="Q527" s="42" t="s">
        <v>1051</v>
      </c>
      <c r="R527" s="42" t="s">
        <v>751</v>
      </c>
      <c r="S527" s="42" t="s">
        <v>1022</v>
      </c>
      <c r="T527" s="42"/>
      <c r="U527" s="42" t="s">
        <v>1099</v>
      </c>
      <c r="V527" s="42" t="s">
        <v>1654</v>
      </c>
      <c r="W527" s="42" t="s">
        <v>1111</v>
      </c>
      <c r="X527" s="42" t="s">
        <v>1210</v>
      </c>
      <c r="Y527" s="42"/>
    </row>
    <row r="528" spans="1:26" s="45" customFormat="1" x14ac:dyDescent="0.2">
      <c r="A528" s="42">
        <v>527</v>
      </c>
      <c r="B528" s="42" t="s">
        <v>65</v>
      </c>
      <c r="C528" s="42" t="s">
        <v>81</v>
      </c>
      <c r="D528" s="42" t="s">
        <v>1593</v>
      </c>
      <c r="E528" s="43" t="s">
        <v>524</v>
      </c>
      <c r="F528" s="43" t="s">
        <v>1835</v>
      </c>
      <c r="G528" s="43" t="s">
        <v>1835</v>
      </c>
      <c r="H528" s="43" t="s">
        <v>1835</v>
      </c>
      <c r="I528" s="54" t="s">
        <v>1835</v>
      </c>
      <c r="J528" s="54" t="s">
        <v>1835</v>
      </c>
      <c r="K528" s="43">
        <f t="shared" si="32"/>
        <v>4</v>
      </c>
      <c r="L528" s="43" t="s">
        <v>1835</v>
      </c>
      <c r="M528" s="43" t="s">
        <v>1835</v>
      </c>
      <c r="N528" s="54" t="s">
        <v>1835</v>
      </c>
      <c r="O528" s="43">
        <f t="shared" si="33"/>
        <v>2</v>
      </c>
      <c r="P528" s="43">
        <f t="shared" si="31"/>
        <v>6</v>
      </c>
      <c r="Q528" s="42" t="s">
        <v>1052</v>
      </c>
      <c r="R528" s="42" t="s">
        <v>1936</v>
      </c>
      <c r="S528" s="42" t="s">
        <v>2257</v>
      </c>
      <c r="T528" s="42" t="s">
        <v>644</v>
      </c>
      <c r="U528" s="42" t="s">
        <v>1099</v>
      </c>
      <c r="V528" s="42" t="s">
        <v>1102</v>
      </c>
      <c r="W528" s="42" t="s">
        <v>1111</v>
      </c>
      <c r="X528" s="42" t="s">
        <v>1130</v>
      </c>
      <c r="Y528" s="42"/>
    </row>
    <row r="529" spans="1:26" s="45" customFormat="1" x14ac:dyDescent="0.2">
      <c r="A529" s="42">
        <v>528</v>
      </c>
      <c r="B529" s="42" t="s">
        <v>65</v>
      </c>
      <c r="C529" s="42" t="s">
        <v>66</v>
      </c>
      <c r="D529" s="42" t="s">
        <v>1594</v>
      </c>
      <c r="E529" s="43" t="s">
        <v>525</v>
      </c>
      <c r="F529" s="43" t="s">
        <v>1835</v>
      </c>
      <c r="G529" s="43" t="s">
        <v>1836</v>
      </c>
      <c r="H529" s="43" t="s">
        <v>1836</v>
      </c>
      <c r="I529" s="54" t="s">
        <v>1836</v>
      </c>
      <c r="J529" s="54" t="s">
        <v>1836</v>
      </c>
      <c r="K529" s="43">
        <f t="shared" si="32"/>
        <v>1</v>
      </c>
      <c r="L529" s="43" t="s">
        <v>1835</v>
      </c>
      <c r="M529" s="43" t="s">
        <v>1836</v>
      </c>
      <c r="N529" s="54" t="s">
        <v>1836</v>
      </c>
      <c r="O529" s="43">
        <f t="shared" si="33"/>
        <v>1</v>
      </c>
      <c r="P529" s="43">
        <f t="shared" si="31"/>
        <v>2</v>
      </c>
      <c r="Q529" s="42" t="s">
        <v>2258</v>
      </c>
      <c r="R529" s="42" t="s">
        <v>1053</v>
      </c>
      <c r="S529" s="42" t="s">
        <v>1054</v>
      </c>
      <c r="T529" s="42"/>
      <c r="U529" s="42" t="s">
        <v>1099</v>
      </c>
      <c r="V529" s="42" t="s">
        <v>1358</v>
      </c>
      <c r="W529" s="42" t="s">
        <v>1111</v>
      </c>
      <c r="X529" s="42" t="s">
        <v>1359</v>
      </c>
      <c r="Y529" s="42"/>
    </row>
    <row r="530" spans="1:26" s="45" customFormat="1" x14ac:dyDescent="0.2">
      <c r="A530" s="42">
        <v>529</v>
      </c>
      <c r="B530" s="42" t="s">
        <v>65</v>
      </c>
      <c r="C530" s="42" t="s">
        <v>66</v>
      </c>
      <c r="D530" s="42" t="s">
        <v>1595</v>
      </c>
      <c r="E530" s="43" t="s">
        <v>526</v>
      </c>
      <c r="F530" s="43" t="s">
        <v>1835</v>
      </c>
      <c r="G530" s="43" t="s">
        <v>1836</v>
      </c>
      <c r="H530" s="43" t="s">
        <v>1836</v>
      </c>
      <c r="I530" s="54" t="s">
        <v>1836</v>
      </c>
      <c r="J530" s="54" t="s">
        <v>1836</v>
      </c>
      <c r="K530" s="43">
        <f t="shared" si="32"/>
        <v>1</v>
      </c>
      <c r="L530" s="43" t="s">
        <v>1835</v>
      </c>
      <c r="M530" s="43" t="s">
        <v>1836</v>
      </c>
      <c r="N530" s="54" t="s">
        <v>1836</v>
      </c>
      <c r="O530" s="43">
        <f t="shared" si="33"/>
        <v>1</v>
      </c>
      <c r="P530" s="43">
        <f t="shared" si="31"/>
        <v>2</v>
      </c>
      <c r="Q530" s="42" t="s">
        <v>2258</v>
      </c>
      <c r="R530" s="42" t="s">
        <v>1055</v>
      </c>
      <c r="S530" s="42" t="s">
        <v>1056</v>
      </c>
      <c r="T530" s="42"/>
      <c r="U530" s="42" t="s">
        <v>1100</v>
      </c>
      <c r="V530" s="42" t="s">
        <v>1358</v>
      </c>
      <c r="W530" s="42" t="s">
        <v>1111</v>
      </c>
      <c r="X530" s="42" t="s">
        <v>1359</v>
      </c>
      <c r="Y530" s="42"/>
    </row>
    <row r="531" spans="1:26" s="45" customFormat="1" x14ac:dyDescent="0.2">
      <c r="A531" s="42">
        <v>530</v>
      </c>
      <c r="B531" s="42" t="s">
        <v>65</v>
      </c>
      <c r="C531" s="42" t="s">
        <v>66</v>
      </c>
      <c r="D531" s="42" t="s">
        <v>1594</v>
      </c>
      <c r="E531" s="43" t="s">
        <v>1596</v>
      </c>
      <c r="F531" s="43" t="s">
        <v>1834</v>
      </c>
      <c r="G531" s="43" t="s">
        <v>1836</v>
      </c>
      <c r="H531" s="43" t="s">
        <v>1836</v>
      </c>
      <c r="I531" s="54" t="s">
        <v>1836</v>
      </c>
      <c r="J531" s="54" t="s">
        <v>1836</v>
      </c>
      <c r="K531" s="43">
        <f t="shared" si="32"/>
        <v>0</v>
      </c>
      <c r="L531" s="43" t="s">
        <v>1834</v>
      </c>
      <c r="M531" s="43" t="s">
        <v>1836</v>
      </c>
      <c r="N531" s="54" t="s">
        <v>1836</v>
      </c>
      <c r="O531" s="43">
        <f t="shared" si="33"/>
        <v>0</v>
      </c>
      <c r="P531" s="43">
        <f t="shared" si="31"/>
        <v>0</v>
      </c>
      <c r="Q531" s="42" t="s">
        <v>2258</v>
      </c>
      <c r="R531" s="42" t="s">
        <v>1055</v>
      </c>
      <c r="S531" s="42" t="s">
        <v>2259</v>
      </c>
      <c r="T531" s="42"/>
      <c r="U531" s="42" t="s">
        <v>1100</v>
      </c>
      <c r="V531" s="42" t="s">
        <v>1654</v>
      </c>
      <c r="W531" s="42" t="s">
        <v>1111</v>
      </c>
      <c r="X531" s="42" t="s">
        <v>1210</v>
      </c>
      <c r="Y531" s="42"/>
    </row>
    <row r="532" spans="1:26" s="45" customFormat="1" x14ac:dyDescent="0.2">
      <c r="A532" s="42">
        <v>531</v>
      </c>
      <c r="B532" s="42" t="s">
        <v>65</v>
      </c>
      <c r="C532" s="42" t="s">
        <v>66</v>
      </c>
      <c r="D532" s="42" t="s">
        <v>1595</v>
      </c>
      <c r="E532" s="43" t="s">
        <v>1597</v>
      </c>
      <c r="F532" s="43" t="s">
        <v>1834</v>
      </c>
      <c r="G532" s="43" t="s">
        <v>1836</v>
      </c>
      <c r="H532" s="43" t="s">
        <v>1836</v>
      </c>
      <c r="I532" s="54" t="s">
        <v>1836</v>
      </c>
      <c r="J532" s="54" t="s">
        <v>1836</v>
      </c>
      <c r="K532" s="43">
        <f t="shared" si="32"/>
        <v>0</v>
      </c>
      <c r="L532" s="43" t="s">
        <v>1834</v>
      </c>
      <c r="M532" s="43" t="s">
        <v>1836</v>
      </c>
      <c r="N532" s="54" t="s">
        <v>1836</v>
      </c>
      <c r="O532" s="43">
        <f t="shared" si="33"/>
        <v>0</v>
      </c>
      <c r="P532" s="43">
        <f t="shared" si="31"/>
        <v>0</v>
      </c>
      <c r="Q532" s="42" t="s">
        <v>2258</v>
      </c>
      <c r="R532" s="42" t="s">
        <v>2269</v>
      </c>
      <c r="S532" s="42" t="s">
        <v>2260</v>
      </c>
      <c r="T532" s="42"/>
      <c r="U532" s="42" t="s">
        <v>1100</v>
      </c>
      <c r="V532" s="42" t="s">
        <v>1654</v>
      </c>
      <c r="W532" s="42" t="s">
        <v>1111</v>
      </c>
      <c r="X532" s="42" t="s">
        <v>1210</v>
      </c>
      <c r="Y532" s="42"/>
    </row>
    <row r="533" spans="1:26" s="45" customFormat="1" x14ac:dyDescent="0.2">
      <c r="A533" s="42">
        <v>532</v>
      </c>
      <c r="B533" s="42" t="s">
        <v>65</v>
      </c>
      <c r="C533" s="42" t="s">
        <v>82</v>
      </c>
      <c r="D533" s="42" t="s">
        <v>1598</v>
      </c>
      <c r="E533" s="43" t="s">
        <v>527</v>
      </c>
      <c r="F533" s="43" t="s">
        <v>1835</v>
      </c>
      <c r="G533" s="43" t="s">
        <v>1835</v>
      </c>
      <c r="H533" s="43" t="s">
        <v>1835</v>
      </c>
      <c r="I533" s="54" t="s">
        <v>1835</v>
      </c>
      <c r="J533" s="54" t="s">
        <v>1835</v>
      </c>
      <c r="K533" s="43">
        <f t="shared" si="32"/>
        <v>4</v>
      </c>
      <c r="L533" s="43" t="s">
        <v>1835</v>
      </c>
      <c r="M533" s="43" t="s">
        <v>1835</v>
      </c>
      <c r="N533" s="43" t="s">
        <v>1835</v>
      </c>
      <c r="O533" s="43">
        <f t="shared" si="33"/>
        <v>2</v>
      </c>
      <c r="P533" s="43">
        <f t="shared" si="31"/>
        <v>6</v>
      </c>
      <c r="Q533" s="42" t="s">
        <v>1057</v>
      </c>
      <c r="R533" s="42" t="s">
        <v>1936</v>
      </c>
      <c r="S533" s="42" t="s">
        <v>2261</v>
      </c>
      <c r="T533" s="42" t="s">
        <v>594</v>
      </c>
      <c r="U533" s="42" t="s">
        <v>1599</v>
      </c>
      <c r="V533" s="42" t="s">
        <v>1102</v>
      </c>
      <c r="W533" s="42" t="s">
        <v>1111</v>
      </c>
      <c r="X533" s="42" t="s">
        <v>1130</v>
      </c>
      <c r="Y533" s="42"/>
    </row>
    <row r="534" spans="1:26" s="45" customFormat="1" x14ac:dyDescent="0.2">
      <c r="A534" s="42">
        <v>533</v>
      </c>
      <c r="B534" s="42" t="s">
        <v>65</v>
      </c>
      <c r="C534" s="42" t="s">
        <v>83</v>
      </c>
      <c r="D534" s="42" t="s">
        <v>1600</v>
      </c>
      <c r="E534" s="43" t="s">
        <v>528</v>
      </c>
      <c r="F534" s="43" t="s">
        <v>1835</v>
      </c>
      <c r="G534" s="43" t="s">
        <v>1836</v>
      </c>
      <c r="H534" s="43" t="s">
        <v>1835</v>
      </c>
      <c r="I534" s="54" t="s">
        <v>1836</v>
      </c>
      <c r="J534" s="54" t="s">
        <v>1835</v>
      </c>
      <c r="K534" s="43">
        <f t="shared" si="32"/>
        <v>2</v>
      </c>
      <c r="L534" s="43" t="s">
        <v>1835</v>
      </c>
      <c r="M534" s="43" t="s">
        <v>1836</v>
      </c>
      <c r="N534" s="54" t="s">
        <v>1835</v>
      </c>
      <c r="O534" s="43">
        <f t="shared" si="33"/>
        <v>1</v>
      </c>
      <c r="P534" s="43">
        <f t="shared" si="31"/>
        <v>3</v>
      </c>
      <c r="Q534" s="42" t="s">
        <v>1058</v>
      </c>
      <c r="R534" s="42" t="s">
        <v>1059</v>
      </c>
      <c r="S534" s="42" t="s">
        <v>935</v>
      </c>
      <c r="T534" s="42" t="s">
        <v>618</v>
      </c>
      <c r="U534" s="42" t="s">
        <v>1100</v>
      </c>
      <c r="V534" s="42" t="s">
        <v>1094</v>
      </c>
      <c r="W534" s="42" t="s">
        <v>1111</v>
      </c>
      <c r="X534" s="42" t="s">
        <v>1140</v>
      </c>
      <c r="Y534" s="42"/>
    </row>
    <row r="535" spans="1:26" s="45" customFormat="1" x14ac:dyDescent="0.2">
      <c r="A535" s="42">
        <v>534</v>
      </c>
      <c r="B535" s="42" t="s">
        <v>65</v>
      </c>
      <c r="C535" s="42" t="s">
        <v>83</v>
      </c>
      <c r="D535" s="42" t="s">
        <v>1601</v>
      </c>
      <c r="E535" s="43" t="s">
        <v>529</v>
      </c>
      <c r="F535" s="43" t="s">
        <v>1835</v>
      </c>
      <c r="G535" s="43" t="s">
        <v>1836</v>
      </c>
      <c r="H535" s="43" t="s">
        <v>1835</v>
      </c>
      <c r="I535" s="54" t="s">
        <v>1836</v>
      </c>
      <c r="J535" s="54" t="s">
        <v>1835</v>
      </c>
      <c r="K535" s="43">
        <f t="shared" si="32"/>
        <v>2</v>
      </c>
      <c r="L535" s="43" t="s">
        <v>1835</v>
      </c>
      <c r="M535" s="43" t="s">
        <v>1836</v>
      </c>
      <c r="N535" s="54" t="s">
        <v>1835</v>
      </c>
      <c r="O535" s="43">
        <f t="shared" si="33"/>
        <v>1</v>
      </c>
      <c r="P535" s="43">
        <f t="shared" si="31"/>
        <v>3</v>
      </c>
      <c r="Q535" s="42" t="s">
        <v>1058</v>
      </c>
      <c r="R535" s="42" t="s">
        <v>1060</v>
      </c>
      <c r="S535" s="42" t="s">
        <v>935</v>
      </c>
      <c r="T535" s="42" t="s">
        <v>618</v>
      </c>
      <c r="U535" s="42" t="s">
        <v>1100</v>
      </c>
      <c r="V535" s="42" t="s">
        <v>1094</v>
      </c>
      <c r="W535" s="42" t="s">
        <v>1111</v>
      </c>
      <c r="X535" s="42" t="s">
        <v>1140</v>
      </c>
      <c r="Y535" s="42"/>
    </row>
    <row r="536" spans="1:26" s="45" customFormat="1" x14ac:dyDescent="0.2">
      <c r="A536" s="42">
        <v>535</v>
      </c>
      <c r="B536" s="42" t="s">
        <v>65</v>
      </c>
      <c r="C536" s="42" t="s">
        <v>83</v>
      </c>
      <c r="D536" s="42" t="s">
        <v>1602</v>
      </c>
      <c r="E536" s="43" t="s">
        <v>530</v>
      </c>
      <c r="F536" s="43" t="s">
        <v>1835</v>
      </c>
      <c r="G536" s="43" t="s">
        <v>1836</v>
      </c>
      <c r="H536" s="43" t="s">
        <v>1835</v>
      </c>
      <c r="I536" s="54" t="s">
        <v>1836</v>
      </c>
      <c r="J536" s="54" t="s">
        <v>1835</v>
      </c>
      <c r="K536" s="43">
        <f t="shared" si="32"/>
        <v>2</v>
      </c>
      <c r="L536" s="43" t="s">
        <v>1835</v>
      </c>
      <c r="M536" s="43" t="s">
        <v>1836</v>
      </c>
      <c r="N536" s="54" t="s">
        <v>1835</v>
      </c>
      <c r="O536" s="43">
        <f t="shared" si="33"/>
        <v>1</v>
      </c>
      <c r="P536" s="43">
        <f t="shared" si="31"/>
        <v>3</v>
      </c>
      <c r="Q536" s="42" t="s">
        <v>1058</v>
      </c>
      <c r="R536" s="42" t="s">
        <v>2262</v>
      </c>
      <c r="S536" s="42" t="s">
        <v>935</v>
      </c>
      <c r="T536" s="42" t="s">
        <v>618</v>
      </c>
      <c r="U536" s="42" t="s">
        <v>1100</v>
      </c>
      <c r="V536" s="42" t="s">
        <v>1094</v>
      </c>
      <c r="W536" s="42" t="s">
        <v>1111</v>
      </c>
      <c r="X536" s="42" t="s">
        <v>1140</v>
      </c>
      <c r="Y536" s="42"/>
    </row>
    <row r="537" spans="1:26" s="45" customFormat="1" x14ac:dyDescent="0.2">
      <c r="A537" s="42">
        <v>536</v>
      </c>
      <c r="B537" s="42" t="s">
        <v>65</v>
      </c>
      <c r="C537" s="42" t="s">
        <v>83</v>
      </c>
      <c r="D537" s="42" t="s">
        <v>1603</v>
      </c>
      <c r="E537" s="43" t="s">
        <v>531</v>
      </c>
      <c r="F537" s="43" t="s">
        <v>1835</v>
      </c>
      <c r="G537" s="43" t="s">
        <v>1836</v>
      </c>
      <c r="H537" s="43" t="s">
        <v>1835</v>
      </c>
      <c r="I537" s="54" t="s">
        <v>1836</v>
      </c>
      <c r="J537" s="54" t="s">
        <v>1835</v>
      </c>
      <c r="K537" s="43">
        <f t="shared" si="32"/>
        <v>2</v>
      </c>
      <c r="L537" s="43" t="s">
        <v>1835</v>
      </c>
      <c r="M537" s="43" t="s">
        <v>1836</v>
      </c>
      <c r="N537" s="54" t="s">
        <v>1835</v>
      </c>
      <c r="O537" s="43">
        <f t="shared" si="33"/>
        <v>1</v>
      </c>
      <c r="P537" s="43">
        <f t="shared" si="31"/>
        <v>3</v>
      </c>
      <c r="Q537" s="42" t="s">
        <v>1058</v>
      </c>
      <c r="R537" s="42" t="s">
        <v>2263</v>
      </c>
      <c r="S537" s="42" t="s">
        <v>935</v>
      </c>
      <c r="T537" s="42" t="s">
        <v>618</v>
      </c>
      <c r="U537" s="42" t="s">
        <v>1100</v>
      </c>
      <c r="V537" s="42" t="s">
        <v>1094</v>
      </c>
      <c r="W537" s="42" t="s">
        <v>1111</v>
      </c>
      <c r="X537" s="42" t="s">
        <v>1140</v>
      </c>
      <c r="Y537" s="42"/>
    </row>
    <row r="538" spans="1:26" s="45" customFormat="1" x14ac:dyDescent="0.2">
      <c r="A538" s="42">
        <v>537</v>
      </c>
      <c r="B538" s="42" t="s">
        <v>65</v>
      </c>
      <c r="C538" s="42" t="s">
        <v>83</v>
      </c>
      <c r="D538" s="42" t="s">
        <v>1604</v>
      </c>
      <c r="E538" s="43" t="s">
        <v>532</v>
      </c>
      <c r="F538" s="43" t="s">
        <v>1834</v>
      </c>
      <c r="G538" s="43" t="s">
        <v>1836</v>
      </c>
      <c r="H538" s="43" t="s">
        <v>1834</v>
      </c>
      <c r="I538" s="54" t="s">
        <v>1836</v>
      </c>
      <c r="J538" s="54" t="s">
        <v>1834</v>
      </c>
      <c r="K538" s="43">
        <f t="shared" si="32"/>
        <v>0</v>
      </c>
      <c r="L538" s="43" t="s">
        <v>1834</v>
      </c>
      <c r="M538" s="43" t="s">
        <v>1836</v>
      </c>
      <c r="N538" s="54" t="s">
        <v>1834</v>
      </c>
      <c r="O538" s="43">
        <f t="shared" si="33"/>
        <v>0</v>
      </c>
      <c r="P538" s="43">
        <f t="shared" si="31"/>
        <v>0</v>
      </c>
      <c r="Q538" s="42" t="s">
        <v>1058</v>
      </c>
      <c r="R538" s="42" t="s">
        <v>751</v>
      </c>
      <c r="S538" s="42" t="s">
        <v>1022</v>
      </c>
      <c r="T538" s="42"/>
      <c r="U538" s="42" t="s">
        <v>1100</v>
      </c>
      <c r="V538" s="42" t="s">
        <v>1654</v>
      </c>
      <c r="W538" s="42" t="s">
        <v>1111</v>
      </c>
      <c r="X538" s="42" t="s">
        <v>1210</v>
      </c>
      <c r="Y538" s="42"/>
    </row>
    <row r="539" spans="1:26" s="45" customFormat="1" x14ac:dyDescent="0.2">
      <c r="A539" s="42">
        <v>538</v>
      </c>
      <c r="B539" s="42" t="s">
        <v>65</v>
      </c>
      <c r="C539" s="42" t="s">
        <v>83</v>
      </c>
      <c r="D539" s="42" t="s">
        <v>1605</v>
      </c>
      <c r="E539" s="43" t="s">
        <v>533</v>
      </c>
      <c r="F539" s="43" t="s">
        <v>1835</v>
      </c>
      <c r="G539" s="43" t="s">
        <v>1836</v>
      </c>
      <c r="H539" s="43" t="s">
        <v>1835</v>
      </c>
      <c r="I539" s="54" t="s">
        <v>1836</v>
      </c>
      <c r="J539" s="54" t="s">
        <v>1835</v>
      </c>
      <c r="K539" s="43">
        <f t="shared" si="32"/>
        <v>2</v>
      </c>
      <c r="L539" s="43" t="s">
        <v>1835</v>
      </c>
      <c r="M539" s="43" t="s">
        <v>1836</v>
      </c>
      <c r="N539" s="54" t="s">
        <v>1835</v>
      </c>
      <c r="O539" s="43">
        <f t="shared" si="33"/>
        <v>1</v>
      </c>
      <c r="P539" s="43">
        <f t="shared" si="31"/>
        <v>3</v>
      </c>
      <c r="Q539" s="42" t="s">
        <v>1061</v>
      </c>
      <c r="R539" s="42" t="s">
        <v>1936</v>
      </c>
      <c r="S539" s="42" t="s">
        <v>1062</v>
      </c>
      <c r="T539" s="42" t="s">
        <v>594</v>
      </c>
      <c r="U539" s="42" t="s">
        <v>1099</v>
      </c>
      <c r="V539" s="42" t="s">
        <v>1094</v>
      </c>
      <c r="W539" s="42" t="s">
        <v>1111</v>
      </c>
      <c r="X539" s="42" t="s">
        <v>1140</v>
      </c>
      <c r="Y539" s="42"/>
    </row>
    <row r="540" spans="1:26" s="45" customFormat="1" x14ac:dyDescent="0.2">
      <c r="A540" s="42">
        <v>539</v>
      </c>
      <c r="B540" s="42" t="s">
        <v>65</v>
      </c>
      <c r="C540" s="42" t="s">
        <v>83</v>
      </c>
      <c r="D540" s="42" t="s">
        <v>1606</v>
      </c>
      <c r="E540" s="43" t="s">
        <v>534</v>
      </c>
      <c r="F540" s="43" t="s">
        <v>1835</v>
      </c>
      <c r="G540" s="43" t="s">
        <v>1836</v>
      </c>
      <c r="H540" s="43" t="s">
        <v>1835</v>
      </c>
      <c r="I540" s="54" t="s">
        <v>1836</v>
      </c>
      <c r="J540" s="54" t="s">
        <v>1835</v>
      </c>
      <c r="K540" s="43">
        <f t="shared" si="32"/>
        <v>2</v>
      </c>
      <c r="L540" s="43" t="s">
        <v>1835</v>
      </c>
      <c r="M540" s="43" t="s">
        <v>1836</v>
      </c>
      <c r="N540" s="54" t="s">
        <v>1835</v>
      </c>
      <c r="O540" s="43">
        <f t="shared" si="33"/>
        <v>1</v>
      </c>
      <c r="P540" s="43">
        <f t="shared" si="31"/>
        <v>3</v>
      </c>
      <c r="Q540" s="42" t="s">
        <v>1063</v>
      </c>
      <c r="R540" s="42" t="s">
        <v>1936</v>
      </c>
      <c r="S540" s="42" t="s">
        <v>1064</v>
      </c>
      <c r="T540" s="42" t="s">
        <v>594</v>
      </c>
      <c r="U540" s="42" t="s">
        <v>1099</v>
      </c>
      <c r="V540" s="42" t="s">
        <v>1094</v>
      </c>
      <c r="W540" s="42" t="s">
        <v>1111</v>
      </c>
      <c r="X540" s="42" t="s">
        <v>1140</v>
      </c>
      <c r="Y540" s="42" t="s">
        <v>2264</v>
      </c>
    </row>
    <row r="541" spans="1:26" s="5" customFormat="1" x14ac:dyDescent="0.2">
      <c r="A541" s="48">
        <v>540</v>
      </c>
      <c r="B541" s="48" t="s">
        <v>65</v>
      </c>
      <c r="C541" s="48" t="s">
        <v>84</v>
      </c>
      <c r="D541" s="48" t="s">
        <v>1607</v>
      </c>
      <c r="E541" s="49" t="s">
        <v>535</v>
      </c>
      <c r="F541" s="49" t="s">
        <v>1835</v>
      </c>
      <c r="G541" s="49" t="s">
        <v>1836</v>
      </c>
      <c r="H541" s="49" t="s">
        <v>1835</v>
      </c>
      <c r="I541" s="55" t="s">
        <v>1836</v>
      </c>
      <c r="J541" s="55" t="s">
        <v>1835</v>
      </c>
      <c r="K541" s="49">
        <f t="shared" si="32"/>
        <v>2</v>
      </c>
      <c r="L541" s="49" t="s">
        <v>1835</v>
      </c>
      <c r="M541" s="49" t="s">
        <v>1836</v>
      </c>
      <c r="N541" s="55" t="s">
        <v>1835</v>
      </c>
      <c r="O541" s="49">
        <f t="shared" si="33"/>
        <v>1</v>
      </c>
      <c r="P541" s="49">
        <f t="shared" si="31"/>
        <v>3</v>
      </c>
      <c r="Q541" s="48" t="s">
        <v>1065</v>
      </c>
      <c r="R541" s="48" t="s">
        <v>1936</v>
      </c>
      <c r="S541" s="48" t="s">
        <v>1066</v>
      </c>
      <c r="T541" s="48" t="s">
        <v>919</v>
      </c>
      <c r="U541" s="48" t="s">
        <v>1099</v>
      </c>
      <c r="V541" s="48" t="s">
        <v>1102</v>
      </c>
      <c r="W541" s="48" t="s">
        <v>1111</v>
      </c>
      <c r="X541" s="48" t="s">
        <v>1130</v>
      </c>
      <c r="Y541" s="48" t="s">
        <v>1608</v>
      </c>
      <c r="Z541" s="5">
        <v>1</v>
      </c>
    </row>
    <row r="542" spans="1:26" s="5" customFormat="1" x14ac:dyDescent="0.2">
      <c r="A542" s="48">
        <v>541</v>
      </c>
      <c r="B542" s="48" t="s">
        <v>65</v>
      </c>
      <c r="C542" s="48" t="s">
        <v>84</v>
      </c>
      <c r="D542" s="48" t="s">
        <v>1609</v>
      </c>
      <c r="E542" s="49" t="s">
        <v>1610</v>
      </c>
      <c r="F542" s="49" t="s">
        <v>1834</v>
      </c>
      <c r="G542" s="49" t="s">
        <v>1836</v>
      </c>
      <c r="H542" s="49" t="s">
        <v>1836</v>
      </c>
      <c r="I542" s="55" t="s">
        <v>1836</v>
      </c>
      <c r="J542" s="55" t="s">
        <v>1834</v>
      </c>
      <c r="K542" s="49">
        <f t="shared" si="32"/>
        <v>0</v>
      </c>
      <c r="L542" s="49" t="s">
        <v>1834</v>
      </c>
      <c r="M542" s="49" t="s">
        <v>1836</v>
      </c>
      <c r="N542" s="55" t="s">
        <v>1834</v>
      </c>
      <c r="O542" s="49">
        <f t="shared" si="33"/>
        <v>0</v>
      </c>
      <c r="P542" s="49">
        <f t="shared" si="31"/>
        <v>0</v>
      </c>
      <c r="Q542" s="48" t="s">
        <v>1067</v>
      </c>
      <c r="R542" s="48" t="s">
        <v>751</v>
      </c>
      <c r="S542" s="48"/>
      <c r="T542" s="48"/>
      <c r="U542" s="48" t="s">
        <v>1099</v>
      </c>
      <c r="V542" s="48" t="s">
        <v>1654</v>
      </c>
      <c r="W542" s="48" t="s">
        <v>1111</v>
      </c>
      <c r="X542" s="48" t="s">
        <v>1210</v>
      </c>
      <c r="Y542" s="48" t="s">
        <v>1608</v>
      </c>
      <c r="Z542" s="5">
        <v>1</v>
      </c>
    </row>
    <row r="543" spans="1:26" s="5" customFormat="1" x14ac:dyDescent="0.2">
      <c r="A543" s="48">
        <v>542</v>
      </c>
      <c r="B543" s="48" t="s">
        <v>65</v>
      </c>
      <c r="C543" s="48" t="s">
        <v>78</v>
      </c>
      <c r="D543" s="48" t="s">
        <v>1611</v>
      </c>
      <c r="E543" s="49" t="s">
        <v>536</v>
      </c>
      <c r="F543" s="49" t="s">
        <v>1836</v>
      </c>
      <c r="G543" s="49" t="s">
        <v>1835</v>
      </c>
      <c r="H543" s="49" t="s">
        <v>1836</v>
      </c>
      <c r="I543" s="55" t="s">
        <v>1836</v>
      </c>
      <c r="J543" s="55"/>
      <c r="K543" s="49">
        <f t="shared" si="32"/>
        <v>1</v>
      </c>
      <c r="L543" s="49" t="s">
        <v>1836</v>
      </c>
      <c r="M543" s="49" t="s">
        <v>1836</v>
      </c>
      <c r="N543" s="49"/>
      <c r="O543" s="49">
        <f t="shared" si="33"/>
        <v>0</v>
      </c>
      <c r="P543" s="49">
        <f t="shared" si="31"/>
        <v>1</v>
      </c>
      <c r="Q543" s="57" t="s">
        <v>2265</v>
      </c>
      <c r="R543" s="48" t="s">
        <v>1068</v>
      </c>
      <c r="S543" s="48" t="s">
        <v>1069</v>
      </c>
      <c r="T543" s="48" t="s">
        <v>675</v>
      </c>
      <c r="U543" s="48" t="s">
        <v>1101</v>
      </c>
      <c r="V543" s="48" t="s">
        <v>1358</v>
      </c>
      <c r="W543" s="48" t="s">
        <v>1118</v>
      </c>
      <c r="X543" s="48" t="s">
        <v>1509</v>
      </c>
      <c r="Y543" s="48" t="s">
        <v>1612</v>
      </c>
      <c r="Z543" s="5">
        <v>1</v>
      </c>
    </row>
    <row r="544" spans="1:26" s="5" customFormat="1" x14ac:dyDescent="0.2">
      <c r="A544" s="48">
        <v>543</v>
      </c>
      <c r="B544" s="48" t="s">
        <v>65</v>
      </c>
      <c r="C544" s="48" t="s">
        <v>78</v>
      </c>
      <c r="D544" s="48" t="s">
        <v>1082</v>
      </c>
      <c r="E544" s="49" t="s">
        <v>547</v>
      </c>
      <c r="F544" s="49" t="s">
        <v>1836</v>
      </c>
      <c r="G544" s="49" t="s">
        <v>1834</v>
      </c>
      <c r="H544" s="49" t="s">
        <v>1836</v>
      </c>
      <c r="I544" s="55" t="s">
        <v>1836</v>
      </c>
      <c r="J544" s="55"/>
      <c r="K544" s="49">
        <f t="shared" si="32"/>
        <v>0</v>
      </c>
      <c r="L544" s="49" t="s">
        <v>1836</v>
      </c>
      <c r="M544" s="49" t="s">
        <v>1836</v>
      </c>
      <c r="N544" s="49"/>
      <c r="O544" s="49">
        <f t="shared" si="33"/>
        <v>0</v>
      </c>
      <c r="P544" s="49">
        <f t="shared" si="31"/>
        <v>0</v>
      </c>
      <c r="Q544" s="48" t="s">
        <v>1082</v>
      </c>
      <c r="R544" s="48"/>
      <c r="S544" s="48"/>
      <c r="T544" s="48"/>
      <c r="U544" s="48" t="s">
        <v>1099</v>
      </c>
      <c r="V544" s="48" t="s">
        <v>1654</v>
      </c>
      <c r="W544" s="48" t="s">
        <v>1209</v>
      </c>
      <c r="X544" s="48" t="s">
        <v>1210</v>
      </c>
      <c r="Y544" s="48"/>
      <c r="Z544" s="5">
        <v>1</v>
      </c>
    </row>
    <row r="545" spans="1:26" s="5" customFormat="1" x14ac:dyDescent="0.2">
      <c r="A545" s="48">
        <v>544</v>
      </c>
      <c r="B545" s="48" t="s">
        <v>65</v>
      </c>
      <c r="C545" s="48" t="s">
        <v>78</v>
      </c>
      <c r="D545" s="48" t="s">
        <v>1625</v>
      </c>
      <c r="E545" s="49" t="s">
        <v>548</v>
      </c>
      <c r="F545" s="49" t="s">
        <v>1836</v>
      </c>
      <c r="G545" s="49" t="s">
        <v>1835</v>
      </c>
      <c r="H545" s="49" t="s">
        <v>1836</v>
      </c>
      <c r="I545" s="55" t="s">
        <v>1836</v>
      </c>
      <c r="J545" s="55"/>
      <c r="K545" s="49">
        <f t="shared" si="32"/>
        <v>1</v>
      </c>
      <c r="L545" s="49" t="s">
        <v>1836</v>
      </c>
      <c r="M545" s="49" t="s">
        <v>1836</v>
      </c>
      <c r="N545" s="49"/>
      <c r="O545" s="49">
        <f t="shared" si="33"/>
        <v>0</v>
      </c>
      <c r="P545" s="49">
        <f t="shared" si="31"/>
        <v>1</v>
      </c>
      <c r="Q545" s="48" t="s">
        <v>1083</v>
      </c>
      <c r="R545" s="48" t="s">
        <v>1005</v>
      </c>
      <c r="S545" s="48" t="s">
        <v>1084</v>
      </c>
      <c r="T545" s="48" t="s">
        <v>1085</v>
      </c>
      <c r="U545" s="48" t="s">
        <v>1099</v>
      </c>
      <c r="V545" s="48" t="s">
        <v>1358</v>
      </c>
      <c r="W545" s="48" t="s">
        <v>1118</v>
      </c>
      <c r="X545" s="48" t="s">
        <v>1509</v>
      </c>
      <c r="Y545" s="48" t="s">
        <v>1612</v>
      </c>
      <c r="Z545" s="5">
        <v>1</v>
      </c>
    </row>
    <row r="546" spans="1:26" s="5" customFormat="1" x14ac:dyDescent="0.2">
      <c r="A546" s="48">
        <v>545</v>
      </c>
      <c r="B546" s="48" t="s">
        <v>65</v>
      </c>
      <c r="C546" s="48" t="s">
        <v>78</v>
      </c>
      <c r="D546" s="48" t="s">
        <v>1626</v>
      </c>
      <c r="E546" s="49" t="s">
        <v>549</v>
      </c>
      <c r="F546" s="49" t="s">
        <v>1836</v>
      </c>
      <c r="G546" s="49" t="s">
        <v>1835</v>
      </c>
      <c r="H546" s="49" t="s">
        <v>1836</v>
      </c>
      <c r="I546" s="55" t="s">
        <v>1836</v>
      </c>
      <c r="J546" s="55"/>
      <c r="K546" s="49">
        <f t="shared" si="32"/>
        <v>1</v>
      </c>
      <c r="L546" s="49" t="s">
        <v>1836</v>
      </c>
      <c r="M546" s="49" t="s">
        <v>1836</v>
      </c>
      <c r="N546" s="49"/>
      <c r="O546" s="49">
        <f t="shared" si="33"/>
        <v>0</v>
      </c>
      <c r="P546" s="49">
        <f t="shared" si="31"/>
        <v>1</v>
      </c>
      <c r="Q546" s="48" t="s">
        <v>1083</v>
      </c>
      <c r="R546" s="48" t="s">
        <v>2266</v>
      </c>
      <c r="S546" s="48" t="s">
        <v>1086</v>
      </c>
      <c r="T546" s="48" t="s">
        <v>1087</v>
      </c>
      <c r="U546" s="48" t="s">
        <v>1099</v>
      </c>
      <c r="V546" s="48" t="s">
        <v>1358</v>
      </c>
      <c r="W546" s="48" t="s">
        <v>1118</v>
      </c>
      <c r="X546" s="48" t="s">
        <v>1509</v>
      </c>
      <c r="Y546" s="48" t="s">
        <v>1612</v>
      </c>
      <c r="Z546" s="5">
        <v>1</v>
      </c>
    </row>
    <row r="547" spans="1:26" s="5" customFormat="1" x14ac:dyDescent="0.2">
      <c r="A547" s="48">
        <v>546</v>
      </c>
      <c r="B547" s="48" t="s">
        <v>65</v>
      </c>
      <c r="C547" s="48" t="s">
        <v>78</v>
      </c>
      <c r="D547" s="48" t="s">
        <v>1627</v>
      </c>
      <c r="E547" s="49" t="s">
        <v>550</v>
      </c>
      <c r="F547" s="49" t="s">
        <v>1836</v>
      </c>
      <c r="G547" s="49" t="s">
        <v>1835</v>
      </c>
      <c r="H547" s="49" t="s">
        <v>1836</v>
      </c>
      <c r="I547" s="55" t="s">
        <v>1836</v>
      </c>
      <c r="J547" s="55"/>
      <c r="K547" s="49">
        <f t="shared" si="32"/>
        <v>1</v>
      </c>
      <c r="L547" s="49" t="s">
        <v>1836</v>
      </c>
      <c r="M547" s="49" t="s">
        <v>1836</v>
      </c>
      <c r="N547" s="49"/>
      <c r="O547" s="49">
        <f t="shared" si="33"/>
        <v>0</v>
      </c>
      <c r="P547" s="49">
        <f t="shared" si="31"/>
        <v>1</v>
      </c>
      <c r="Q547" s="48" t="s">
        <v>1083</v>
      </c>
      <c r="R547" s="48" t="s">
        <v>1005</v>
      </c>
      <c r="S547" s="48" t="s">
        <v>1084</v>
      </c>
      <c r="T547" s="48" t="s">
        <v>1085</v>
      </c>
      <c r="U547" s="48" t="s">
        <v>1099</v>
      </c>
      <c r="V547" s="48" t="s">
        <v>1358</v>
      </c>
      <c r="W547" s="48" t="s">
        <v>1118</v>
      </c>
      <c r="X547" s="48" t="s">
        <v>1509</v>
      </c>
      <c r="Y547" s="48" t="s">
        <v>1612</v>
      </c>
      <c r="Z547" s="5">
        <v>1</v>
      </c>
    </row>
    <row r="548" spans="1:26" s="5" customFormat="1" x14ac:dyDescent="0.2">
      <c r="A548" s="48">
        <v>547</v>
      </c>
      <c r="B548" s="48" t="s">
        <v>65</v>
      </c>
      <c r="C548" s="48" t="s">
        <v>78</v>
      </c>
      <c r="D548" s="48" t="s">
        <v>1628</v>
      </c>
      <c r="E548" s="49" t="s">
        <v>551</v>
      </c>
      <c r="F548" s="49" t="s">
        <v>1836</v>
      </c>
      <c r="G548" s="49" t="s">
        <v>1835</v>
      </c>
      <c r="H548" s="49" t="s">
        <v>1836</v>
      </c>
      <c r="I548" s="55" t="s">
        <v>1836</v>
      </c>
      <c r="J548" s="55"/>
      <c r="K548" s="49">
        <f t="shared" si="32"/>
        <v>1</v>
      </c>
      <c r="L548" s="49" t="s">
        <v>1836</v>
      </c>
      <c r="M548" s="49" t="s">
        <v>1836</v>
      </c>
      <c r="N548" s="49"/>
      <c r="O548" s="49">
        <f t="shared" si="33"/>
        <v>0</v>
      </c>
      <c r="P548" s="49">
        <f t="shared" si="31"/>
        <v>1</v>
      </c>
      <c r="Q548" s="48" t="s">
        <v>1083</v>
      </c>
      <c r="R548" s="48" t="s">
        <v>2266</v>
      </c>
      <c r="S548" s="48" t="s">
        <v>1086</v>
      </c>
      <c r="T548" s="48" t="s">
        <v>1087</v>
      </c>
      <c r="U548" s="48" t="s">
        <v>1099</v>
      </c>
      <c r="V548" s="48" t="s">
        <v>1358</v>
      </c>
      <c r="W548" s="48" t="s">
        <v>1118</v>
      </c>
      <c r="X548" s="48" t="s">
        <v>1509</v>
      </c>
      <c r="Y548" s="48" t="s">
        <v>1612</v>
      </c>
      <c r="Z548" s="5">
        <v>1</v>
      </c>
    </row>
    <row r="549" spans="1:26" s="5" customFormat="1" x14ac:dyDescent="0.2">
      <c r="A549" s="48">
        <v>548</v>
      </c>
      <c r="B549" s="48" t="s">
        <v>65</v>
      </c>
      <c r="C549" s="48" t="s">
        <v>78</v>
      </c>
      <c r="D549" s="48" t="s">
        <v>1629</v>
      </c>
      <c r="E549" s="49" t="s">
        <v>552</v>
      </c>
      <c r="F549" s="49" t="s">
        <v>1836</v>
      </c>
      <c r="G549" s="49" t="s">
        <v>1835</v>
      </c>
      <c r="H549" s="49" t="s">
        <v>1836</v>
      </c>
      <c r="I549" s="55" t="s">
        <v>1836</v>
      </c>
      <c r="J549" s="55"/>
      <c r="K549" s="49">
        <f t="shared" si="32"/>
        <v>1</v>
      </c>
      <c r="L549" s="49" t="s">
        <v>1836</v>
      </c>
      <c r="M549" s="49" t="s">
        <v>1836</v>
      </c>
      <c r="N549" s="49"/>
      <c r="O549" s="49">
        <f t="shared" si="33"/>
        <v>0</v>
      </c>
      <c r="P549" s="49">
        <f t="shared" ref="P549:P578" si="34">K549+O549</f>
        <v>1</v>
      </c>
      <c r="Q549" s="48" t="s">
        <v>1083</v>
      </c>
      <c r="R549" s="48" t="s">
        <v>1005</v>
      </c>
      <c r="S549" s="48" t="s">
        <v>1084</v>
      </c>
      <c r="T549" s="48" t="s">
        <v>1085</v>
      </c>
      <c r="U549" s="48" t="s">
        <v>1099</v>
      </c>
      <c r="V549" s="48" t="s">
        <v>1358</v>
      </c>
      <c r="W549" s="48" t="s">
        <v>1118</v>
      </c>
      <c r="X549" s="48" t="s">
        <v>1509</v>
      </c>
      <c r="Y549" s="48" t="s">
        <v>1612</v>
      </c>
      <c r="Z549" s="5">
        <v>1</v>
      </c>
    </row>
    <row r="550" spans="1:26" s="5" customFormat="1" x14ac:dyDescent="0.2">
      <c r="A550" s="48">
        <v>549</v>
      </c>
      <c r="B550" s="48" t="s">
        <v>65</v>
      </c>
      <c r="C550" s="48" t="s">
        <v>78</v>
      </c>
      <c r="D550" s="48" t="s">
        <v>1630</v>
      </c>
      <c r="E550" s="49" t="s">
        <v>553</v>
      </c>
      <c r="F550" s="49" t="s">
        <v>1836</v>
      </c>
      <c r="G550" s="49" t="s">
        <v>1835</v>
      </c>
      <c r="H550" s="49" t="s">
        <v>1836</v>
      </c>
      <c r="I550" s="55" t="s">
        <v>1836</v>
      </c>
      <c r="J550" s="55"/>
      <c r="K550" s="49">
        <f t="shared" si="32"/>
        <v>1</v>
      </c>
      <c r="L550" s="49" t="s">
        <v>1836</v>
      </c>
      <c r="M550" s="49" t="s">
        <v>1836</v>
      </c>
      <c r="N550" s="49"/>
      <c r="O550" s="49">
        <f t="shared" si="33"/>
        <v>0</v>
      </c>
      <c r="P550" s="49">
        <f t="shared" si="34"/>
        <v>1</v>
      </c>
      <c r="Q550" s="48" t="s">
        <v>1083</v>
      </c>
      <c r="R550" s="48" t="s">
        <v>2266</v>
      </c>
      <c r="S550" s="48" t="s">
        <v>1086</v>
      </c>
      <c r="T550" s="48" t="s">
        <v>1087</v>
      </c>
      <c r="U550" s="48" t="s">
        <v>1099</v>
      </c>
      <c r="V550" s="48" t="s">
        <v>1358</v>
      </c>
      <c r="W550" s="48" t="s">
        <v>1118</v>
      </c>
      <c r="X550" s="48" t="s">
        <v>1509</v>
      </c>
      <c r="Y550" s="48" t="s">
        <v>1612</v>
      </c>
      <c r="Z550" s="5">
        <v>1</v>
      </c>
    </row>
    <row r="551" spans="1:26" s="5" customFormat="1" x14ac:dyDescent="0.2">
      <c r="A551" s="48">
        <v>550</v>
      </c>
      <c r="B551" s="48" t="s">
        <v>65</v>
      </c>
      <c r="C551" s="48" t="s">
        <v>78</v>
      </c>
      <c r="D551" s="48" t="s">
        <v>1631</v>
      </c>
      <c r="E551" s="49" t="s">
        <v>554</v>
      </c>
      <c r="F551" s="49" t="s">
        <v>1836</v>
      </c>
      <c r="G551" s="49" t="s">
        <v>1835</v>
      </c>
      <c r="H551" s="49" t="s">
        <v>1836</v>
      </c>
      <c r="I551" s="55" t="s">
        <v>1836</v>
      </c>
      <c r="J551" s="55"/>
      <c r="K551" s="49">
        <f t="shared" si="32"/>
        <v>1</v>
      </c>
      <c r="L551" s="49" t="s">
        <v>1836</v>
      </c>
      <c r="M551" s="49" t="s">
        <v>1836</v>
      </c>
      <c r="N551" s="49"/>
      <c r="O551" s="49">
        <f t="shared" si="33"/>
        <v>0</v>
      </c>
      <c r="P551" s="49">
        <f t="shared" si="34"/>
        <v>1</v>
      </c>
      <c r="Q551" s="48" t="s">
        <v>1083</v>
      </c>
      <c r="R551" s="48" t="s">
        <v>1005</v>
      </c>
      <c r="S551" s="48" t="s">
        <v>1084</v>
      </c>
      <c r="T551" s="48" t="s">
        <v>1085</v>
      </c>
      <c r="U551" s="48" t="s">
        <v>1099</v>
      </c>
      <c r="V551" s="48" t="s">
        <v>1358</v>
      </c>
      <c r="W551" s="48" t="s">
        <v>1118</v>
      </c>
      <c r="X551" s="48" t="s">
        <v>1509</v>
      </c>
      <c r="Y551" s="48" t="s">
        <v>1612</v>
      </c>
      <c r="Z551" s="5">
        <v>1</v>
      </c>
    </row>
    <row r="552" spans="1:26" s="5" customFormat="1" x14ac:dyDescent="0.2">
      <c r="A552" s="48">
        <v>551</v>
      </c>
      <c r="B552" s="48" t="s">
        <v>65</v>
      </c>
      <c r="C552" s="48" t="s">
        <v>78</v>
      </c>
      <c r="D552" s="48" t="s">
        <v>1632</v>
      </c>
      <c r="E552" s="49" t="s">
        <v>555</v>
      </c>
      <c r="F552" s="49" t="s">
        <v>1836</v>
      </c>
      <c r="G552" s="49" t="s">
        <v>1835</v>
      </c>
      <c r="H552" s="49" t="s">
        <v>1836</v>
      </c>
      <c r="I552" s="55" t="s">
        <v>1836</v>
      </c>
      <c r="J552" s="55"/>
      <c r="K552" s="49">
        <f t="shared" si="32"/>
        <v>1</v>
      </c>
      <c r="L552" s="49" t="s">
        <v>1836</v>
      </c>
      <c r="M552" s="49" t="s">
        <v>1836</v>
      </c>
      <c r="N552" s="49"/>
      <c r="O552" s="49">
        <f t="shared" si="33"/>
        <v>0</v>
      </c>
      <c r="P552" s="49">
        <f t="shared" si="34"/>
        <v>1</v>
      </c>
      <c r="Q552" s="48" t="s">
        <v>1083</v>
      </c>
      <c r="R552" s="48" t="s">
        <v>2266</v>
      </c>
      <c r="S552" s="48" t="s">
        <v>1086</v>
      </c>
      <c r="T552" s="48" t="s">
        <v>1087</v>
      </c>
      <c r="U552" s="48" t="s">
        <v>1099</v>
      </c>
      <c r="V552" s="48" t="s">
        <v>1358</v>
      </c>
      <c r="W552" s="48" t="s">
        <v>1118</v>
      </c>
      <c r="X552" s="48" t="s">
        <v>1509</v>
      </c>
      <c r="Y552" s="48" t="s">
        <v>1612</v>
      </c>
      <c r="Z552" s="5">
        <v>1</v>
      </c>
    </row>
    <row r="553" spans="1:26" s="5" customFormat="1" x14ac:dyDescent="0.2">
      <c r="A553" s="48">
        <v>552</v>
      </c>
      <c r="B553" s="48" t="s">
        <v>65</v>
      </c>
      <c r="C553" s="48" t="s">
        <v>78</v>
      </c>
      <c r="D553" s="48" t="s">
        <v>1633</v>
      </c>
      <c r="E553" s="49" t="s">
        <v>556</v>
      </c>
      <c r="F553" s="49" t="s">
        <v>1836</v>
      </c>
      <c r="G553" s="49" t="s">
        <v>1835</v>
      </c>
      <c r="H553" s="49" t="s">
        <v>1836</v>
      </c>
      <c r="I553" s="55" t="s">
        <v>1836</v>
      </c>
      <c r="J553" s="55"/>
      <c r="K553" s="49">
        <f t="shared" si="32"/>
        <v>1</v>
      </c>
      <c r="L553" s="49" t="s">
        <v>1836</v>
      </c>
      <c r="M553" s="49" t="s">
        <v>1836</v>
      </c>
      <c r="N553" s="49"/>
      <c r="O553" s="49">
        <f t="shared" si="33"/>
        <v>0</v>
      </c>
      <c r="P553" s="49">
        <f t="shared" si="34"/>
        <v>1</v>
      </c>
      <c r="Q553" s="48" t="s">
        <v>1083</v>
      </c>
      <c r="R553" s="48" t="s">
        <v>1005</v>
      </c>
      <c r="S553" s="48" t="s">
        <v>1084</v>
      </c>
      <c r="T553" s="48" t="s">
        <v>1085</v>
      </c>
      <c r="U553" s="48" t="s">
        <v>1099</v>
      </c>
      <c r="V553" s="48" t="s">
        <v>1358</v>
      </c>
      <c r="W553" s="48" t="s">
        <v>1118</v>
      </c>
      <c r="X553" s="48" t="s">
        <v>1509</v>
      </c>
      <c r="Y553" s="48" t="s">
        <v>1612</v>
      </c>
      <c r="Z553" s="5">
        <v>1</v>
      </c>
    </row>
    <row r="554" spans="1:26" s="5" customFormat="1" x14ac:dyDescent="0.2">
      <c r="A554" s="48">
        <v>553</v>
      </c>
      <c r="B554" s="48" t="s">
        <v>65</v>
      </c>
      <c r="C554" s="48" t="s">
        <v>78</v>
      </c>
      <c r="D554" s="48" t="s">
        <v>1634</v>
      </c>
      <c r="E554" s="49" t="s">
        <v>557</v>
      </c>
      <c r="F554" s="49" t="s">
        <v>1836</v>
      </c>
      <c r="G554" s="49" t="s">
        <v>1835</v>
      </c>
      <c r="H554" s="49" t="s">
        <v>1836</v>
      </c>
      <c r="I554" s="55" t="s">
        <v>1836</v>
      </c>
      <c r="J554" s="55"/>
      <c r="K554" s="49">
        <f t="shared" si="32"/>
        <v>1</v>
      </c>
      <c r="L554" s="49" t="s">
        <v>1836</v>
      </c>
      <c r="M554" s="49" t="s">
        <v>1836</v>
      </c>
      <c r="N554" s="49"/>
      <c r="O554" s="49">
        <f t="shared" si="33"/>
        <v>0</v>
      </c>
      <c r="P554" s="49">
        <f t="shared" si="34"/>
        <v>1</v>
      </c>
      <c r="Q554" s="48" t="s">
        <v>1083</v>
      </c>
      <c r="R554" s="48" t="s">
        <v>2266</v>
      </c>
      <c r="S554" s="48" t="s">
        <v>1086</v>
      </c>
      <c r="T554" s="48" t="s">
        <v>1087</v>
      </c>
      <c r="U554" s="48" t="s">
        <v>1099</v>
      </c>
      <c r="V554" s="48" t="s">
        <v>1358</v>
      </c>
      <c r="W554" s="48" t="s">
        <v>1118</v>
      </c>
      <c r="X554" s="48" t="s">
        <v>1509</v>
      </c>
      <c r="Y554" s="48" t="s">
        <v>1612</v>
      </c>
      <c r="Z554" s="5">
        <v>1</v>
      </c>
    </row>
    <row r="555" spans="1:26" s="5" customFormat="1" x14ac:dyDescent="0.2">
      <c r="A555" s="48">
        <v>554</v>
      </c>
      <c r="B555" s="48" t="s">
        <v>65</v>
      </c>
      <c r="C555" s="48" t="s">
        <v>78</v>
      </c>
      <c r="D555" s="48" t="s">
        <v>1635</v>
      </c>
      <c r="E555" s="49" t="s">
        <v>558</v>
      </c>
      <c r="F555" s="49" t="s">
        <v>1836</v>
      </c>
      <c r="G555" s="49" t="s">
        <v>1835</v>
      </c>
      <c r="H555" s="49" t="s">
        <v>1836</v>
      </c>
      <c r="I555" s="55" t="s">
        <v>1836</v>
      </c>
      <c r="J555" s="55"/>
      <c r="K555" s="49">
        <f t="shared" si="32"/>
        <v>1</v>
      </c>
      <c r="L555" s="49" t="s">
        <v>1836</v>
      </c>
      <c r="M555" s="49" t="s">
        <v>1836</v>
      </c>
      <c r="N555" s="49"/>
      <c r="O555" s="49">
        <f t="shared" si="33"/>
        <v>0</v>
      </c>
      <c r="P555" s="49">
        <f t="shared" si="34"/>
        <v>1</v>
      </c>
      <c r="Q555" s="48" t="s">
        <v>1083</v>
      </c>
      <c r="R555" s="48" t="s">
        <v>1005</v>
      </c>
      <c r="S555" s="48" t="s">
        <v>1084</v>
      </c>
      <c r="T555" s="48" t="s">
        <v>1085</v>
      </c>
      <c r="U555" s="48" t="s">
        <v>1099</v>
      </c>
      <c r="V555" s="48" t="s">
        <v>1358</v>
      </c>
      <c r="W555" s="48" t="s">
        <v>1118</v>
      </c>
      <c r="X555" s="48" t="s">
        <v>1509</v>
      </c>
      <c r="Y555" s="48" t="s">
        <v>1612</v>
      </c>
      <c r="Z555" s="5">
        <v>1</v>
      </c>
    </row>
    <row r="556" spans="1:26" s="5" customFormat="1" x14ac:dyDescent="0.2">
      <c r="A556" s="48">
        <v>555</v>
      </c>
      <c r="B556" s="48" t="s">
        <v>65</v>
      </c>
      <c r="C556" s="48" t="s">
        <v>78</v>
      </c>
      <c r="D556" s="48" t="s">
        <v>1636</v>
      </c>
      <c r="E556" s="49" t="s">
        <v>559</v>
      </c>
      <c r="F556" s="49" t="s">
        <v>1836</v>
      </c>
      <c r="G556" s="49" t="s">
        <v>1835</v>
      </c>
      <c r="H556" s="49" t="s">
        <v>1836</v>
      </c>
      <c r="I556" s="55" t="s">
        <v>1836</v>
      </c>
      <c r="J556" s="55"/>
      <c r="K556" s="49">
        <f t="shared" si="32"/>
        <v>1</v>
      </c>
      <c r="L556" s="49" t="s">
        <v>1836</v>
      </c>
      <c r="M556" s="49" t="s">
        <v>1836</v>
      </c>
      <c r="N556" s="49"/>
      <c r="O556" s="49">
        <f t="shared" si="33"/>
        <v>0</v>
      </c>
      <c r="P556" s="49">
        <f t="shared" si="34"/>
        <v>1</v>
      </c>
      <c r="Q556" s="48" t="s">
        <v>1083</v>
      </c>
      <c r="R556" s="48" t="s">
        <v>2266</v>
      </c>
      <c r="S556" s="48" t="s">
        <v>1086</v>
      </c>
      <c r="T556" s="48" t="s">
        <v>1087</v>
      </c>
      <c r="U556" s="48" t="s">
        <v>1099</v>
      </c>
      <c r="V556" s="48" t="s">
        <v>1358</v>
      </c>
      <c r="W556" s="48" t="s">
        <v>1118</v>
      </c>
      <c r="X556" s="48" t="s">
        <v>1509</v>
      </c>
      <c r="Y556" s="48" t="s">
        <v>1612</v>
      </c>
      <c r="Z556" s="5">
        <v>1</v>
      </c>
    </row>
    <row r="557" spans="1:26" s="5" customFormat="1" x14ac:dyDescent="0.2">
      <c r="A557" s="48">
        <v>556</v>
      </c>
      <c r="B557" s="48" t="s">
        <v>65</v>
      </c>
      <c r="C557" s="48" t="s">
        <v>78</v>
      </c>
      <c r="D557" s="48" t="s">
        <v>1637</v>
      </c>
      <c r="E557" s="49" t="s">
        <v>560</v>
      </c>
      <c r="F557" s="49" t="s">
        <v>1836</v>
      </c>
      <c r="G557" s="49" t="s">
        <v>1835</v>
      </c>
      <c r="H557" s="49" t="s">
        <v>1836</v>
      </c>
      <c r="I557" s="55" t="s">
        <v>1836</v>
      </c>
      <c r="J557" s="55"/>
      <c r="K557" s="49">
        <f t="shared" si="32"/>
        <v>1</v>
      </c>
      <c r="L557" s="49" t="s">
        <v>1836</v>
      </c>
      <c r="M557" s="49" t="s">
        <v>1836</v>
      </c>
      <c r="N557" s="49"/>
      <c r="O557" s="49">
        <f t="shared" si="33"/>
        <v>0</v>
      </c>
      <c r="P557" s="49">
        <f t="shared" si="34"/>
        <v>1</v>
      </c>
      <c r="Q557" s="48" t="s">
        <v>1083</v>
      </c>
      <c r="R557" s="48" t="s">
        <v>1005</v>
      </c>
      <c r="S557" s="48" t="s">
        <v>1084</v>
      </c>
      <c r="T557" s="48" t="s">
        <v>1085</v>
      </c>
      <c r="U557" s="48" t="s">
        <v>1099</v>
      </c>
      <c r="V557" s="48" t="s">
        <v>1358</v>
      </c>
      <c r="W557" s="48" t="s">
        <v>1118</v>
      </c>
      <c r="X557" s="48" t="s">
        <v>1509</v>
      </c>
      <c r="Y557" s="48" t="s">
        <v>1612</v>
      </c>
      <c r="Z557" s="5">
        <v>1</v>
      </c>
    </row>
    <row r="558" spans="1:26" s="5" customFormat="1" x14ac:dyDescent="0.2">
      <c r="A558" s="48">
        <v>557</v>
      </c>
      <c r="B558" s="48" t="s">
        <v>65</v>
      </c>
      <c r="C558" s="48" t="s">
        <v>78</v>
      </c>
      <c r="D558" s="48" t="s">
        <v>1638</v>
      </c>
      <c r="E558" s="49" t="s">
        <v>561</v>
      </c>
      <c r="F558" s="49" t="s">
        <v>1836</v>
      </c>
      <c r="G558" s="49" t="s">
        <v>1835</v>
      </c>
      <c r="H558" s="49" t="s">
        <v>1836</v>
      </c>
      <c r="I558" s="55" t="s">
        <v>1836</v>
      </c>
      <c r="J558" s="55"/>
      <c r="K558" s="49">
        <f t="shared" si="32"/>
        <v>1</v>
      </c>
      <c r="L558" s="49" t="s">
        <v>1836</v>
      </c>
      <c r="M558" s="49" t="s">
        <v>1836</v>
      </c>
      <c r="N558" s="49"/>
      <c r="O558" s="49">
        <f t="shared" si="33"/>
        <v>0</v>
      </c>
      <c r="P558" s="49">
        <f t="shared" si="34"/>
        <v>1</v>
      </c>
      <c r="Q558" s="48" t="s">
        <v>1083</v>
      </c>
      <c r="R558" s="48" t="s">
        <v>2266</v>
      </c>
      <c r="S558" s="48" t="s">
        <v>1086</v>
      </c>
      <c r="T558" s="48" t="s">
        <v>1087</v>
      </c>
      <c r="U558" s="48" t="s">
        <v>1099</v>
      </c>
      <c r="V558" s="48" t="s">
        <v>1358</v>
      </c>
      <c r="W558" s="48" t="s">
        <v>1118</v>
      </c>
      <c r="X558" s="48" t="s">
        <v>1509</v>
      </c>
      <c r="Y558" s="48" t="s">
        <v>1612</v>
      </c>
      <c r="Z558" s="5">
        <v>1</v>
      </c>
    </row>
    <row r="559" spans="1:26" s="5" customFormat="1" x14ac:dyDescent="0.2">
      <c r="A559" s="48">
        <v>558</v>
      </c>
      <c r="B559" s="48" t="s">
        <v>65</v>
      </c>
      <c r="C559" s="48" t="s">
        <v>78</v>
      </c>
      <c r="D559" s="48" t="s">
        <v>1639</v>
      </c>
      <c r="E559" s="49" t="s">
        <v>562</v>
      </c>
      <c r="F559" s="49" t="s">
        <v>1836</v>
      </c>
      <c r="G559" s="49" t="s">
        <v>1835</v>
      </c>
      <c r="H559" s="49" t="s">
        <v>1836</v>
      </c>
      <c r="I559" s="55" t="s">
        <v>1836</v>
      </c>
      <c r="J559" s="55"/>
      <c r="K559" s="49">
        <f t="shared" si="32"/>
        <v>1</v>
      </c>
      <c r="L559" s="49" t="s">
        <v>1836</v>
      </c>
      <c r="M559" s="49" t="s">
        <v>1836</v>
      </c>
      <c r="N559" s="49"/>
      <c r="O559" s="49">
        <f t="shared" si="33"/>
        <v>0</v>
      </c>
      <c r="P559" s="49">
        <f t="shared" si="34"/>
        <v>1</v>
      </c>
      <c r="Q559" s="48" t="s">
        <v>1083</v>
      </c>
      <c r="R559" s="48" t="s">
        <v>1005</v>
      </c>
      <c r="S559" s="48" t="s">
        <v>1084</v>
      </c>
      <c r="T559" s="48" t="s">
        <v>1085</v>
      </c>
      <c r="U559" s="48" t="s">
        <v>1099</v>
      </c>
      <c r="V559" s="48" t="s">
        <v>1358</v>
      </c>
      <c r="W559" s="48" t="s">
        <v>1118</v>
      </c>
      <c r="X559" s="48" t="s">
        <v>1509</v>
      </c>
      <c r="Y559" s="48" t="s">
        <v>1612</v>
      </c>
      <c r="Z559" s="5">
        <v>1</v>
      </c>
    </row>
    <row r="560" spans="1:26" s="5" customFormat="1" x14ac:dyDescent="0.2">
      <c r="A560" s="48">
        <v>559</v>
      </c>
      <c r="B560" s="48" t="s">
        <v>65</v>
      </c>
      <c r="C560" s="48" t="s">
        <v>78</v>
      </c>
      <c r="D560" s="48" t="s">
        <v>1640</v>
      </c>
      <c r="E560" s="49" t="s">
        <v>563</v>
      </c>
      <c r="F560" s="49" t="s">
        <v>1836</v>
      </c>
      <c r="G560" s="49" t="s">
        <v>1835</v>
      </c>
      <c r="H560" s="49" t="s">
        <v>1836</v>
      </c>
      <c r="I560" s="55" t="s">
        <v>1836</v>
      </c>
      <c r="J560" s="55"/>
      <c r="K560" s="49">
        <f t="shared" si="32"/>
        <v>1</v>
      </c>
      <c r="L560" s="49" t="s">
        <v>1836</v>
      </c>
      <c r="M560" s="49" t="s">
        <v>1836</v>
      </c>
      <c r="N560" s="49"/>
      <c r="O560" s="49">
        <f t="shared" si="33"/>
        <v>0</v>
      </c>
      <c r="P560" s="49">
        <f t="shared" si="34"/>
        <v>1</v>
      </c>
      <c r="Q560" s="48" t="s">
        <v>1083</v>
      </c>
      <c r="R560" s="48" t="s">
        <v>2266</v>
      </c>
      <c r="S560" s="48" t="s">
        <v>1086</v>
      </c>
      <c r="T560" s="48" t="s">
        <v>1087</v>
      </c>
      <c r="U560" s="48" t="s">
        <v>1099</v>
      </c>
      <c r="V560" s="48" t="s">
        <v>1358</v>
      </c>
      <c r="W560" s="48" t="s">
        <v>1118</v>
      </c>
      <c r="X560" s="48" t="s">
        <v>1509</v>
      </c>
      <c r="Y560" s="48" t="s">
        <v>1612</v>
      </c>
      <c r="Z560" s="5">
        <v>1</v>
      </c>
    </row>
    <row r="561" spans="1:26" s="5" customFormat="1" x14ac:dyDescent="0.2">
      <c r="A561" s="48">
        <v>560</v>
      </c>
      <c r="B561" s="48" t="s">
        <v>65</v>
      </c>
      <c r="C561" s="48" t="s">
        <v>78</v>
      </c>
      <c r="D561" s="48" t="s">
        <v>1641</v>
      </c>
      <c r="E561" s="49" t="s">
        <v>564</v>
      </c>
      <c r="F561" s="49" t="s">
        <v>1836</v>
      </c>
      <c r="G561" s="49" t="s">
        <v>1835</v>
      </c>
      <c r="H561" s="49" t="s">
        <v>1836</v>
      </c>
      <c r="I561" s="55" t="s">
        <v>1836</v>
      </c>
      <c r="J561" s="55"/>
      <c r="K561" s="49">
        <f t="shared" si="32"/>
        <v>1</v>
      </c>
      <c r="L561" s="49" t="s">
        <v>1836</v>
      </c>
      <c r="M561" s="49" t="s">
        <v>1836</v>
      </c>
      <c r="N561" s="49"/>
      <c r="O561" s="49">
        <f t="shared" si="33"/>
        <v>0</v>
      </c>
      <c r="P561" s="49">
        <f t="shared" si="34"/>
        <v>1</v>
      </c>
      <c r="Q561" s="48" t="s">
        <v>1083</v>
      </c>
      <c r="R561" s="48" t="s">
        <v>1005</v>
      </c>
      <c r="S561" s="48" t="s">
        <v>1084</v>
      </c>
      <c r="T561" s="48" t="s">
        <v>1085</v>
      </c>
      <c r="U561" s="48" t="s">
        <v>1099</v>
      </c>
      <c r="V561" s="48" t="s">
        <v>1358</v>
      </c>
      <c r="W561" s="48" t="s">
        <v>1118</v>
      </c>
      <c r="X561" s="48" t="s">
        <v>1509</v>
      </c>
      <c r="Y561" s="48" t="s">
        <v>1612</v>
      </c>
      <c r="Z561" s="5">
        <v>1</v>
      </c>
    </row>
    <row r="562" spans="1:26" s="5" customFormat="1" x14ac:dyDescent="0.2">
      <c r="A562" s="48">
        <v>561</v>
      </c>
      <c r="B562" s="48" t="s">
        <v>65</v>
      </c>
      <c r="C562" s="48" t="s">
        <v>78</v>
      </c>
      <c r="D562" s="48" t="s">
        <v>1642</v>
      </c>
      <c r="E562" s="49" t="s">
        <v>565</v>
      </c>
      <c r="F562" s="49" t="s">
        <v>1836</v>
      </c>
      <c r="G562" s="49" t="s">
        <v>1835</v>
      </c>
      <c r="H562" s="49" t="s">
        <v>1836</v>
      </c>
      <c r="I562" s="55" t="s">
        <v>1836</v>
      </c>
      <c r="J562" s="55"/>
      <c r="K562" s="49">
        <f t="shared" si="32"/>
        <v>1</v>
      </c>
      <c r="L562" s="49" t="s">
        <v>1836</v>
      </c>
      <c r="M562" s="49" t="s">
        <v>1836</v>
      </c>
      <c r="N562" s="49"/>
      <c r="O562" s="49">
        <f t="shared" si="33"/>
        <v>0</v>
      </c>
      <c r="P562" s="49">
        <f t="shared" si="34"/>
        <v>1</v>
      </c>
      <c r="Q562" s="48" t="s">
        <v>1083</v>
      </c>
      <c r="R562" s="48" t="s">
        <v>2266</v>
      </c>
      <c r="S562" s="48" t="s">
        <v>1086</v>
      </c>
      <c r="T562" s="48" t="s">
        <v>1087</v>
      </c>
      <c r="U562" s="48" t="s">
        <v>1099</v>
      </c>
      <c r="V562" s="48" t="s">
        <v>1358</v>
      </c>
      <c r="W562" s="48" t="s">
        <v>1118</v>
      </c>
      <c r="X562" s="48" t="s">
        <v>1509</v>
      </c>
      <c r="Y562" s="48" t="s">
        <v>1612</v>
      </c>
      <c r="Z562" s="5">
        <v>1</v>
      </c>
    </row>
    <row r="563" spans="1:26" s="5" customFormat="1" x14ac:dyDescent="0.2">
      <c r="A563" s="48">
        <v>562</v>
      </c>
      <c r="B563" s="48" t="s">
        <v>65</v>
      </c>
      <c r="C563" s="48" t="s">
        <v>78</v>
      </c>
      <c r="D563" s="48" t="s">
        <v>1643</v>
      </c>
      <c r="E563" s="49" t="s">
        <v>566</v>
      </c>
      <c r="F563" s="49" t="s">
        <v>1836</v>
      </c>
      <c r="G563" s="49" t="s">
        <v>1835</v>
      </c>
      <c r="H563" s="49" t="s">
        <v>1836</v>
      </c>
      <c r="I563" s="55" t="s">
        <v>1836</v>
      </c>
      <c r="J563" s="55"/>
      <c r="K563" s="49">
        <f t="shared" si="32"/>
        <v>1</v>
      </c>
      <c r="L563" s="49" t="s">
        <v>1836</v>
      </c>
      <c r="M563" s="49" t="s">
        <v>1836</v>
      </c>
      <c r="N563" s="49"/>
      <c r="O563" s="49">
        <f t="shared" si="33"/>
        <v>0</v>
      </c>
      <c r="P563" s="49">
        <f t="shared" si="34"/>
        <v>1</v>
      </c>
      <c r="Q563" s="48" t="s">
        <v>1083</v>
      </c>
      <c r="R563" s="48" t="s">
        <v>1005</v>
      </c>
      <c r="S563" s="48" t="s">
        <v>1084</v>
      </c>
      <c r="T563" s="48" t="s">
        <v>1085</v>
      </c>
      <c r="U563" s="48" t="s">
        <v>1099</v>
      </c>
      <c r="V563" s="48" t="s">
        <v>1358</v>
      </c>
      <c r="W563" s="48" t="s">
        <v>1118</v>
      </c>
      <c r="X563" s="48" t="s">
        <v>1509</v>
      </c>
      <c r="Y563" s="48" t="s">
        <v>1612</v>
      </c>
      <c r="Z563" s="5">
        <v>1</v>
      </c>
    </row>
    <row r="564" spans="1:26" s="5" customFormat="1" x14ac:dyDescent="0.2">
      <c r="A564" s="48">
        <v>563</v>
      </c>
      <c r="B564" s="48" t="s">
        <v>65</v>
      </c>
      <c r="C564" s="48" t="s">
        <v>78</v>
      </c>
      <c r="D564" s="48" t="s">
        <v>1644</v>
      </c>
      <c r="E564" s="49" t="s">
        <v>567</v>
      </c>
      <c r="F564" s="49" t="s">
        <v>1836</v>
      </c>
      <c r="G564" s="49" t="s">
        <v>1835</v>
      </c>
      <c r="H564" s="49" t="s">
        <v>1836</v>
      </c>
      <c r="I564" s="55" t="s">
        <v>1836</v>
      </c>
      <c r="J564" s="55"/>
      <c r="K564" s="49">
        <f t="shared" si="32"/>
        <v>1</v>
      </c>
      <c r="L564" s="49" t="s">
        <v>1836</v>
      </c>
      <c r="M564" s="49" t="s">
        <v>1836</v>
      </c>
      <c r="N564" s="49"/>
      <c r="O564" s="49">
        <f t="shared" si="33"/>
        <v>0</v>
      </c>
      <c r="P564" s="49">
        <f t="shared" si="34"/>
        <v>1</v>
      </c>
      <c r="Q564" s="48" t="s">
        <v>1083</v>
      </c>
      <c r="R564" s="48" t="s">
        <v>2266</v>
      </c>
      <c r="S564" s="48" t="s">
        <v>1086</v>
      </c>
      <c r="T564" s="48" t="s">
        <v>1087</v>
      </c>
      <c r="U564" s="48" t="s">
        <v>1099</v>
      </c>
      <c r="V564" s="48" t="s">
        <v>1358</v>
      </c>
      <c r="W564" s="48" t="s">
        <v>1118</v>
      </c>
      <c r="X564" s="48" t="s">
        <v>1509</v>
      </c>
      <c r="Y564" s="48" t="s">
        <v>1612</v>
      </c>
      <c r="Z564" s="5">
        <v>1</v>
      </c>
    </row>
    <row r="565" spans="1:26" s="45" customFormat="1" x14ac:dyDescent="0.2">
      <c r="A565" s="42">
        <v>564</v>
      </c>
      <c r="B565" s="42" t="s">
        <v>65</v>
      </c>
      <c r="C565" s="42" t="s">
        <v>85</v>
      </c>
      <c r="D565" s="42" t="s">
        <v>1613</v>
      </c>
      <c r="E565" s="43" t="s">
        <v>537</v>
      </c>
      <c r="F565" s="43" t="s">
        <v>1836</v>
      </c>
      <c r="G565" s="43" t="s">
        <v>1835</v>
      </c>
      <c r="H565" s="43" t="s">
        <v>1836</v>
      </c>
      <c r="I565" s="54" t="s">
        <v>1836</v>
      </c>
      <c r="J565" s="54" t="s">
        <v>1836</v>
      </c>
      <c r="K565" s="43">
        <f t="shared" si="32"/>
        <v>1</v>
      </c>
      <c r="L565" s="43" t="s">
        <v>1836</v>
      </c>
      <c r="M565" s="43" t="s">
        <v>1835</v>
      </c>
      <c r="N565" s="43" t="s">
        <v>1836</v>
      </c>
      <c r="O565" s="43">
        <f t="shared" si="33"/>
        <v>1</v>
      </c>
      <c r="P565" s="43">
        <f t="shared" si="34"/>
        <v>2</v>
      </c>
      <c r="Q565" s="42" t="s">
        <v>2267</v>
      </c>
      <c r="R565" s="42" t="s">
        <v>1936</v>
      </c>
      <c r="S565" s="42" t="s">
        <v>2259</v>
      </c>
      <c r="T565" s="42"/>
      <c r="U565" s="42" t="s">
        <v>1101</v>
      </c>
      <c r="V565" s="42" t="s">
        <v>1358</v>
      </c>
      <c r="W565" s="42" t="s">
        <v>1111</v>
      </c>
      <c r="X565" s="42" t="s">
        <v>1359</v>
      </c>
      <c r="Y565" s="42"/>
    </row>
    <row r="566" spans="1:26" s="45" customFormat="1" x14ac:dyDescent="0.2">
      <c r="A566" s="42">
        <v>565</v>
      </c>
      <c r="B566" s="42" t="s">
        <v>65</v>
      </c>
      <c r="C566" s="42" t="s">
        <v>85</v>
      </c>
      <c r="D566" s="42" t="s">
        <v>1614</v>
      </c>
      <c r="E566" s="43" t="s">
        <v>538</v>
      </c>
      <c r="F566" s="43" t="s">
        <v>1836</v>
      </c>
      <c r="G566" s="43" t="s">
        <v>1834</v>
      </c>
      <c r="H566" s="43" t="s">
        <v>1836</v>
      </c>
      <c r="I566" s="54" t="s">
        <v>1836</v>
      </c>
      <c r="J566" s="54" t="s">
        <v>1836</v>
      </c>
      <c r="K566" s="43">
        <f t="shared" si="32"/>
        <v>0</v>
      </c>
      <c r="L566" s="43" t="s">
        <v>1836</v>
      </c>
      <c r="M566" s="43" t="s">
        <v>1834</v>
      </c>
      <c r="N566" s="43" t="s">
        <v>1836</v>
      </c>
      <c r="O566" s="43">
        <f t="shared" si="33"/>
        <v>0</v>
      </c>
      <c r="P566" s="43">
        <f t="shared" si="34"/>
        <v>0</v>
      </c>
      <c r="Q566" s="42" t="s">
        <v>2270</v>
      </c>
      <c r="R566" s="42" t="s">
        <v>1936</v>
      </c>
      <c r="S566" s="42" t="s">
        <v>2260</v>
      </c>
      <c r="T566" s="42"/>
      <c r="U566" s="42" t="s">
        <v>1101</v>
      </c>
      <c r="V566" s="42" t="s">
        <v>1358</v>
      </c>
      <c r="W566" s="42" t="s">
        <v>1111</v>
      </c>
      <c r="X566" s="42" t="s">
        <v>1359</v>
      </c>
      <c r="Y566" s="42"/>
    </row>
    <row r="567" spans="1:26" s="5" customFormat="1" x14ac:dyDescent="0.2">
      <c r="A567" s="48">
        <v>566</v>
      </c>
      <c r="B567" s="48" t="s">
        <v>65</v>
      </c>
      <c r="C567" s="48" t="s">
        <v>78</v>
      </c>
      <c r="D567" s="48" t="s">
        <v>1615</v>
      </c>
      <c r="E567" s="49" t="s">
        <v>539</v>
      </c>
      <c r="F567" s="49" t="s">
        <v>1836</v>
      </c>
      <c r="G567" s="49" t="s">
        <v>1834</v>
      </c>
      <c r="H567" s="49" t="s">
        <v>1836</v>
      </c>
      <c r="I567" s="55" t="s">
        <v>1836</v>
      </c>
      <c r="J567" s="55"/>
      <c r="K567" s="49">
        <f t="shared" si="32"/>
        <v>0</v>
      </c>
      <c r="L567" s="49" t="s">
        <v>1836</v>
      </c>
      <c r="M567" s="49" t="s">
        <v>1834</v>
      </c>
      <c r="N567" s="49"/>
      <c r="O567" s="49">
        <f t="shared" si="33"/>
        <v>0</v>
      </c>
      <c r="P567" s="49">
        <f t="shared" si="34"/>
        <v>0</v>
      </c>
      <c r="Q567" s="48" t="s">
        <v>1070</v>
      </c>
      <c r="R567" s="48" t="s">
        <v>1936</v>
      </c>
      <c r="S567" s="48" t="s">
        <v>1071</v>
      </c>
      <c r="T567" s="48" t="s">
        <v>675</v>
      </c>
      <c r="U567" s="48" t="s">
        <v>1099</v>
      </c>
      <c r="V567" s="48" t="s">
        <v>1094</v>
      </c>
      <c r="W567" s="48" t="s">
        <v>1111</v>
      </c>
      <c r="X567" s="48" t="s">
        <v>1140</v>
      </c>
      <c r="Y567" s="48" t="s">
        <v>1588</v>
      </c>
      <c r="Z567" s="5">
        <v>1</v>
      </c>
    </row>
    <row r="568" spans="1:26" s="5" customFormat="1" x14ac:dyDescent="0.2">
      <c r="A568" s="48">
        <v>567</v>
      </c>
      <c r="B568" s="48" t="s">
        <v>65</v>
      </c>
      <c r="C568" s="48" t="s">
        <v>78</v>
      </c>
      <c r="D568" s="48" t="s">
        <v>1616</v>
      </c>
      <c r="E568" s="49" t="s">
        <v>540</v>
      </c>
      <c r="F568" s="49" t="s">
        <v>1836</v>
      </c>
      <c r="G568" s="49" t="s">
        <v>1835</v>
      </c>
      <c r="H568" s="49" t="s">
        <v>1836</v>
      </c>
      <c r="I568" s="55" t="s">
        <v>1836</v>
      </c>
      <c r="J568" s="55"/>
      <c r="K568" s="49">
        <f t="shared" si="32"/>
        <v>1</v>
      </c>
      <c r="L568" s="49" t="s">
        <v>1836</v>
      </c>
      <c r="M568" s="49" t="s">
        <v>1835</v>
      </c>
      <c r="N568" s="49"/>
      <c r="O568" s="49">
        <f t="shared" si="33"/>
        <v>1</v>
      </c>
      <c r="P568" s="49">
        <f t="shared" si="34"/>
        <v>2</v>
      </c>
      <c r="Q568" s="48" t="s">
        <v>2268</v>
      </c>
      <c r="R568" s="48" t="s">
        <v>1936</v>
      </c>
      <c r="S568" s="48" t="s">
        <v>2224</v>
      </c>
      <c r="T568" s="53" t="s">
        <v>1089</v>
      </c>
      <c r="U568" s="48" t="s">
        <v>1125</v>
      </c>
      <c r="V568" s="48" t="s">
        <v>1094</v>
      </c>
      <c r="W568" s="48" t="s">
        <v>1111</v>
      </c>
      <c r="X568" s="48" t="s">
        <v>1140</v>
      </c>
      <c r="Y568" s="48"/>
      <c r="Z568" s="5">
        <v>1</v>
      </c>
    </row>
    <row r="569" spans="1:26" s="45" customFormat="1" x14ac:dyDescent="0.2">
      <c r="A569" s="42">
        <v>568</v>
      </c>
      <c r="B569" s="42" t="s">
        <v>65</v>
      </c>
      <c r="C569" s="42" t="s">
        <v>86</v>
      </c>
      <c r="D569" s="42" t="s">
        <v>1617</v>
      </c>
      <c r="E569" s="43" t="s">
        <v>541</v>
      </c>
      <c r="F569" s="43" t="s">
        <v>1836</v>
      </c>
      <c r="G569" s="43" t="s">
        <v>1835</v>
      </c>
      <c r="H569" s="43" t="s">
        <v>1836</v>
      </c>
      <c r="I569" s="54" t="s">
        <v>1836</v>
      </c>
      <c r="J569" s="54" t="s">
        <v>1836</v>
      </c>
      <c r="K569" s="43">
        <f t="shared" si="32"/>
        <v>1</v>
      </c>
      <c r="L569" s="43" t="s">
        <v>1836</v>
      </c>
      <c r="M569" s="43" t="s">
        <v>1835</v>
      </c>
      <c r="N569" s="43" t="s">
        <v>1836</v>
      </c>
      <c r="O569" s="43">
        <f t="shared" si="33"/>
        <v>1</v>
      </c>
      <c r="P569" s="43">
        <f t="shared" si="34"/>
        <v>2</v>
      </c>
      <c r="Q569" s="42" t="s">
        <v>1072</v>
      </c>
      <c r="R569" s="42" t="s">
        <v>1936</v>
      </c>
      <c r="S569" s="42" t="s">
        <v>1073</v>
      </c>
      <c r="T569" s="42" t="s">
        <v>627</v>
      </c>
      <c r="U569" s="42" t="s">
        <v>1125</v>
      </c>
      <c r="V569" s="42" t="s">
        <v>1358</v>
      </c>
      <c r="W569" s="42" t="s">
        <v>1111</v>
      </c>
      <c r="X569" s="42" t="s">
        <v>1359</v>
      </c>
      <c r="Y569" s="42"/>
    </row>
    <row r="570" spans="1:26" s="45" customFormat="1" x14ac:dyDescent="0.2">
      <c r="A570" s="42">
        <v>569</v>
      </c>
      <c r="B570" s="42" t="s">
        <v>65</v>
      </c>
      <c r="C570" s="42" t="s">
        <v>66</v>
      </c>
      <c r="D570" s="42" t="s">
        <v>1618</v>
      </c>
      <c r="E570" s="43" t="s">
        <v>542</v>
      </c>
      <c r="F570" s="43" t="s">
        <v>1836</v>
      </c>
      <c r="G570" s="43" t="s">
        <v>1835</v>
      </c>
      <c r="H570" s="43" t="s">
        <v>1836</v>
      </c>
      <c r="I570" s="54" t="s">
        <v>1836</v>
      </c>
      <c r="J570" s="54" t="s">
        <v>1836</v>
      </c>
      <c r="K570" s="43">
        <f t="shared" si="32"/>
        <v>1</v>
      </c>
      <c r="L570" s="43" t="s">
        <v>1836</v>
      </c>
      <c r="M570" s="43" t="s">
        <v>1835</v>
      </c>
      <c r="N570" s="43" t="s">
        <v>1836</v>
      </c>
      <c r="O570" s="43">
        <f t="shared" si="33"/>
        <v>1</v>
      </c>
      <c r="P570" s="43">
        <f t="shared" si="34"/>
        <v>2</v>
      </c>
      <c r="Q570" s="42" t="s">
        <v>1074</v>
      </c>
      <c r="R570" s="42" t="s">
        <v>1936</v>
      </c>
      <c r="S570" s="42" t="s">
        <v>1054</v>
      </c>
      <c r="T570" s="42"/>
      <c r="U570" s="42" t="s">
        <v>1125</v>
      </c>
      <c r="V570" s="42" t="s">
        <v>1358</v>
      </c>
      <c r="W570" s="42" t="s">
        <v>1111</v>
      </c>
      <c r="X570" s="42" t="s">
        <v>1359</v>
      </c>
      <c r="Y570" s="42"/>
    </row>
    <row r="571" spans="1:26" s="45" customFormat="1" x14ac:dyDescent="0.2">
      <c r="A571" s="42">
        <v>570</v>
      </c>
      <c r="B571" s="42" t="s">
        <v>65</v>
      </c>
      <c r="C571" s="42" t="s">
        <v>66</v>
      </c>
      <c r="D571" s="42" t="s">
        <v>1619</v>
      </c>
      <c r="E571" s="43" t="s">
        <v>543</v>
      </c>
      <c r="F571" s="43" t="s">
        <v>1836</v>
      </c>
      <c r="G571" s="43" t="s">
        <v>1835</v>
      </c>
      <c r="H571" s="43" t="s">
        <v>1836</v>
      </c>
      <c r="I571" s="54" t="s">
        <v>1836</v>
      </c>
      <c r="J571" s="54" t="s">
        <v>1836</v>
      </c>
      <c r="K571" s="43">
        <f t="shared" si="32"/>
        <v>1</v>
      </c>
      <c r="L571" s="43" t="s">
        <v>1836</v>
      </c>
      <c r="M571" s="43" t="s">
        <v>1835</v>
      </c>
      <c r="N571" s="43" t="s">
        <v>1836</v>
      </c>
      <c r="O571" s="43">
        <f t="shared" si="33"/>
        <v>1</v>
      </c>
      <c r="P571" s="43">
        <f t="shared" si="34"/>
        <v>2</v>
      </c>
      <c r="Q571" s="42" t="s">
        <v>1075</v>
      </c>
      <c r="R571" s="42" t="s">
        <v>1936</v>
      </c>
      <c r="S571" s="42" t="s">
        <v>2259</v>
      </c>
      <c r="T571" s="42"/>
      <c r="U571" s="42" t="s">
        <v>1099</v>
      </c>
      <c r="V571" s="42" t="s">
        <v>1358</v>
      </c>
      <c r="W571" s="42" t="s">
        <v>1111</v>
      </c>
      <c r="X571" s="42" t="s">
        <v>1359</v>
      </c>
      <c r="Y571" s="42"/>
    </row>
    <row r="572" spans="1:26" s="45" customFormat="1" x14ac:dyDescent="0.2">
      <c r="A572" s="42">
        <v>571</v>
      </c>
      <c r="B572" s="42" t="s">
        <v>65</v>
      </c>
      <c r="C572" s="42" t="s">
        <v>66</v>
      </c>
      <c r="D572" s="42" t="s">
        <v>1620</v>
      </c>
      <c r="E572" s="43" t="s">
        <v>544</v>
      </c>
      <c r="F572" s="43" t="s">
        <v>1836</v>
      </c>
      <c r="G572" s="43" t="s">
        <v>1834</v>
      </c>
      <c r="H572" s="43" t="s">
        <v>1836</v>
      </c>
      <c r="I572" s="54" t="s">
        <v>1836</v>
      </c>
      <c r="J572" s="54" t="s">
        <v>1836</v>
      </c>
      <c r="K572" s="43">
        <f t="shared" si="32"/>
        <v>0</v>
      </c>
      <c r="L572" s="43" t="s">
        <v>1836</v>
      </c>
      <c r="M572" s="43" t="s">
        <v>1834</v>
      </c>
      <c r="N572" s="43" t="s">
        <v>1836</v>
      </c>
      <c r="O572" s="43">
        <f t="shared" si="33"/>
        <v>0</v>
      </c>
      <c r="P572" s="43">
        <f t="shared" si="34"/>
        <v>0</v>
      </c>
      <c r="Q572" s="42" t="s">
        <v>1076</v>
      </c>
      <c r="R572" s="42"/>
      <c r="S572" s="42" t="s">
        <v>2260</v>
      </c>
      <c r="T572" s="42"/>
      <c r="U572" s="42" t="s">
        <v>1099</v>
      </c>
      <c r="V572" s="42" t="s">
        <v>1358</v>
      </c>
      <c r="W572" s="42" t="s">
        <v>1111</v>
      </c>
      <c r="X572" s="42" t="s">
        <v>1359</v>
      </c>
      <c r="Y572" s="42"/>
    </row>
    <row r="573" spans="1:26" s="45" customFormat="1" x14ac:dyDescent="0.2">
      <c r="A573" s="42">
        <v>572</v>
      </c>
      <c r="B573" s="42" t="s">
        <v>65</v>
      </c>
      <c r="C573" s="42" t="s">
        <v>86</v>
      </c>
      <c r="D573" s="42" t="s">
        <v>1621</v>
      </c>
      <c r="E573" s="43" t="s">
        <v>545</v>
      </c>
      <c r="F573" s="43" t="s">
        <v>1836</v>
      </c>
      <c r="G573" s="43" t="s">
        <v>1835</v>
      </c>
      <c r="H573" s="43" t="s">
        <v>1836</v>
      </c>
      <c r="I573" s="54" t="s">
        <v>1836</v>
      </c>
      <c r="J573" s="54" t="s">
        <v>1836</v>
      </c>
      <c r="K573" s="43">
        <f t="shared" si="32"/>
        <v>1</v>
      </c>
      <c r="L573" s="43" t="s">
        <v>1836</v>
      </c>
      <c r="M573" s="43" t="s">
        <v>1836</v>
      </c>
      <c r="N573" s="43" t="s">
        <v>1835</v>
      </c>
      <c r="O573" s="43">
        <f t="shared" si="33"/>
        <v>0</v>
      </c>
      <c r="P573" s="43">
        <f t="shared" si="34"/>
        <v>1</v>
      </c>
      <c r="Q573" s="42" t="s">
        <v>1077</v>
      </c>
      <c r="R573" s="42" t="s">
        <v>1936</v>
      </c>
      <c r="S573" s="42" t="s">
        <v>617</v>
      </c>
      <c r="T573" s="42" t="s">
        <v>618</v>
      </c>
      <c r="U573" s="42" t="s">
        <v>1099</v>
      </c>
      <c r="V573" s="42" t="s">
        <v>1358</v>
      </c>
      <c r="W573" s="42" t="s">
        <v>1111</v>
      </c>
      <c r="X573" s="42" t="s">
        <v>1359</v>
      </c>
      <c r="Y573" s="42"/>
    </row>
    <row r="574" spans="1:26" s="45" customFormat="1" x14ac:dyDescent="0.2">
      <c r="A574" s="42">
        <v>573</v>
      </c>
      <c r="B574" s="42" t="s">
        <v>65</v>
      </c>
      <c r="C574" s="42" t="s">
        <v>87</v>
      </c>
      <c r="D574" s="42" t="s">
        <v>1622</v>
      </c>
      <c r="E574" s="43" t="s">
        <v>546</v>
      </c>
      <c r="F574" s="43" t="s">
        <v>1836</v>
      </c>
      <c r="G574" s="43" t="s">
        <v>1835</v>
      </c>
      <c r="H574" s="43" t="s">
        <v>1835</v>
      </c>
      <c r="I574" s="54" t="s">
        <v>1835</v>
      </c>
      <c r="J574" s="54" t="s">
        <v>1835</v>
      </c>
      <c r="K574" s="43">
        <f t="shared" si="32"/>
        <v>3</v>
      </c>
      <c r="L574" s="43" t="s">
        <v>1835</v>
      </c>
      <c r="M574" s="43" t="s">
        <v>1835</v>
      </c>
      <c r="N574" s="54" t="s">
        <v>1835</v>
      </c>
      <c r="O574" s="43">
        <f t="shared" si="33"/>
        <v>2</v>
      </c>
      <c r="P574" s="43">
        <f t="shared" si="34"/>
        <v>5</v>
      </c>
      <c r="Q574" s="42" t="s">
        <v>1078</v>
      </c>
      <c r="R574" s="42" t="s">
        <v>1936</v>
      </c>
      <c r="S574" s="42" t="s">
        <v>1079</v>
      </c>
      <c r="T574" s="42" t="s">
        <v>1080</v>
      </c>
      <c r="U574" s="42" t="s">
        <v>1099</v>
      </c>
      <c r="V574" s="42" t="s">
        <v>1102</v>
      </c>
      <c r="W574" s="42" t="s">
        <v>1111</v>
      </c>
      <c r="X574" s="42" t="s">
        <v>1130</v>
      </c>
      <c r="Y574" s="42" t="s">
        <v>1585</v>
      </c>
    </row>
    <row r="575" spans="1:26" s="45" customFormat="1" x14ac:dyDescent="0.2">
      <c r="A575" s="42">
        <v>574</v>
      </c>
      <c r="B575" s="42" t="s">
        <v>65</v>
      </c>
      <c r="C575" s="42" t="s">
        <v>87</v>
      </c>
      <c r="D575" s="42" t="s">
        <v>1623</v>
      </c>
      <c r="E575" s="43" t="s">
        <v>1624</v>
      </c>
      <c r="F575" s="43" t="s">
        <v>1836</v>
      </c>
      <c r="G575" s="43" t="s">
        <v>1834</v>
      </c>
      <c r="H575" s="43" t="s">
        <v>1834</v>
      </c>
      <c r="I575" s="54" t="s">
        <v>1834</v>
      </c>
      <c r="J575" s="54" t="s">
        <v>1834</v>
      </c>
      <c r="K575" s="43">
        <f t="shared" si="32"/>
        <v>0</v>
      </c>
      <c r="L575" s="43" t="s">
        <v>1834</v>
      </c>
      <c r="M575" s="43" t="s">
        <v>1834</v>
      </c>
      <c r="N575" s="54" t="s">
        <v>1834</v>
      </c>
      <c r="O575" s="43">
        <f t="shared" si="33"/>
        <v>0</v>
      </c>
      <c r="P575" s="43">
        <f t="shared" si="34"/>
        <v>0</v>
      </c>
      <c r="Q575" s="42" t="s">
        <v>1078</v>
      </c>
      <c r="R575" s="42" t="s">
        <v>1936</v>
      </c>
      <c r="S575" s="42" t="s">
        <v>1081</v>
      </c>
      <c r="T575" s="42"/>
      <c r="U575" s="42" t="s">
        <v>1099</v>
      </c>
      <c r="V575" s="42" t="s">
        <v>1654</v>
      </c>
      <c r="W575" s="42" t="s">
        <v>1209</v>
      </c>
      <c r="X575" s="42" t="s">
        <v>1210</v>
      </c>
      <c r="Y575" s="42" t="s">
        <v>1585</v>
      </c>
    </row>
    <row r="576" spans="1:26" s="45" customFormat="1" x14ac:dyDescent="0.2">
      <c r="A576" s="42">
        <v>575</v>
      </c>
      <c r="B576" s="42" t="s">
        <v>65</v>
      </c>
      <c r="C576" s="42" t="s">
        <v>1645</v>
      </c>
      <c r="D576" s="42" t="s">
        <v>1646</v>
      </c>
      <c r="E576" s="43" t="s">
        <v>1647</v>
      </c>
      <c r="F576" s="43" t="s">
        <v>1836</v>
      </c>
      <c r="G576" s="43" t="s">
        <v>1836</v>
      </c>
      <c r="H576" s="43" t="s">
        <v>1835</v>
      </c>
      <c r="I576" s="54" t="s">
        <v>1835</v>
      </c>
      <c r="J576" s="54" t="s">
        <v>1835</v>
      </c>
      <c r="K576" s="43">
        <f t="shared" si="32"/>
        <v>2</v>
      </c>
      <c r="L576" s="43" t="s">
        <v>1835</v>
      </c>
      <c r="M576" s="43" t="s">
        <v>1835</v>
      </c>
      <c r="N576" s="43" t="s">
        <v>1835</v>
      </c>
      <c r="O576" s="43">
        <f t="shared" si="33"/>
        <v>2</v>
      </c>
      <c r="P576" s="43">
        <f t="shared" si="34"/>
        <v>4</v>
      </c>
      <c r="Q576" s="42" t="s">
        <v>1088</v>
      </c>
      <c r="R576" s="42" t="s">
        <v>1936</v>
      </c>
      <c r="S576" s="42" t="s">
        <v>2224</v>
      </c>
      <c r="T576" s="42" t="s">
        <v>1089</v>
      </c>
      <c r="U576" s="42" t="s">
        <v>1648</v>
      </c>
      <c r="V576" s="42" t="s">
        <v>1102</v>
      </c>
      <c r="W576" s="42" t="s">
        <v>1111</v>
      </c>
      <c r="X576" s="42" t="s">
        <v>1130</v>
      </c>
      <c r="Y576" s="42"/>
    </row>
    <row r="577" spans="1:26" s="5" customFormat="1" x14ac:dyDescent="0.2">
      <c r="A577" s="48">
        <v>576</v>
      </c>
      <c r="B577" s="48" t="s">
        <v>65</v>
      </c>
      <c r="C577" s="48" t="s">
        <v>88</v>
      </c>
      <c r="D577" s="48" t="s">
        <v>1649</v>
      </c>
      <c r="E577" s="49" t="s">
        <v>1650</v>
      </c>
      <c r="F577" s="49" t="s">
        <v>1836</v>
      </c>
      <c r="G577" s="49" t="s">
        <v>1836</v>
      </c>
      <c r="H577" s="49" t="s">
        <v>1835</v>
      </c>
      <c r="I577" s="55" t="s">
        <v>1836</v>
      </c>
      <c r="J577" s="55"/>
      <c r="K577" s="49">
        <f t="shared" si="32"/>
        <v>1</v>
      </c>
      <c r="L577" s="49" t="s">
        <v>1836</v>
      </c>
      <c r="M577" s="49" t="s">
        <v>1836</v>
      </c>
      <c r="N577" s="49"/>
      <c r="O577" s="49">
        <f t="shared" si="33"/>
        <v>0</v>
      </c>
      <c r="P577" s="49">
        <f t="shared" si="34"/>
        <v>1</v>
      </c>
      <c r="Q577" s="48" t="s">
        <v>1090</v>
      </c>
      <c r="R577" s="48" t="s">
        <v>1936</v>
      </c>
      <c r="S577" s="48" t="s">
        <v>1091</v>
      </c>
      <c r="T577" s="48" t="s">
        <v>618</v>
      </c>
      <c r="U577" s="48" t="s">
        <v>1126</v>
      </c>
      <c r="V577" s="48" t="s">
        <v>1094</v>
      </c>
      <c r="W577" s="48" t="s">
        <v>1118</v>
      </c>
      <c r="X577" s="48" t="s">
        <v>1351</v>
      </c>
      <c r="Y577" s="48"/>
      <c r="Z577" s="5">
        <v>1</v>
      </c>
    </row>
    <row r="578" spans="1:26" s="5" customFormat="1" x14ac:dyDescent="0.2">
      <c r="A578" s="48">
        <v>577</v>
      </c>
      <c r="B578" s="48" t="s">
        <v>65</v>
      </c>
      <c r="C578" s="48" t="s">
        <v>89</v>
      </c>
      <c r="D578" s="48" t="s">
        <v>1651</v>
      </c>
      <c r="E578" s="49" t="s">
        <v>1652</v>
      </c>
      <c r="F578" s="49" t="s">
        <v>1836</v>
      </c>
      <c r="G578" s="49" t="s">
        <v>1836</v>
      </c>
      <c r="H578" s="49" t="s">
        <v>1835</v>
      </c>
      <c r="I578" s="55" t="s">
        <v>1836</v>
      </c>
      <c r="J578" s="55"/>
      <c r="K578" s="49">
        <f t="shared" si="32"/>
        <v>1</v>
      </c>
      <c r="L578" s="49" t="s">
        <v>1836</v>
      </c>
      <c r="M578" s="49" t="s">
        <v>1836</v>
      </c>
      <c r="N578" s="49"/>
      <c r="O578" s="49">
        <f t="shared" si="33"/>
        <v>0</v>
      </c>
      <c r="P578" s="49">
        <f t="shared" si="34"/>
        <v>1</v>
      </c>
      <c r="Q578" s="48" t="s">
        <v>1092</v>
      </c>
      <c r="R578" s="48" t="s">
        <v>1936</v>
      </c>
      <c r="S578" s="48" t="s">
        <v>1093</v>
      </c>
      <c r="T578" s="48" t="s">
        <v>627</v>
      </c>
      <c r="U578" s="48" t="s">
        <v>1126</v>
      </c>
      <c r="V578" s="48" t="s">
        <v>1094</v>
      </c>
      <c r="W578" s="48" t="s">
        <v>1118</v>
      </c>
      <c r="X578" s="48" t="s">
        <v>1351</v>
      </c>
      <c r="Y578" s="48"/>
      <c r="Z578" s="5">
        <v>1</v>
      </c>
    </row>
    <row r="579" spans="1:26" s="45" customFormat="1" x14ac:dyDescent="0.2">
      <c r="A579" s="42">
        <v>578</v>
      </c>
      <c r="B579" s="42" t="s">
        <v>65</v>
      </c>
      <c r="C579" s="42" t="s">
        <v>2277</v>
      </c>
      <c r="D579" s="46" t="s">
        <v>2274</v>
      </c>
      <c r="E579" s="43" t="s">
        <v>2271</v>
      </c>
      <c r="F579" s="43" t="s">
        <v>1836</v>
      </c>
      <c r="G579" s="43" t="s">
        <v>1836</v>
      </c>
      <c r="H579" s="43" t="s">
        <v>1836</v>
      </c>
      <c r="I579" s="43" t="s">
        <v>1836</v>
      </c>
      <c r="J579" s="54" t="s">
        <v>1835</v>
      </c>
      <c r="K579" s="43">
        <f t="shared" si="32"/>
        <v>0</v>
      </c>
      <c r="L579" s="43" t="s">
        <v>1836</v>
      </c>
      <c r="M579" s="43" t="s">
        <v>1836</v>
      </c>
      <c r="N579" s="43" t="s">
        <v>1835</v>
      </c>
      <c r="O579" s="43">
        <f t="shared" si="33"/>
        <v>0</v>
      </c>
      <c r="P579" s="43">
        <f t="shared" ref="P579:P581" si="35">K579+O579</f>
        <v>0</v>
      </c>
      <c r="Q579" s="42" t="s">
        <v>2278</v>
      </c>
      <c r="R579" s="42" t="s">
        <v>1936</v>
      </c>
      <c r="S579" s="42" t="s">
        <v>1006</v>
      </c>
      <c r="T579" s="42"/>
      <c r="U579" s="42" t="s">
        <v>2281</v>
      </c>
      <c r="V579" s="42" t="s">
        <v>1358</v>
      </c>
      <c r="W579" s="42" t="s">
        <v>1111</v>
      </c>
      <c r="X579" s="42" t="s">
        <v>1359</v>
      </c>
      <c r="Y579" s="42"/>
    </row>
    <row r="580" spans="1:26" s="45" customFormat="1" x14ac:dyDescent="0.2">
      <c r="A580" s="42">
        <v>579</v>
      </c>
      <c r="B580" s="42" t="s">
        <v>65</v>
      </c>
      <c r="C580" s="42" t="s">
        <v>2277</v>
      </c>
      <c r="D580" s="46" t="s">
        <v>2275</v>
      </c>
      <c r="E580" s="43" t="s">
        <v>2272</v>
      </c>
      <c r="F580" s="43" t="s">
        <v>1836</v>
      </c>
      <c r="G580" s="43" t="s">
        <v>1836</v>
      </c>
      <c r="H580" s="43" t="s">
        <v>1836</v>
      </c>
      <c r="I580" s="43" t="s">
        <v>1836</v>
      </c>
      <c r="J580" s="54" t="s">
        <v>1835</v>
      </c>
      <c r="K580" s="43">
        <f t="shared" si="32"/>
        <v>0</v>
      </c>
      <c r="L580" s="43" t="s">
        <v>1836</v>
      </c>
      <c r="M580" s="43" t="s">
        <v>1836</v>
      </c>
      <c r="N580" s="43" t="s">
        <v>1835</v>
      </c>
      <c r="O580" s="43">
        <f t="shared" si="33"/>
        <v>0</v>
      </c>
      <c r="P580" s="43">
        <f t="shared" si="35"/>
        <v>0</v>
      </c>
      <c r="Q580" s="42" t="s">
        <v>2279</v>
      </c>
      <c r="R580" s="42" t="s">
        <v>1936</v>
      </c>
      <c r="S580" s="46" t="s">
        <v>2282</v>
      </c>
      <c r="T580" s="58" t="s">
        <v>644</v>
      </c>
      <c r="U580" s="42" t="s">
        <v>2281</v>
      </c>
      <c r="V580" s="42" t="s">
        <v>1358</v>
      </c>
      <c r="W580" s="42" t="s">
        <v>1111</v>
      </c>
      <c r="X580" s="42" t="s">
        <v>1359</v>
      </c>
      <c r="Y580" s="42"/>
    </row>
    <row r="581" spans="1:26" s="45" customFormat="1" x14ac:dyDescent="0.2">
      <c r="A581" s="42">
        <v>580</v>
      </c>
      <c r="B581" s="42" t="s">
        <v>65</v>
      </c>
      <c r="C581" s="42" t="s">
        <v>2277</v>
      </c>
      <c r="D581" s="46" t="s">
        <v>2276</v>
      </c>
      <c r="E581" s="43" t="s">
        <v>2273</v>
      </c>
      <c r="F581" s="43" t="s">
        <v>1836</v>
      </c>
      <c r="G581" s="43" t="s">
        <v>1836</v>
      </c>
      <c r="H581" s="43" t="s">
        <v>1836</v>
      </c>
      <c r="I581" s="43" t="s">
        <v>1836</v>
      </c>
      <c r="J581" s="54" t="s">
        <v>1835</v>
      </c>
      <c r="K581" s="43">
        <f t="shared" si="32"/>
        <v>0</v>
      </c>
      <c r="L581" s="43" t="s">
        <v>1836</v>
      </c>
      <c r="M581" s="43" t="s">
        <v>1836</v>
      </c>
      <c r="N581" s="43" t="s">
        <v>1835</v>
      </c>
      <c r="O581" s="43">
        <f t="shared" si="33"/>
        <v>0</v>
      </c>
      <c r="P581" s="43">
        <f t="shared" si="35"/>
        <v>0</v>
      </c>
      <c r="Q581" s="42" t="s">
        <v>2280</v>
      </c>
      <c r="R581" s="42" t="s">
        <v>1936</v>
      </c>
      <c r="S581" s="47" t="s">
        <v>935</v>
      </c>
      <c r="T581" s="59" t="s">
        <v>618</v>
      </c>
      <c r="U581" s="42" t="s">
        <v>2281</v>
      </c>
      <c r="V581" s="42" t="s">
        <v>1358</v>
      </c>
      <c r="W581" s="42" t="s">
        <v>1111</v>
      </c>
      <c r="X581" s="42" t="s">
        <v>1359</v>
      </c>
      <c r="Y581" s="42"/>
    </row>
    <row r="582" spans="1:26" x14ac:dyDescent="0.2">
      <c r="A582" s="36">
        <v>581</v>
      </c>
      <c r="B582" s="36" t="s">
        <v>1827</v>
      </c>
      <c r="C582" s="36" t="s">
        <v>1829</v>
      </c>
      <c r="D582" s="36" t="s">
        <v>2283</v>
      </c>
      <c r="E582" s="37" t="s">
        <v>1816</v>
      </c>
      <c r="F582" s="37" t="s">
        <v>1834</v>
      </c>
      <c r="G582" s="38" t="s">
        <v>1834</v>
      </c>
      <c r="H582" s="37" t="s">
        <v>1834</v>
      </c>
      <c r="I582" s="37" t="s">
        <v>1834</v>
      </c>
      <c r="J582" s="37"/>
      <c r="K582" s="39">
        <f t="shared" si="32"/>
        <v>0</v>
      </c>
      <c r="L582" s="37" t="s">
        <v>1834</v>
      </c>
      <c r="M582" s="37" t="s">
        <v>1834</v>
      </c>
      <c r="N582" s="37"/>
      <c r="O582" s="39">
        <f t="shared" si="33"/>
        <v>0</v>
      </c>
      <c r="P582" s="37">
        <f t="shared" ref="P582:P626" si="36">K582+O582</f>
        <v>0</v>
      </c>
      <c r="Q582" s="36"/>
      <c r="R582" s="36"/>
      <c r="S582" s="36"/>
      <c r="T582" s="36"/>
      <c r="U582" s="36"/>
      <c r="V582" s="36"/>
      <c r="W582" s="36"/>
      <c r="X582" s="36"/>
      <c r="Y582" s="36"/>
    </row>
    <row r="583" spans="1:26" x14ac:dyDescent="0.2">
      <c r="A583" s="36">
        <v>582</v>
      </c>
      <c r="B583" s="36" t="s">
        <v>1827</v>
      </c>
      <c r="C583" s="36" t="s">
        <v>1829</v>
      </c>
      <c r="D583" s="36" t="s">
        <v>2284</v>
      </c>
      <c r="E583" s="37" t="s">
        <v>1817</v>
      </c>
      <c r="F583" s="37" t="s">
        <v>1834</v>
      </c>
      <c r="G583" s="38" t="s">
        <v>1834</v>
      </c>
      <c r="H583" s="37" t="s">
        <v>1834</v>
      </c>
      <c r="I583" s="37" t="s">
        <v>1834</v>
      </c>
      <c r="J583" s="37"/>
      <c r="K583" s="39">
        <f t="shared" si="32"/>
        <v>0</v>
      </c>
      <c r="L583" s="37" t="s">
        <v>1834</v>
      </c>
      <c r="M583" s="37" t="s">
        <v>1834</v>
      </c>
      <c r="N583" s="37"/>
      <c r="O583" s="39">
        <f t="shared" si="33"/>
        <v>0</v>
      </c>
      <c r="P583" s="37">
        <f t="shared" si="36"/>
        <v>0</v>
      </c>
      <c r="Q583" s="36"/>
      <c r="R583" s="36"/>
      <c r="S583" s="36"/>
      <c r="T583" s="36"/>
      <c r="U583" s="36"/>
      <c r="V583" s="36"/>
      <c r="W583" s="36"/>
      <c r="X583" s="36"/>
      <c r="Y583" s="36"/>
    </row>
    <row r="584" spans="1:26" x14ac:dyDescent="0.2">
      <c r="A584" s="36">
        <v>583</v>
      </c>
      <c r="B584" s="36" t="s">
        <v>1827</v>
      </c>
      <c r="C584" s="36" t="s">
        <v>1829</v>
      </c>
      <c r="D584" s="36" t="s">
        <v>2285</v>
      </c>
      <c r="E584" s="37" t="s">
        <v>1818</v>
      </c>
      <c r="F584" s="37" t="s">
        <v>1834</v>
      </c>
      <c r="G584" s="38" t="s">
        <v>1834</v>
      </c>
      <c r="H584" s="37" t="s">
        <v>1834</v>
      </c>
      <c r="I584" s="37" t="s">
        <v>1834</v>
      </c>
      <c r="J584" s="37"/>
      <c r="K584" s="39">
        <f t="shared" si="32"/>
        <v>0</v>
      </c>
      <c r="L584" s="37" t="s">
        <v>1834</v>
      </c>
      <c r="M584" s="37" t="s">
        <v>1834</v>
      </c>
      <c r="N584" s="37"/>
      <c r="O584" s="39">
        <f t="shared" si="33"/>
        <v>0</v>
      </c>
      <c r="P584" s="37">
        <f t="shared" si="36"/>
        <v>0</v>
      </c>
      <c r="Q584" s="36"/>
      <c r="R584" s="36"/>
      <c r="S584" s="36"/>
      <c r="T584" s="36"/>
      <c r="U584" s="36"/>
      <c r="V584" s="36"/>
      <c r="W584" s="36"/>
      <c r="X584" s="36"/>
      <c r="Y584" s="36"/>
    </row>
    <row r="585" spans="1:26" x14ac:dyDescent="0.2">
      <c r="A585" s="36">
        <v>584</v>
      </c>
      <c r="B585" s="36" t="s">
        <v>1827</v>
      </c>
      <c r="C585" s="36" t="s">
        <v>1829</v>
      </c>
      <c r="D585" s="36" t="s">
        <v>2286</v>
      </c>
      <c r="E585" s="37" t="s">
        <v>1789</v>
      </c>
      <c r="F585" s="37" t="s">
        <v>1834</v>
      </c>
      <c r="G585" s="38" t="s">
        <v>1834</v>
      </c>
      <c r="H585" s="37" t="s">
        <v>1834</v>
      </c>
      <c r="I585" s="37" t="s">
        <v>1834</v>
      </c>
      <c r="J585" s="37"/>
      <c r="K585" s="39">
        <f t="shared" si="32"/>
        <v>0</v>
      </c>
      <c r="L585" s="37" t="s">
        <v>1834</v>
      </c>
      <c r="M585" s="37" t="s">
        <v>1834</v>
      </c>
      <c r="N585" s="37"/>
      <c r="O585" s="39">
        <f t="shared" si="33"/>
        <v>0</v>
      </c>
      <c r="P585" s="37">
        <f t="shared" si="36"/>
        <v>0</v>
      </c>
      <c r="Q585" s="36"/>
      <c r="R585" s="36"/>
      <c r="S585" s="36"/>
      <c r="T585" s="36"/>
      <c r="U585" s="36"/>
      <c r="V585" s="36"/>
      <c r="W585" s="36"/>
      <c r="X585" s="36"/>
      <c r="Y585" s="36"/>
    </row>
    <row r="586" spans="1:26" x14ac:dyDescent="0.2">
      <c r="A586" s="36">
        <v>585</v>
      </c>
      <c r="B586" s="36" t="s">
        <v>1827</v>
      </c>
      <c r="C586" s="36" t="s">
        <v>1829</v>
      </c>
      <c r="D586" s="36" t="s">
        <v>2287</v>
      </c>
      <c r="E586" s="37" t="s">
        <v>1828</v>
      </c>
      <c r="F586" s="37" t="s">
        <v>1834</v>
      </c>
      <c r="G586" s="38" t="s">
        <v>1834</v>
      </c>
      <c r="H586" s="37" t="s">
        <v>1834</v>
      </c>
      <c r="I586" s="37" t="s">
        <v>1834</v>
      </c>
      <c r="J586" s="37"/>
      <c r="K586" s="39">
        <f t="shared" si="32"/>
        <v>0</v>
      </c>
      <c r="L586" s="37" t="s">
        <v>1834</v>
      </c>
      <c r="M586" s="37" t="s">
        <v>1834</v>
      </c>
      <c r="N586" s="37"/>
      <c r="O586" s="39">
        <f t="shared" si="33"/>
        <v>0</v>
      </c>
      <c r="P586" s="37">
        <f t="shared" si="36"/>
        <v>0</v>
      </c>
      <c r="Q586" s="36"/>
      <c r="R586" s="36"/>
      <c r="S586" s="36"/>
      <c r="T586" s="36"/>
      <c r="U586" s="36"/>
      <c r="V586" s="36"/>
      <c r="W586" s="36"/>
      <c r="X586" s="36"/>
      <c r="Y586" s="36"/>
    </row>
    <row r="587" spans="1:26" x14ac:dyDescent="0.2">
      <c r="A587" s="36">
        <v>586</v>
      </c>
      <c r="B587" s="36" t="s">
        <v>1827</v>
      </c>
      <c r="C587" s="36" t="s">
        <v>1830</v>
      </c>
      <c r="D587" s="36"/>
      <c r="E587" s="37" t="s">
        <v>1781</v>
      </c>
      <c r="F587" s="37" t="s">
        <v>1834</v>
      </c>
      <c r="G587" s="38" t="s">
        <v>1836</v>
      </c>
      <c r="H587" s="37" t="s">
        <v>1834</v>
      </c>
      <c r="I587" s="37" t="s">
        <v>1836</v>
      </c>
      <c r="J587" s="37"/>
      <c r="K587" s="39">
        <f t="shared" si="32"/>
        <v>0</v>
      </c>
      <c r="L587" s="37" t="s">
        <v>1834</v>
      </c>
      <c r="M587" s="37" t="s">
        <v>1836</v>
      </c>
      <c r="N587" s="37"/>
      <c r="O587" s="39">
        <f t="shared" si="33"/>
        <v>0</v>
      </c>
      <c r="P587" s="37">
        <f t="shared" si="36"/>
        <v>0</v>
      </c>
      <c r="Q587" s="36"/>
      <c r="R587" s="36"/>
      <c r="S587" s="36"/>
      <c r="T587" s="36"/>
      <c r="U587" s="36"/>
      <c r="V587" s="36"/>
      <c r="W587" s="36"/>
      <c r="X587" s="36"/>
      <c r="Y587" s="36"/>
    </row>
    <row r="588" spans="1:26" x14ac:dyDescent="0.2">
      <c r="A588" s="36">
        <v>587</v>
      </c>
      <c r="B588" s="36" t="s">
        <v>1827</v>
      </c>
      <c r="C588" s="36" t="s">
        <v>1830</v>
      </c>
      <c r="D588" s="36"/>
      <c r="E588" s="37" t="s">
        <v>1782</v>
      </c>
      <c r="F588" s="37" t="s">
        <v>1834</v>
      </c>
      <c r="G588" s="38" t="s">
        <v>1836</v>
      </c>
      <c r="H588" s="37" t="s">
        <v>1834</v>
      </c>
      <c r="I588" s="37" t="s">
        <v>1836</v>
      </c>
      <c r="J588" s="37"/>
      <c r="K588" s="39">
        <f t="shared" si="32"/>
        <v>0</v>
      </c>
      <c r="L588" s="37" t="s">
        <v>1834</v>
      </c>
      <c r="M588" s="37" t="s">
        <v>1836</v>
      </c>
      <c r="N588" s="37"/>
      <c r="O588" s="39">
        <f t="shared" si="33"/>
        <v>0</v>
      </c>
      <c r="P588" s="37">
        <f t="shared" si="36"/>
        <v>0</v>
      </c>
      <c r="Q588" s="36"/>
      <c r="R588" s="36"/>
      <c r="S588" s="36"/>
      <c r="T588" s="36"/>
      <c r="U588" s="36"/>
      <c r="V588" s="36"/>
      <c r="W588" s="36"/>
      <c r="X588" s="36"/>
      <c r="Y588" s="36"/>
    </row>
    <row r="589" spans="1:26" x14ac:dyDescent="0.2">
      <c r="A589" s="36">
        <v>588</v>
      </c>
      <c r="B589" s="36" t="s">
        <v>1827</v>
      </c>
      <c r="C589" s="36" t="s">
        <v>1830</v>
      </c>
      <c r="D589" s="36"/>
      <c r="E589" s="37" t="s">
        <v>1783</v>
      </c>
      <c r="F589" s="37" t="s">
        <v>1834</v>
      </c>
      <c r="G589" s="38" t="s">
        <v>1836</v>
      </c>
      <c r="H589" s="37" t="s">
        <v>1834</v>
      </c>
      <c r="I589" s="37" t="s">
        <v>1836</v>
      </c>
      <c r="J589" s="37"/>
      <c r="K589" s="39">
        <f t="shared" si="32"/>
        <v>0</v>
      </c>
      <c r="L589" s="37" t="s">
        <v>1834</v>
      </c>
      <c r="M589" s="37" t="s">
        <v>1836</v>
      </c>
      <c r="N589" s="37"/>
      <c r="O589" s="39">
        <f t="shared" si="33"/>
        <v>0</v>
      </c>
      <c r="P589" s="37">
        <f t="shared" si="36"/>
        <v>0</v>
      </c>
      <c r="Q589" s="36"/>
      <c r="R589" s="36"/>
      <c r="S589" s="36"/>
      <c r="T589" s="36"/>
      <c r="U589" s="36"/>
      <c r="V589" s="36"/>
      <c r="W589" s="36"/>
      <c r="X589" s="36"/>
      <c r="Y589" s="36"/>
    </row>
    <row r="590" spans="1:26" x14ac:dyDescent="0.2">
      <c r="A590" s="36">
        <v>589</v>
      </c>
      <c r="B590" s="36" t="s">
        <v>1827</v>
      </c>
      <c r="C590" s="36" t="s">
        <v>1830</v>
      </c>
      <c r="D590" s="36"/>
      <c r="E590" s="37" t="s">
        <v>1784</v>
      </c>
      <c r="F590" s="37" t="s">
        <v>1834</v>
      </c>
      <c r="G590" s="38" t="s">
        <v>1836</v>
      </c>
      <c r="H590" s="37" t="s">
        <v>1834</v>
      </c>
      <c r="I590" s="37" t="s">
        <v>1836</v>
      </c>
      <c r="J590" s="37"/>
      <c r="K590" s="39">
        <f t="shared" si="32"/>
        <v>0</v>
      </c>
      <c r="L590" s="37" t="s">
        <v>1834</v>
      </c>
      <c r="M590" s="37" t="s">
        <v>1836</v>
      </c>
      <c r="N590" s="37"/>
      <c r="O590" s="39">
        <f t="shared" si="33"/>
        <v>0</v>
      </c>
      <c r="P590" s="37">
        <f t="shared" si="36"/>
        <v>0</v>
      </c>
      <c r="Q590" s="36"/>
      <c r="R590" s="36"/>
      <c r="S590" s="36"/>
      <c r="T590" s="36"/>
      <c r="U590" s="36"/>
      <c r="V590" s="36"/>
      <c r="W590" s="36"/>
      <c r="X590" s="36"/>
      <c r="Y590" s="36"/>
    </row>
    <row r="591" spans="1:26" x14ac:dyDescent="0.2">
      <c r="A591" s="36">
        <v>590</v>
      </c>
      <c r="B591" s="36" t="s">
        <v>1827</v>
      </c>
      <c r="C591" s="36" t="s">
        <v>1830</v>
      </c>
      <c r="D591" s="36"/>
      <c r="E591" s="37" t="s">
        <v>1819</v>
      </c>
      <c r="F591" s="37" t="s">
        <v>1834</v>
      </c>
      <c r="G591" s="38" t="s">
        <v>1836</v>
      </c>
      <c r="H591" s="37" t="s">
        <v>1836</v>
      </c>
      <c r="I591" s="37" t="s">
        <v>1836</v>
      </c>
      <c r="J591" s="37"/>
      <c r="K591" s="39">
        <f t="shared" si="32"/>
        <v>0</v>
      </c>
      <c r="L591" s="37" t="s">
        <v>1836</v>
      </c>
      <c r="M591" s="37" t="s">
        <v>1836</v>
      </c>
      <c r="N591" s="37"/>
      <c r="O591" s="39">
        <f t="shared" si="33"/>
        <v>0</v>
      </c>
      <c r="P591" s="37">
        <f t="shared" si="36"/>
        <v>0</v>
      </c>
      <c r="Q591" s="36"/>
      <c r="R591" s="36"/>
      <c r="S591" s="36"/>
      <c r="T591" s="36"/>
      <c r="U591" s="36"/>
      <c r="V591" s="36"/>
      <c r="W591" s="36"/>
      <c r="X591" s="36"/>
      <c r="Y591" s="36"/>
    </row>
    <row r="592" spans="1:26" x14ac:dyDescent="0.2">
      <c r="A592" s="36">
        <v>591</v>
      </c>
      <c r="B592" s="36" t="s">
        <v>1827</v>
      </c>
      <c r="C592" s="36" t="s">
        <v>1830</v>
      </c>
      <c r="D592" s="36"/>
      <c r="E592" s="37" t="s">
        <v>1820</v>
      </c>
      <c r="F592" s="37" t="s">
        <v>1834</v>
      </c>
      <c r="G592" s="38" t="s">
        <v>1836</v>
      </c>
      <c r="H592" s="37" t="s">
        <v>1836</v>
      </c>
      <c r="I592" s="37" t="s">
        <v>1836</v>
      </c>
      <c r="J592" s="37"/>
      <c r="K592" s="39">
        <f t="shared" ref="K592:K627" si="37">COUNTIF(F592:I592,"Sí")</f>
        <v>0</v>
      </c>
      <c r="L592" s="37" t="s">
        <v>1836</v>
      </c>
      <c r="M592" s="37" t="s">
        <v>1836</v>
      </c>
      <c r="N592" s="37"/>
      <c r="O592" s="39">
        <f t="shared" ref="O592:O627" si="38">COUNTIF(L592:M592,"Sí")</f>
        <v>0</v>
      </c>
      <c r="P592" s="37">
        <f t="shared" si="36"/>
        <v>0</v>
      </c>
      <c r="Q592" s="36"/>
      <c r="R592" s="36"/>
      <c r="S592" s="36"/>
      <c r="T592" s="36"/>
      <c r="U592" s="36"/>
      <c r="V592" s="36"/>
      <c r="W592" s="36"/>
      <c r="X592" s="36"/>
      <c r="Y592" s="36"/>
    </row>
    <row r="593" spans="1:25" x14ac:dyDescent="0.2">
      <c r="A593" s="36">
        <v>592</v>
      </c>
      <c r="B593" s="36" t="s">
        <v>1827</v>
      </c>
      <c r="C593" s="36" t="s">
        <v>1831</v>
      </c>
      <c r="D593" s="36"/>
      <c r="E593" s="37" t="s">
        <v>1790</v>
      </c>
      <c r="F593" s="37" t="s">
        <v>1834</v>
      </c>
      <c r="G593" s="38" t="s">
        <v>1836</v>
      </c>
      <c r="H593" s="37" t="s">
        <v>1836</v>
      </c>
      <c r="I593" s="37" t="s">
        <v>1836</v>
      </c>
      <c r="J593" s="37"/>
      <c r="K593" s="39">
        <f t="shared" si="37"/>
        <v>0</v>
      </c>
      <c r="L593" s="37" t="s">
        <v>1836</v>
      </c>
      <c r="M593" s="37" t="s">
        <v>1836</v>
      </c>
      <c r="N593" s="37"/>
      <c r="O593" s="39">
        <f t="shared" si="38"/>
        <v>0</v>
      </c>
      <c r="P593" s="37">
        <f t="shared" si="36"/>
        <v>0</v>
      </c>
      <c r="Q593" s="36"/>
      <c r="R593" s="36"/>
      <c r="S593" s="36"/>
      <c r="T593" s="36"/>
      <c r="U593" s="36"/>
      <c r="V593" s="36"/>
      <c r="W593" s="36"/>
      <c r="X593" s="36"/>
      <c r="Y593" s="36"/>
    </row>
    <row r="594" spans="1:25" x14ac:dyDescent="0.2">
      <c r="A594" s="36">
        <v>593</v>
      </c>
      <c r="B594" s="36" t="s">
        <v>1827</v>
      </c>
      <c r="C594" s="36" t="s">
        <v>1831</v>
      </c>
      <c r="D594" s="36"/>
      <c r="E594" s="37" t="s">
        <v>1791</v>
      </c>
      <c r="F594" s="37" t="s">
        <v>1834</v>
      </c>
      <c r="G594" s="38" t="s">
        <v>1836</v>
      </c>
      <c r="H594" s="37" t="s">
        <v>1836</v>
      </c>
      <c r="I594" s="37" t="s">
        <v>1836</v>
      </c>
      <c r="J594" s="37"/>
      <c r="K594" s="39">
        <f t="shared" si="37"/>
        <v>0</v>
      </c>
      <c r="L594" s="37" t="s">
        <v>1836</v>
      </c>
      <c r="M594" s="37" t="s">
        <v>1836</v>
      </c>
      <c r="N594" s="37"/>
      <c r="O594" s="39">
        <f t="shared" si="38"/>
        <v>0</v>
      </c>
      <c r="P594" s="37">
        <f t="shared" si="36"/>
        <v>0</v>
      </c>
      <c r="Q594" s="36"/>
      <c r="R594" s="36"/>
      <c r="S594" s="36"/>
      <c r="T594" s="36"/>
      <c r="U594" s="36"/>
      <c r="V594" s="36"/>
      <c r="W594" s="36"/>
      <c r="X594" s="36"/>
      <c r="Y594" s="36"/>
    </row>
    <row r="595" spans="1:25" x14ac:dyDescent="0.2">
      <c r="A595" s="36">
        <v>594</v>
      </c>
      <c r="B595" s="36" t="s">
        <v>1827</v>
      </c>
      <c r="C595" s="36" t="s">
        <v>1831</v>
      </c>
      <c r="D595" s="36"/>
      <c r="E595" s="37" t="s">
        <v>1792</v>
      </c>
      <c r="F595" s="37" t="s">
        <v>1834</v>
      </c>
      <c r="G595" s="38" t="s">
        <v>1836</v>
      </c>
      <c r="H595" s="37" t="s">
        <v>1836</v>
      </c>
      <c r="I595" s="37" t="s">
        <v>1836</v>
      </c>
      <c r="J595" s="37"/>
      <c r="K595" s="39">
        <f t="shared" si="37"/>
        <v>0</v>
      </c>
      <c r="L595" s="37" t="s">
        <v>1836</v>
      </c>
      <c r="M595" s="37" t="s">
        <v>1836</v>
      </c>
      <c r="N595" s="37"/>
      <c r="O595" s="39">
        <f t="shared" si="38"/>
        <v>0</v>
      </c>
      <c r="P595" s="37">
        <f t="shared" si="36"/>
        <v>0</v>
      </c>
      <c r="Q595" s="36"/>
      <c r="R595" s="36"/>
      <c r="S595" s="36"/>
      <c r="T595" s="36"/>
      <c r="U595" s="36"/>
      <c r="V595" s="36"/>
      <c r="W595" s="36"/>
      <c r="X595" s="36"/>
      <c r="Y595" s="36"/>
    </row>
    <row r="596" spans="1:25" x14ac:dyDescent="0.2">
      <c r="A596" s="36">
        <v>595</v>
      </c>
      <c r="B596" s="36" t="s">
        <v>1827</v>
      </c>
      <c r="C596" s="36" t="s">
        <v>1831</v>
      </c>
      <c r="D596" s="36"/>
      <c r="E596" s="37" t="s">
        <v>1793</v>
      </c>
      <c r="F596" s="37" t="s">
        <v>1834</v>
      </c>
      <c r="G596" s="38" t="s">
        <v>1836</v>
      </c>
      <c r="H596" s="37" t="s">
        <v>1836</v>
      </c>
      <c r="I596" s="37" t="s">
        <v>1836</v>
      </c>
      <c r="J596" s="37"/>
      <c r="K596" s="39">
        <f t="shared" si="37"/>
        <v>0</v>
      </c>
      <c r="L596" s="37" t="s">
        <v>1836</v>
      </c>
      <c r="M596" s="37" t="s">
        <v>1836</v>
      </c>
      <c r="N596" s="37"/>
      <c r="O596" s="39">
        <f t="shared" si="38"/>
        <v>0</v>
      </c>
      <c r="P596" s="37">
        <f t="shared" si="36"/>
        <v>0</v>
      </c>
      <c r="Q596" s="36"/>
      <c r="R596" s="36"/>
      <c r="S596" s="36"/>
      <c r="T596" s="36"/>
      <c r="U596" s="36"/>
      <c r="V596" s="36"/>
      <c r="W596" s="36"/>
      <c r="X596" s="36"/>
      <c r="Y596" s="36"/>
    </row>
    <row r="597" spans="1:25" x14ac:dyDescent="0.2">
      <c r="A597" s="36">
        <v>596</v>
      </c>
      <c r="B597" s="36" t="s">
        <v>1827</v>
      </c>
      <c r="C597" s="36" t="s">
        <v>1831</v>
      </c>
      <c r="D597" s="36"/>
      <c r="E597" s="37" t="s">
        <v>1794</v>
      </c>
      <c r="F597" s="37" t="s">
        <v>1834</v>
      </c>
      <c r="G597" s="38" t="s">
        <v>1836</v>
      </c>
      <c r="H597" s="37" t="s">
        <v>1836</v>
      </c>
      <c r="I597" s="37" t="s">
        <v>1836</v>
      </c>
      <c r="J597" s="37"/>
      <c r="K597" s="39">
        <f t="shared" si="37"/>
        <v>0</v>
      </c>
      <c r="L597" s="37" t="s">
        <v>1836</v>
      </c>
      <c r="M597" s="37" t="s">
        <v>1836</v>
      </c>
      <c r="N597" s="37"/>
      <c r="O597" s="39">
        <f t="shared" si="38"/>
        <v>0</v>
      </c>
      <c r="P597" s="37">
        <f t="shared" si="36"/>
        <v>0</v>
      </c>
      <c r="Q597" s="36"/>
      <c r="R597" s="36"/>
      <c r="S597" s="36"/>
      <c r="T597" s="36"/>
      <c r="U597" s="36"/>
      <c r="V597" s="36"/>
      <c r="W597" s="36"/>
      <c r="X597" s="36"/>
      <c r="Y597" s="36"/>
    </row>
    <row r="598" spans="1:25" x14ac:dyDescent="0.2">
      <c r="A598" s="36">
        <v>597</v>
      </c>
      <c r="B598" s="36" t="s">
        <v>1827</v>
      </c>
      <c r="C598" s="36" t="s">
        <v>1831</v>
      </c>
      <c r="D598" s="36"/>
      <c r="E598" s="37" t="s">
        <v>1795</v>
      </c>
      <c r="F598" s="37" t="s">
        <v>1834</v>
      </c>
      <c r="G598" s="38" t="s">
        <v>1836</v>
      </c>
      <c r="H598" s="37" t="s">
        <v>1836</v>
      </c>
      <c r="I598" s="37" t="s">
        <v>1836</v>
      </c>
      <c r="J598" s="37"/>
      <c r="K598" s="39">
        <f t="shared" si="37"/>
        <v>0</v>
      </c>
      <c r="L598" s="37" t="s">
        <v>1836</v>
      </c>
      <c r="M598" s="37" t="s">
        <v>1836</v>
      </c>
      <c r="N598" s="37"/>
      <c r="O598" s="39">
        <f t="shared" si="38"/>
        <v>0</v>
      </c>
      <c r="P598" s="37">
        <f t="shared" si="36"/>
        <v>0</v>
      </c>
      <c r="Q598" s="36"/>
      <c r="R598" s="36"/>
      <c r="S598" s="36"/>
      <c r="T598" s="36"/>
      <c r="U598" s="36"/>
      <c r="V598" s="36"/>
      <c r="W598" s="36"/>
      <c r="X598" s="36"/>
      <c r="Y598" s="36"/>
    </row>
    <row r="599" spans="1:25" x14ac:dyDescent="0.2">
      <c r="A599" s="36">
        <v>598</v>
      </c>
      <c r="B599" s="36" t="s">
        <v>1827</v>
      </c>
      <c r="C599" s="36" t="s">
        <v>1831</v>
      </c>
      <c r="D599" s="36"/>
      <c r="E599" s="37" t="s">
        <v>1796</v>
      </c>
      <c r="F599" s="37" t="s">
        <v>1834</v>
      </c>
      <c r="G599" s="38" t="s">
        <v>1836</v>
      </c>
      <c r="H599" s="37" t="s">
        <v>1836</v>
      </c>
      <c r="I599" s="37" t="s">
        <v>1836</v>
      </c>
      <c r="J599" s="37"/>
      <c r="K599" s="39">
        <f t="shared" si="37"/>
        <v>0</v>
      </c>
      <c r="L599" s="37" t="s">
        <v>1836</v>
      </c>
      <c r="M599" s="37" t="s">
        <v>1836</v>
      </c>
      <c r="N599" s="37"/>
      <c r="O599" s="39">
        <f t="shared" si="38"/>
        <v>0</v>
      </c>
      <c r="P599" s="37">
        <f t="shared" si="36"/>
        <v>0</v>
      </c>
      <c r="Q599" s="36"/>
      <c r="R599" s="36"/>
      <c r="S599" s="36"/>
      <c r="T599" s="36"/>
      <c r="U599" s="36"/>
      <c r="V599" s="36"/>
      <c r="W599" s="36"/>
      <c r="X599" s="36"/>
      <c r="Y599" s="36"/>
    </row>
    <row r="600" spans="1:25" x14ac:dyDescent="0.2">
      <c r="A600" s="36">
        <v>599</v>
      </c>
      <c r="B600" s="36" t="s">
        <v>1827</v>
      </c>
      <c r="C600" s="36" t="s">
        <v>1831</v>
      </c>
      <c r="D600" s="36"/>
      <c r="E600" s="37" t="s">
        <v>1797</v>
      </c>
      <c r="F600" s="37" t="s">
        <v>1834</v>
      </c>
      <c r="G600" s="38" t="s">
        <v>1836</v>
      </c>
      <c r="H600" s="37" t="s">
        <v>1836</v>
      </c>
      <c r="I600" s="37" t="s">
        <v>1836</v>
      </c>
      <c r="J600" s="37"/>
      <c r="K600" s="39">
        <f t="shared" si="37"/>
        <v>0</v>
      </c>
      <c r="L600" s="37" t="s">
        <v>1836</v>
      </c>
      <c r="M600" s="37" t="s">
        <v>1836</v>
      </c>
      <c r="N600" s="37"/>
      <c r="O600" s="39">
        <f t="shared" si="38"/>
        <v>0</v>
      </c>
      <c r="P600" s="37">
        <f t="shared" si="36"/>
        <v>0</v>
      </c>
      <c r="Q600" s="36"/>
      <c r="R600" s="36"/>
      <c r="S600" s="36"/>
      <c r="T600" s="36"/>
      <c r="U600" s="36"/>
      <c r="V600" s="36"/>
      <c r="W600" s="36"/>
      <c r="X600" s="36"/>
      <c r="Y600" s="36"/>
    </row>
    <row r="601" spans="1:25" x14ac:dyDescent="0.2">
      <c r="A601" s="36">
        <v>600</v>
      </c>
      <c r="B601" s="36" t="s">
        <v>1827</v>
      </c>
      <c r="C601" s="36" t="s">
        <v>1831</v>
      </c>
      <c r="D601" s="36"/>
      <c r="E601" s="37" t="s">
        <v>1798</v>
      </c>
      <c r="F601" s="37" t="s">
        <v>1834</v>
      </c>
      <c r="G601" s="38" t="s">
        <v>1836</v>
      </c>
      <c r="H601" s="37" t="s">
        <v>1836</v>
      </c>
      <c r="I601" s="37" t="s">
        <v>1836</v>
      </c>
      <c r="J601" s="37"/>
      <c r="K601" s="39">
        <f t="shared" si="37"/>
        <v>0</v>
      </c>
      <c r="L601" s="37" t="s">
        <v>1836</v>
      </c>
      <c r="M601" s="37" t="s">
        <v>1836</v>
      </c>
      <c r="N601" s="37"/>
      <c r="O601" s="39">
        <f t="shared" si="38"/>
        <v>0</v>
      </c>
      <c r="P601" s="37">
        <f t="shared" si="36"/>
        <v>0</v>
      </c>
      <c r="Q601" s="36"/>
      <c r="R601" s="36"/>
      <c r="S601" s="36"/>
      <c r="T601" s="36"/>
      <c r="U601" s="36"/>
      <c r="V601" s="36"/>
      <c r="W601" s="36"/>
      <c r="X601" s="36"/>
      <c r="Y601" s="36"/>
    </row>
    <row r="602" spans="1:25" x14ac:dyDescent="0.2">
      <c r="A602" s="36">
        <v>601</v>
      </c>
      <c r="B602" s="36" t="s">
        <v>1827</v>
      </c>
      <c r="C602" s="36" t="s">
        <v>1831</v>
      </c>
      <c r="D602" s="36"/>
      <c r="E602" s="37" t="s">
        <v>1799</v>
      </c>
      <c r="F602" s="37" t="s">
        <v>1834</v>
      </c>
      <c r="G602" s="38" t="s">
        <v>1836</v>
      </c>
      <c r="H602" s="37" t="s">
        <v>1836</v>
      </c>
      <c r="I602" s="37" t="s">
        <v>1836</v>
      </c>
      <c r="J602" s="37"/>
      <c r="K602" s="39">
        <f t="shared" si="37"/>
        <v>0</v>
      </c>
      <c r="L602" s="37" t="s">
        <v>1836</v>
      </c>
      <c r="M602" s="37" t="s">
        <v>1836</v>
      </c>
      <c r="N602" s="37"/>
      <c r="O602" s="39">
        <f t="shared" si="38"/>
        <v>0</v>
      </c>
      <c r="P602" s="37">
        <f t="shared" si="36"/>
        <v>0</v>
      </c>
      <c r="Q602" s="36"/>
      <c r="R602" s="36"/>
      <c r="S602" s="36"/>
      <c r="T602" s="36"/>
      <c r="U602" s="36"/>
      <c r="V602" s="36"/>
      <c r="W602" s="36"/>
      <c r="X602" s="36"/>
      <c r="Y602" s="36"/>
    </row>
    <row r="603" spans="1:25" x14ac:dyDescent="0.2">
      <c r="A603" s="36">
        <v>602</v>
      </c>
      <c r="B603" s="36" t="s">
        <v>1827</v>
      </c>
      <c r="C603" s="36" t="s">
        <v>1831</v>
      </c>
      <c r="D603" s="36"/>
      <c r="E603" s="37" t="s">
        <v>1800</v>
      </c>
      <c r="F603" s="37" t="s">
        <v>1834</v>
      </c>
      <c r="G603" s="38" t="s">
        <v>1836</v>
      </c>
      <c r="H603" s="37" t="s">
        <v>1836</v>
      </c>
      <c r="I603" s="37" t="s">
        <v>1836</v>
      </c>
      <c r="J603" s="37"/>
      <c r="K603" s="39">
        <f t="shared" si="37"/>
        <v>0</v>
      </c>
      <c r="L603" s="37" t="s">
        <v>1836</v>
      </c>
      <c r="M603" s="37" t="s">
        <v>1836</v>
      </c>
      <c r="N603" s="37"/>
      <c r="O603" s="39">
        <f t="shared" si="38"/>
        <v>0</v>
      </c>
      <c r="P603" s="37">
        <f t="shared" si="36"/>
        <v>0</v>
      </c>
      <c r="Q603" s="36"/>
      <c r="R603" s="36"/>
      <c r="S603" s="36"/>
      <c r="T603" s="36"/>
      <c r="U603" s="36"/>
      <c r="V603" s="36"/>
      <c r="W603" s="36"/>
      <c r="X603" s="36"/>
      <c r="Y603" s="36"/>
    </row>
    <row r="604" spans="1:25" x14ac:dyDescent="0.2">
      <c r="A604" s="36">
        <v>603</v>
      </c>
      <c r="B604" s="36" t="s">
        <v>1827</v>
      </c>
      <c r="C604" s="36" t="s">
        <v>1831</v>
      </c>
      <c r="D604" s="36"/>
      <c r="E604" s="37" t="s">
        <v>1801</v>
      </c>
      <c r="F604" s="37" t="s">
        <v>1834</v>
      </c>
      <c r="G604" s="38" t="s">
        <v>1836</v>
      </c>
      <c r="H604" s="37" t="s">
        <v>1836</v>
      </c>
      <c r="I604" s="37" t="s">
        <v>1836</v>
      </c>
      <c r="J604" s="37"/>
      <c r="K604" s="39">
        <f t="shared" si="37"/>
        <v>0</v>
      </c>
      <c r="L604" s="37" t="s">
        <v>1836</v>
      </c>
      <c r="M604" s="37" t="s">
        <v>1836</v>
      </c>
      <c r="N604" s="37"/>
      <c r="O604" s="39">
        <f t="shared" si="38"/>
        <v>0</v>
      </c>
      <c r="P604" s="37">
        <f t="shared" si="36"/>
        <v>0</v>
      </c>
      <c r="Q604" s="36"/>
      <c r="R604" s="36"/>
      <c r="S604" s="36"/>
      <c r="T604" s="36"/>
      <c r="U604" s="36"/>
      <c r="V604" s="36"/>
      <c r="W604" s="36"/>
      <c r="X604" s="36"/>
      <c r="Y604" s="36"/>
    </row>
    <row r="605" spans="1:25" x14ac:dyDescent="0.2">
      <c r="A605" s="36">
        <v>604</v>
      </c>
      <c r="B605" s="36" t="s">
        <v>1827</v>
      </c>
      <c r="C605" s="36" t="s">
        <v>1831</v>
      </c>
      <c r="D605" s="36"/>
      <c r="E605" s="37" t="s">
        <v>1802</v>
      </c>
      <c r="F605" s="37" t="s">
        <v>1834</v>
      </c>
      <c r="G605" s="38" t="s">
        <v>1836</v>
      </c>
      <c r="H605" s="37" t="s">
        <v>1836</v>
      </c>
      <c r="I605" s="37" t="s">
        <v>1836</v>
      </c>
      <c r="J605" s="37"/>
      <c r="K605" s="39">
        <f t="shared" si="37"/>
        <v>0</v>
      </c>
      <c r="L605" s="37" t="s">
        <v>1836</v>
      </c>
      <c r="M605" s="37" t="s">
        <v>1836</v>
      </c>
      <c r="N605" s="37"/>
      <c r="O605" s="39">
        <f t="shared" si="38"/>
        <v>0</v>
      </c>
      <c r="P605" s="37">
        <f t="shared" si="36"/>
        <v>0</v>
      </c>
      <c r="Q605" s="36"/>
      <c r="R605" s="36"/>
      <c r="S605" s="36"/>
      <c r="T605" s="36"/>
      <c r="U605" s="36"/>
      <c r="V605" s="36"/>
      <c r="W605" s="36"/>
      <c r="X605" s="36"/>
      <c r="Y605" s="36"/>
    </row>
    <row r="606" spans="1:25" x14ac:dyDescent="0.2">
      <c r="A606" s="36">
        <v>605</v>
      </c>
      <c r="B606" s="36" t="s">
        <v>1827</v>
      </c>
      <c r="C606" s="36" t="s">
        <v>1831</v>
      </c>
      <c r="D606" s="36"/>
      <c r="E606" s="37" t="s">
        <v>1803</v>
      </c>
      <c r="F606" s="37" t="s">
        <v>1834</v>
      </c>
      <c r="G606" s="38" t="s">
        <v>1836</v>
      </c>
      <c r="H606" s="37" t="s">
        <v>1836</v>
      </c>
      <c r="I606" s="37" t="s">
        <v>1836</v>
      </c>
      <c r="J606" s="37"/>
      <c r="K606" s="39">
        <f t="shared" si="37"/>
        <v>0</v>
      </c>
      <c r="L606" s="37" t="s">
        <v>1836</v>
      </c>
      <c r="M606" s="37" t="s">
        <v>1836</v>
      </c>
      <c r="N606" s="37"/>
      <c r="O606" s="39">
        <f t="shared" si="38"/>
        <v>0</v>
      </c>
      <c r="P606" s="37">
        <f t="shared" si="36"/>
        <v>0</v>
      </c>
      <c r="Q606" s="36"/>
      <c r="R606" s="36"/>
      <c r="S606" s="36"/>
      <c r="T606" s="36"/>
      <c r="U606" s="36"/>
      <c r="V606" s="36"/>
      <c r="W606" s="36"/>
      <c r="X606" s="36"/>
      <c r="Y606" s="36"/>
    </row>
    <row r="607" spans="1:25" x14ac:dyDescent="0.2">
      <c r="A607" s="36">
        <v>606</v>
      </c>
      <c r="B607" s="36" t="s">
        <v>1827</v>
      </c>
      <c r="C607" s="36" t="s">
        <v>1831</v>
      </c>
      <c r="D607" s="36"/>
      <c r="E607" s="37" t="s">
        <v>1804</v>
      </c>
      <c r="F607" s="37" t="s">
        <v>1834</v>
      </c>
      <c r="G607" s="38" t="s">
        <v>1836</v>
      </c>
      <c r="H607" s="37" t="s">
        <v>1836</v>
      </c>
      <c r="I607" s="37" t="s">
        <v>1836</v>
      </c>
      <c r="J607" s="37"/>
      <c r="K607" s="39">
        <f t="shared" si="37"/>
        <v>0</v>
      </c>
      <c r="L607" s="37" t="s">
        <v>1836</v>
      </c>
      <c r="M607" s="37" t="s">
        <v>1836</v>
      </c>
      <c r="N607" s="37"/>
      <c r="O607" s="39">
        <f t="shared" si="38"/>
        <v>0</v>
      </c>
      <c r="P607" s="37">
        <f t="shared" si="36"/>
        <v>0</v>
      </c>
      <c r="Q607" s="36"/>
      <c r="R607" s="36"/>
      <c r="S607" s="36"/>
      <c r="T607" s="36"/>
      <c r="U607" s="36"/>
      <c r="V607" s="36"/>
      <c r="W607" s="36"/>
      <c r="X607" s="36"/>
      <c r="Y607" s="36"/>
    </row>
    <row r="608" spans="1:25" x14ac:dyDescent="0.2">
      <c r="A608" s="36">
        <v>607</v>
      </c>
      <c r="B608" s="36" t="s">
        <v>1827</v>
      </c>
      <c r="C608" s="36" t="s">
        <v>1831</v>
      </c>
      <c r="D608" s="36"/>
      <c r="E608" s="37" t="s">
        <v>1805</v>
      </c>
      <c r="F608" s="37" t="s">
        <v>1834</v>
      </c>
      <c r="G608" s="38" t="s">
        <v>1836</v>
      </c>
      <c r="H608" s="37" t="s">
        <v>1836</v>
      </c>
      <c r="I608" s="37" t="s">
        <v>1836</v>
      </c>
      <c r="J608" s="37"/>
      <c r="K608" s="39">
        <f t="shared" si="37"/>
        <v>0</v>
      </c>
      <c r="L608" s="37" t="s">
        <v>1836</v>
      </c>
      <c r="M608" s="37" t="s">
        <v>1836</v>
      </c>
      <c r="N608" s="37"/>
      <c r="O608" s="39">
        <f t="shared" si="38"/>
        <v>0</v>
      </c>
      <c r="P608" s="37">
        <f t="shared" si="36"/>
        <v>0</v>
      </c>
      <c r="Q608" s="36"/>
      <c r="R608" s="36"/>
      <c r="S608" s="36"/>
      <c r="T608" s="36"/>
      <c r="U608" s="36"/>
      <c r="V608" s="36"/>
      <c r="W608" s="36"/>
      <c r="X608" s="36"/>
      <c r="Y608" s="36"/>
    </row>
    <row r="609" spans="1:25" x14ac:dyDescent="0.2">
      <c r="A609" s="36">
        <v>608</v>
      </c>
      <c r="B609" s="36" t="s">
        <v>1827</v>
      </c>
      <c r="C609" s="36" t="s">
        <v>1831</v>
      </c>
      <c r="D609" s="36"/>
      <c r="E609" s="37" t="s">
        <v>1806</v>
      </c>
      <c r="F609" s="37" t="s">
        <v>1834</v>
      </c>
      <c r="G609" s="38" t="s">
        <v>1836</v>
      </c>
      <c r="H609" s="37" t="s">
        <v>1836</v>
      </c>
      <c r="I609" s="37" t="s">
        <v>1836</v>
      </c>
      <c r="J609" s="37"/>
      <c r="K609" s="39">
        <f t="shared" si="37"/>
        <v>0</v>
      </c>
      <c r="L609" s="37" t="s">
        <v>1836</v>
      </c>
      <c r="M609" s="37" t="s">
        <v>1836</v>
      </c>
      <c r="N609" s="37"/>
      <c r="O609" s="39">
        <f t="shared" si="38"/>
        <v>0</v>
      </c>
      <c r="P609" s="37">
        <f t="shared" si="36"/>
        <v>0</v>
      </c>
      <c r="Q609" s="36"/>
      <c r="R609" s="36"/>
      <c r="S609" s="36"/>
      <c r="T609" s="36"/>
      <c r="U609" s="36"/>
      <c r="V609" s="36"/>
      <c r="W609" s="36"/>
      <c r="X609" s="36"/>
      <c r="Y609" s="36"/>
    </row>
    <row r="610" spans="1:25" x14ac:dyDescent="0.2">
      <c r="A610" s="36">
        <v>609</v>
      </c>
      <c r="B610" s="36" t="s">
        <v>1827</v>
      </c>
      <c r="C610" s="36" t="s">
        <v>1831</v>
      </c>
      <c r="D610" s="36"/>
      <c r="E610" s="37" t="s">
        <v>1807</v>
      </c>
      <c r="F610" s="37" t="s">
        <v>1834</v>
      </c>
      <c r="G610" s="38" t="s">
        <v>1836</v>
      </c>
      <c r="H610" s="37" t="s">
        <v>1836</v>
      </c>
      <c r="I610" s="37" t="s">
        <v>1836</v>
      </c>
      <c r="J610" s="37"/>
      <c r="K610" s="39">
        <f t="shared" si="37"/>
        <v>0</v>
      </c>
      <c r="L610" s="37" t="s">
        <v>1836</v>
      </c>
      <c r="M610" s="37" t="s">
        <v>1836</v>
      </c>
      <c r="N610" s="37"/>
      <c r="O610" s="39">
        <f t="shared" si="38"/>
        <v>0</v>
      </c>
      <c r="P610" s="37">
        <f t="shared" si="36"/>
        <v>0</v>
      </c>
      <c r="Q610" s="36"/>
      <c r="R610" s="36"/>
      <c r="S610" s="36"/>
      <c r="T610" s="36"/>
      <c r="U610" s="36"/>
      <c r="V610" s="36"/>
      <c r="W610" s="36"/>
      <c r="X610" s="36"/>
      <c r="Y610" s="36"/>
    </row>
    <row r="611" spans="1:25" x14ac:dyDescent="0.2">
      <c r="A611" s="36">
        <v>610</v>
      </c>
      <c r="B611" s="36" t="s">
        <v>1827</v>
      </c>
      <c r="C611" s="36" t="s">
        <v>1831</v>
      </c>
      <c r="D611" s="36"/>
      <c r="E611" s="37" t="s">
        <v>1808</v>
      </c>
      <c r="F611" s="37" t="s">
        <v>1834</v>
      </c>
      <c r="G611" s="38" t="s">
        <v>1836</v>
      </c>
      <c r="H611" s="37" t="s">
        <v>1836</v>
      </c>
      <c r="I611" s="37" t="s">
        <v>1836</v>
      </c>
      <c r="J611" s="37"/>
      <c r="K611" s="39">
        <f t="shared" si="37"/>
        <v>0</v>
      </c>
      <c r="L611" s="37" t="s">
        <v>1836</v>
      </c>
      <c r="M611" s="37" t="s">
        <v>1836</v>
      </c>
      <c r="N611" s="37"/>
      <c r="O611" s="39">
        <f t="shared" si="38"/>
        <v>0</v>
      </c>
      <c r="P611" s="37">
        <f t="shared" si="36"/>
        <v>0</v>
      </c>
      <c r="Q611" s="36"/>
      <c r="R611" s="36"/>
      <c r="S611" s="36"/>
      <c r="T611" s="36"/>
      <c r="U611" s="36"/>
      <c r="V611" s="36"/>
      <c r="W611" s="36"/>
      <c r="X611" s="36"/>
      <c r="Y611" s="36"/>
    </row>
    <row r="612" spans="1:25" x14ac:dyDescent="0.2">
      <c r="A612" s="36">
        <v>611</v>
      </c>
      <c r="B612" s="36" t="s">
        <v>1827</v>
      </c>
      <c r="C612" s="36" t="s">
        <v>1831</v>
      </c>
      <c r="D612" s="36"/>
      <c r="E612" s="37" t="s">
        <v>1809</v>
      </c>
      <c r="F612" s="37" t="s">
        <v>1834</v>
      </c>
      <c r="G612" s="38" t="s">
        <v>1836</v>
      </c>
      <c r="H612" s="37" t="s">
        <v>1836</v>
      </c>
      <c r="I612" s="37" t="s">
        <v>1836</v>
      </c>
      <c r="J612" s="37"/>
      <c r="K612" s="39">
        <f t="shared" si="37"/>
        <v>0</v>
      </c>
      <c r="L612" s="37" t="s">
        <v>1836</v>
      </c>
      <c r="M612" s="37" t="s">
        <v>1836</v>
      </c>
      <c r="N612" s="37"/>
      <c r="O612" s="39">
        <f t="shared" si="38"/>
        <v>0</v>
      </c>
      <c r="P612" s="37">
        <f t="shared" si="36"/>
        <v>0</v>
      </c>
      <c r="Q612" s="36"/>
      <c r="R612" s="36"/>
      <c r="S612" s="36"/>
      <c r="T612" s="36"/>
      <c r="U612" s="36"/>
      <c r="V612" s="36"/>
      <c r="W612" s="36"/>
      <c r="X612" s="36"/>
      <c r="Y612" s="36"/>
    </row>
    <row r="613" spans="1:25" x14ac:dyDescent="0.2">
      <c r="A613" s="36">
        <v>612</v>
      </c>
      <c r="B613" s="36" t="s">
        <v>1827</v>
      </c>
      <c r="C613" s="36" t="s">
        <v>1831</v>
      </c>
      <c r="D613" s="36"/>
      <c r="E613" s="37" t="s">
        <v>1810</v>
      </c>
      <c r="F613" s="37" t="s">
        <v>1834</v>
      </c>
      <c r="G613" s="38" t="s">
        <v>1836</v>
      </c>
      <c r="H613" s="37" t="s">
        <v>1836</v>
      </c>
      <c r="I613" s="37" t="s">
        <v>1836</v>
      </c>
      <c r="J613" s="37"/>
      <c r="K613" s="39">
        <f t="shared" si="37"/>
        <v>0</v>
      </c>
      <c r="L613" s="37" t="s">
        <v>1836</v>
      </c>
      <c r="M613" s="37" t="s">
        <v>1836</v>
      </c>
      <c r="N613" s="37"/>
      <c r="O613" s="39">
        <f t="shared" si="38"/>
        <v>0</v>
      </c>
      <c r="P613" s="37">
        <f t="shared" si="36"/>
        <v>0</v>
      </c>
      <c r="Q613" s="36"/>
      <c r="R613" s="36"/>
      <c r="S613" s="36"/>
      <c r="T613" s="36"/>
      <c r="U613" s="36"/>
      <c r="V613" s="36"/>
      <c r="W613" s="36"/>
      <c r="X613" s="36"/>
      <c r="Y613" s="36"/>
    </row>
    <row r="614" spans="1:25" x14ac:dyDescent="0.2">
      <c r="A614" s="36">
        <v>613</v>
      </c>
      <c r="B614" s="36" t="s">
        <v>1827</v>
      </c>
      <c r="C614" s="36" t="s">
        <v>1831</v>
      </c>
      <c r="D614" s="36"/>
      <c r="E614" s="37" t="s">
        <v>1811</v>
      </c>
      <c r="F614" s="37" t="s">
        <v>1834</v>
      </c>
      <c r="G614" s="38" t="s">
        <v>1836</v>
      </c>
      <c r="H614" s="37" t="s">
        <v>1836</v>
      </c>
      <c r="I614" s="37" t="s">
        <v>1836</v>
      </c>
      <c r="J614" s="37"/>
      <c r="K614" s="39">
        <f t="shared" si="37"/>
        <v>0</v>
      </c>
      <c r="L614" s="37" t="s">
        <v>1836</v>
      </c>
      <c r="M614" s="37" t="s">
        <v>1836</v>
      </c>
      <c r="N614" s="37"/>
      <c r="O614" s="39">
        <f t="shared" si="38"/>
        <v>0</v>
      </c>
      <c r="P614" s="37">
        <f t="shared" si="36"/>
        <v>0</v>
      </c>
      <c r="Q614" s="36"/>
      <c r="R614" s="36"/>
      <c r="S614" s="36"/>
      <c r="T614" s="36"/>
      <c r="U614" s="36"/>
      <c r="V614" s="36"/>
      <c r="W614" s="36"/>
      <c r="X614" s="36"/>
      <c r="Y614" s="36"/>
    </row>
    <row r="615" spans="1:25" x14ac:dyDescent="0.2">
      <c r="A615" s="36">
        <v>614</v>
      </c>
      <c r="B615" s="36" t="s">
        <v>1827</v>
      </c>
      <c r="C615" s="36" t="s">
        <v>1831</v>
      </c>
      <c r="D615" s="36"/>
      <c r="E615" s="37" t="s">
        <v>1812</v>
      </c>
      <c r="F615" s="37" t="s">
        <v>1834</v>
      </c>
      <c r="G615" s="38" t="s">
        <v>1836</v>
      </c>
      <c r="H615" s="37" t="s">
        <v>1836</v>
      </c>
      <c r="I615" s="37" t="s">
        <v>1836</v>
      </c>
      <c r="J615" s="37"/>
      <c r="K615" s="39">
        <f t="shared" si="37"/>
        <v>0</v>
      </c>
      <c r="L615" s="37" t="s">
        <v>1836</v>
      </c>
      <c r="M615" s="37" t="s">
        <v>1836</v>
      </c>
      <c r="N615" s="37"/>
      <c r="O615" s="39">
        <f t="shared" si="38"/>
        <v>0</v>
      </c>
      <c r="P615" s="37">
        <f t="shared" si="36"/>
        <v>0</v>
      </c>
      <c r="Q615" s="36"/>
      <c r="R615" s="36"/>
      <c r="S615" s="36"/>
      <c r="T615" s="36"/>
      <c r="U615" s="36"/>
      <c r="V615" s="36"/>
      <c r="W615" s="36"/>
      <c r="X615" s="36"/>
      <c r="Y615" s="36"/>
    </row>
    <row r="616" spans="1:25" x14ac:dyDescent="0.2">
      <c r="A616" s="36">
        <v>615</v>
      </c>
      <c r="B616" s="36" t="s">
        <v>1827</v>
      </c>
      <c r="C616" s="36" t="s">
        <v>1831</v>
      </c>
      <c r="D616" s="36"/>
      <c r="E616" s="37" t="s">
        <v>1813</v>
      </c>
      <c r="F616" s="37" t="s">
        <v>1834</v>
      </c>
      <c r="G616" s="38" t="s">
        <v>1836</v>
      </c>
      <c r="H616" s="37" t="s">
        <v>1836</v>
      </c>
      <c r="I616" s="37" t="s">
        <v>1836</v>
      </c>
      <c r="J616" s="37"/>
      <c r="K616" s="39">
        <f t="shared" si="37"/>
        <v>0</v>
      </c>
      <c r="L616" s="37" t="s">
        <v>1836</v>
      </c>
      <c r="M616" s="37" t="s">
        <v>1836</v>
      </c>
      <c r="N616" s="37"/>
      <c r="O616" s="39">
        <f t="shared" si="38"/>
        <v>0</v>
      </c>
      <c r="P616" s="37">
        <f t="shared" si="36"/>
        <v>0</v>
      </c>
      <c r="Q616" s="36"/>
      <c r="R616" s="36"/>
      <c r="S616" s="36"/>
      <c r="T616" s="36"/>
      <c r="U616" s="36"/>
      <c r="V616" s="36"/>
      <c r="W616" s="36"/>
      <c r="X616" s="36"/>
      <c r="Y616" s="36"/>
    </row>
    <row r="617" spans="1:25" x14ac:dyDescent="0.2">
      <c r="A617" s="36">
        <v>616</v>
      </c>
      <c r="B617" s="36" t="s">
        <v>1827</v>
      </c>
      <c r="C617" s="36" t="s">
        <v>1831</v>
      </c>
      <c r="D617" s="36"/>
      <c r="E617" s="37" t="s">
        <v>1814</v>
      </c>
      <c r="F617" s="37" t="s">
        <v>1834</v>
      </c>
      <c r="G617" s="38" t="s">
        <v>1836</v>
      </c>
      <c r="H617" s="37" t="s">
        <v>1836</v>
      </c>
      <c r="I617" s="37" t="s">
        <v>1836</v>
      </c>
      <c r="J617" s="37"/>
      <c r="K617" s="39">
        <f t="shared" si="37"/>
        <v>0</v>
      </c>
      <c r="L617" s="37" t="s">
        <v>1836</v>
      </c>
      <c r="M617" s="37" t="s">
        <v>1836</v>
      </c>
      <c r="N617" s="37"/>
      <c r="O617" s="39">
        <f t="shared" si="38"/>
        <v>0</v>
      </c>
      <c r="P617" s="37">
        <f t="shared" si="36"/>
        <v>0</v>
      </c>
      <c r="Q617" s="36"/>
      <c r="R617" s="36"/>
      <c r="S617" s="36"/>
      <c r="T617" s="36"/>
      <c r="U617" s="36"/>
      <c r="V617" s="36"/>
      <c r="W617" s="36"/>
      <c r="X617" s="36"/>
      <c r="Y617" s="36"/>
    </row>
    <row r="618" spans="1:25" x14ac:dyDescent="0.2">
      <c r="A618" s="36">
        <v>617</v>
      </c>
      <c r="B618" s="36" t="s">
        <v>1827</v>
      </c>
      <c r="C618" s="36" t="s">
        <v>1831</v>
      </c>
      <c r="D618" s="36"/>
      <c r="E618" s="37" t="s">
        <v>1815</v>
      </c>
      <c r="F618" s="37" t="s">
        <v>1834</v>
      </c>
      <c r="G618" s="38" t="s">
        <v>1836</v>
      </c>
      <c r="H618" s="37" t="s">
        <v>1836</v>
      </c>
      <c r="I618" s="37" t="s">
        <v>1836</v>
      </c>
      <c r="J618" s="37"/>
      <c r="K618" s="39">
        <f t="shared" si="37"/>
        <v>0</v>
      </c>
      <c r="L618" s="37" t="s">
        <v>1836</v>
      </c>
      <c r="M618" s="37" t="s">
        <v>1836</v>
      </c>
      <c r="N618" s="37"/>
      <c r="O618" s="39">
        <f t="shared" si="38"/>
        <v>0</v>
      </c>
      <c r="P618" s="37">
        <f t="shared" si="36"/>
        <v>0</v>
      </c>
      <c r="Q618" s="36"/>
      <c r="R618" s="36"/>
      <c r="S618" s="36"/>
      <c r="T618" s="36"/>
      <c r="U618" s="36"/>
      <c r="V618" s="36"/>
      <c r="W618" s="36"/>
      <c r="X618" s="36"/>
      <c r="Y618" s="36"/>
    </row>
    <row r="619" spans="1:25" x14ac:dyDescent="0.2">
      <c r="A619" s="36">
        <v>618</v>
      </c>
      <c r="B619" s="36" t="s">
        <v>1827</v>
      </c>
      <c r="C619" s="36" t="s">
        <v>1832</v>
      </c>
      <c r="D619" s="36"/>
      <c r="E619" s="37" t="s">
        <v>1780</v>
      </c>
      <c r="F619" s="37" t="s">
        <v>1834</v>
      </c>
      <c r="G619" s="38" t="s">
        <v>1834</v>
      </c>
      <c r="H619" s="37" t="s">
        <v>1834</v>
      </c>
      <c r="I619" s="37" t="s">
        <v>1834</v>
      </c>
      <c r="J619" s="37"/>
      <c r="K619" s="39">
        <f t="shared" si="37"/>
        <v>0</v>
      </c>
      <c r="L619" s="37" t="s">
        <v>1834</v>
      </c>
      <c r="M619" s="37" t="s">
        <v>1834</v>
      </c>
      <c r="N619" s="37"/>
      <c r="O619" s="39">
        <f t="shared" si="38"/>
        <v>0</v>
      </c>
      <c r="P619" s="37">
        <f t="shared" si="36"/>
        <v>0</v>
      </c>
      <c r="Q619" s="36"/>
      <c r="R619" s="36"/>
      <c r="S619" s="36"/>
      <c r="T619" s="36"/>
      <c r="U619" s="36"/>
      <c r="V619" s="36"/>
      <c r="W619" s="36"/>
      <c r="X619" s="36"/>
      <c r="Y619" s="36"/>
    </row>
    <row r="620" spans="1:25" x14ac:dyDescent="0.2">
      <c r="A620" s="36">
        <v>619</v>
      </c>
      <c r="B620" s="36" t="s">
        <v>1827</v>
      </c>
      <c r="C620" s="36" t="s">
        <v>1832</v>
      </c>
      <c r="D620" s="36"/>
      <c r="E620" s="37" t="s">
        <v>1785</v>
      </c>
      <c r="F620" s="37" t="s">
        <v>1834</v>
      </c>
      <c r="G620" s="38" t="s">
        <v>1834</v>
      </c>
      <c r="H620" s="37" t="s">
        <v>1834</v>
      </c>
      <c r="I620" s="37" t="s">
        <v>1834</v>
      </c>
      <c r="J620" s="37"/>
      <c r="K620" s="39">
        <f t="shared" si="37"/>
        <v>0</v>
      </c>
      <c r="L620" s="37" t="s">
        <v>1834</v>
      </c>
      <c r="M620" s="37" t="s">
        <v>1834</v>
      </c>
      <c r="N620" s="37"/>
      <c r="O620" s="39">
        <f t="shared" si="38"/>
        <v>0</v>
      </c>
      <c r="P620" s="37">
        <f t="shared" si="36"/>
        <v>0</v>
      </c>
      <c r="Q620" s="36"/>
      <c r="R620" s="36"/>
      <c r="S620" s="36"/>
      <c r="T620" s="36"/>
      <c r="U620" s="36"/>
      <c r="V620" s="36"/>
      <c r="W620" s="36"/>
      <c r="X620" s="36"/>
      <c r="Y620" s="36"/>
    </row>
    <row r="621" spans="1:25" x14ac:dyDescent="0.2">
      <c r="A621" s="36">
        <v>620</v>
      </c>
      <c r="B621" s="36" t="s">
        <v>1827</v>
      </c>
      <c r="C621" s="36" t="s">
        <v>1832</v>
      </c>
      <c r="D621" s="36"/>
      <c r="E621" s="37" t="s">
        <v>1821</v>
      </c>
      <c r="F621" s="37" t="s">
        <v>1834</v>
      </c>
      <c r="G621" s="38" t="s">
        <v>1834</v>
      </c>
      <c r="H621" s="37" t="s">
        <v>1834</v>
      </c>
      <c r="I621" s="37" t="s">
        <v>1834</v>
      </c>
      <c r="J621" s="37"/>
      <c r="K621" s="39">
        <f t="shared" si="37"/>
        <v>0</v>
      </c>
      <c r="L621" s="37" t="s">
        <v>1834</v>
      </c>
      <c r="M621" s="37" t="s">
        <v>1834</v>
      </c>
      <c r="N621" s="37"/>
      <c r="O621" s="39">
        <f t="shared" si="38"/>
        <v>0</v>
      </c>
      <c r="P621" s="37">
        <f t="shared" si="36"/>
        <v>0</v>
      </c>
      <c r="Q621" s="36"/>
      <c r="R621" s="36"/>
      <c r="S621" s="36"/>
      <c r="T621" s="36"/>
      <c r="U621" s="36"/>
      <c r="V621" s="36"/>
      <c r="W621" s="36"/>
      <c r="X621" s="36"/>
      <c r="Y621" s="36"/>
    </row>
    <row r="622" spans="1:25" x14ac:dyDescent="0.2">
      <c r="A622" s="36">
        <v>621</v>
      </c>
      <c r="B622" s="36" t="s">
        <v>1827</v>
      </c>
      <c r="C622" s="36" t="s">
        <v>1832</v>
      </c>
      <c r="D622" s="36"/>
      <c r="E622" s="37" t="s">
        <v>1822</v>
      </c>
      <c r="F622" s="37" t="s">
        <v>1834</v>
      </c>
      <c r="G622" s="38" t="s">
        <v>1834</v>
      </c>
      <c r="H622" s="37" t="s">
        <v>1834</v>
      </c>
      <c r="I622" s="37" t="s">
        <v>1834</v>
      </c>
      <c r="J622" s="37"/>
      <c r="K622" s="39">
        <f t="shared" si="37"/>
        <v>0</v>
      </c>
      <c r="L622" s="37" t="s">
        <v>1834</v>
      </c>
      <c r="M622" s="37" t="s">
        <v>1834</v>
      </c>
      <c r="N622" s="37"/>
      <c r="O622" s="39">
        <f t="shared" si="38"/>
        <v>0</v>
      </c>
      <c r="P622" s="37">
        <f t="shared" si="36"/>
        <v>0</v>
      </c>
      <c r="Q622" s="36"/>
      <c r="R622" s="36"/>
      <c r="S622" s="36"/>
      <c r="T622" s="36"/>
      <c r="U622" s="36"/>
      <c r="V622" s="36"/>
      <c r="W622" s="36"/>
      <c r="X622" s="36"/>
      <c r="Y622" s="36"/>
    </row>
    <row r="623" spans="1:25" x14ac:dyDescent="0.2">
      <c r="A623" s="36">
        <v>622</v>
      </c>
      <c r="B623" s="36" t="s">
        <v>1827</v>
      </c>
      <c r="C623" s="36" t="s">
        <v>1832</v>
      </c>
      <c r="D623" s="36"/>
      <c r="E623" s="37" t="s">
        <v>1786</v>
      </c>
      <c r="F623" s="37" t="s">
        <v>1834</v>
      </c>
      <c r="G623" s="38" t="s">
        <v>1834</v>
      </c>
      <c r="H623" s="37" t="s">
        <v>1834</v>
      </c>
      <c r="I623" s="37" t="s">
        <v>1834</v>
      </c>
      <c r="J623" s="37"/>
      <c r="K623" s="39">
        <f t="shared" si="37"/>
        <v>0</v>
      </c>
      <c r="L623" s="37" t="s">
        <v>1834</v>
      </c>
      <c r="M623" s="37" t="s">
        <v>1834</v>
      </c>
      <c r="N623" s="37"/>
      <c r="O623" s="39">
        <f t="shared" si="38"/>
        <v>0</v>
      </c>
      <c r="P623" s="37">
        <f t="shared" si="36"/>
        <v>0</v>
      </c>
      <c r="Q623" s="36"/>
      <c r="R623" s="36"/>
      <c r="S623" s="36"/>
      <c r="T623" s="36"/>
      <c r="U623" s="36"/>
      <c r="V623" s="36"/>
      <c r="W623" s="36"/>
      <c r="X623" s="36"/>
      <c r="Y623" s="36"/>
    </row>
    <row r="624" spans="1:25" x14ac:dyDescent="0.2">
      <c r="A624" s="36">
        <v>623</v>
      </c>
      <c r="B624" s="36" t="s">
        <v>1827</v>
      </c>
      <c r="C624" s="36" t="s">
        <v>1832</v>
      </c>
      <c r="D624" s="36"/>
      <c r="E624" s="37" t="s">
        <v>1787</v>
      </c>
      <c r="F624" s="37" t="s">
        <v>1834</v>
      </c>
      <c r="G624" s="38" t="s">
        <v>1834</v>
      </c>
      <c r="H624" s="37" t="s">
        <v>1834</v>
      </c>
      <c r="I624" s="37" t="s">
        <v>1834</v>
      </c>
      <c r="J624" s="37"/>
      <c r="K624" s="39">
        <f t="shared" si="37"/>
        <v>0</v>
      </c>
      <c r="L624" s="37" t="s">
        <v>1834</v>
      </c>
      <c r="M624" s="37" t="s">
        <v>1834</v>
      </c>
      <c r="N624" s="37"/>
      <c r="O624" s="39">
        <f t="shared" si="38"/>
        <v>0</v>
      </c>
      <c r="P624" s="37">
        <f t="shared" si="36"/>
        <v>0</v>
      </c>
      <c r="Q624" s="36"/>
      <c r="R624" s="36"/>
      <c r="S624" s="36"/>
      <c r="T624" s="36"/>
      <c r="U624" s="36"/>
      <c r="V624" s="36"/>
      <c r="W624" s="36"/>
      <c r="X624" s="36"/>
      <c r="Y624" s="36"/>
    </row>
    <row r="625" spans="1:25" x14ac:dyDescent="0.2">
      <c r="A625" s="36">
        <v>624</v>
      </c>
      <c r="B625" s="36" t="s">
        <v>1827</v>
      </c>
      <c r="C625" s="36" t="s">
        <v>1832</v>
      </c>
      <c r="D625" s="36"/>
      <c r="E625" s="37" t="s">
        <v>1823</v>
      </c>
      <c r="F625" s="37" t="s">
        <v>1834</v>
      </c>
      <c r="G625" s="38" t="s">
        <v>1834</v>
      </c>
      <c r="H625" s="37" t="s">
        <v>1834</v>
      </c>
      <c r="I625" s="37" t="s">
        <v>1834</v>
      </c>
      <c r="J625" s="37"/>
      <c r="K625" s="39">
        <f t="shared" si="37"/>
        <v>0</v>
      </c>
      <c r="L625" s="37" t="s">
        <v>1834</v>
      </c>
      <c r="M625" s="37" t="s">
        <v>1209</v>
      </c>
      <c r="N625" s="37"/>
      <c r="O625" s="39">
        <f t="shared" si="38"/>
        <v>0</v>
      </c>
      <c r="P625" s="37">
        <f t="shared" si="36"/>
        <v>0</v>
      </c>
      <c r="Q625" s="36"/>
      <c r="R625" s="36"/>
      <c r="S625" s="36"/>
      <c r="T625" s="36"/>
      <c r="U625" s="36"/>
      <c r="V625" s="36"/>
      <c r="W625" s="36"/>
      <c r="X625" s="36"/>
      <c r="Y625" s="36"/>
    </row>
    <row r="626" spans="1:25" x14ac:dyDescent="0.2">
      <c r="A626" s="36">
        <v>625</v>
      </c>
      <c r="B626" s="36" t="s">
        <v>1827</v>
      </c>
      <c r="C626" s="36" t="s">
        <v>1832</v>
      </c>
      <c r="D626" s="36"/>
      <c r="E626" s="37" t="s">
        <v>1788</v>
      </c>
      <c r="F626" s="37" t="s">
        <v>1834</v>
      </c>
      <c r="G626" s="38" t="s">
        <v>1834</v>
      </c>
      <c r="H626" s="37" t="s">
        <v>1834</v>
      </c>
      <c r="I626" s="37" t="s">
        <v>1209</v>
      </c>
      <c r="J626" s="37"/>
      <c r="K626" s="39">
        <f t="shared" si="37"/>
        <v>0</v>
      </c>
      <c r="L626" s="37" t="s">
        <v>1834</v>
      </c>
      <c r="M626" s="37" t="s">
        <v>1209</v>
      </c>
      <c r="N626" s="37"/>
      <c r="O626" s="39">
        <f t="shared" si="38"/>
        <v>0</v>
      </c>
      <c r="P626" s="37">
        <f t="shared" si="36"/>
        <v>0</v>
      </c>
      <c r="Q626" s="36"/>
      <c r="R626" s="36"/>
      <c r="S626" s="36"/>
      <c r="T626" s="36"/>
      <c r="U626" s="36"/>
      <c r="V626" s="36"/>
      <c r="W626" s="36"/>
      <c r="X626" s="36"/>
      <c r="Y626" s="36"/>
    </row>
    <row r="627" spans="1:25" x14ac:dyDescent="0.2">
      <c r="A627" s="36">
        <v>626</v>
      </c>
      <c r="B627" s="36" t="s">
        <v>1827</v>
      </c>
      <c r="C627" s="36" t="s">
        <v>1832</v>
      </c>
      <c r="D627" s="36"/>
      <c r="E627" s="37" t="s">
        <v>1824</v>
      </c>
      <c r="F627" s="37" t="s">
        <v>1834</v>
      </c>
      <c r="G627" s="38" t="s">
        <v>1834</v>
      </c>
      <c r="H627" s="37" t="s">
        <v>1834</v>
      </c>
      <c r="I627" s="37" t="s">
        <v>1209</v>
      </c>
      <c r="J627" s="37"/>
      <c r="K627" s="39">
        <f t="shared" si="37"/>
        <v>0</v>
      </c>
      <c r="L627" s="37" t="s">
        <v>1834</v>
      </c>
      <c r="M627" s="37" t="s">
        <v>1209</v>
      </c>
      <c r="N627" s="37"/>
      <c r="O627" s="39">
        <f t="shared" si="38"/>
        <v>0</v>
      </c>
      <c r="P627" s="37" t="s">
        <v>1778</v>
      </c>
      <c r="Q627" s="36"/>
      <c r="R627" s="36"/>
      <c r="S627" s="36"/>
      <c r="T627" s="36"/>
      <c r="U627" s="36"/>
      <c r="V627" s="36"/>
      <c r="W627" s="36"/>
      <c r="X627" s="36"/>
      <c r="Y627" s="36"/>
    </row>
  </sheetData>
  <autoFilter ref="A1:Y627" xr:uid="{5D81DFF7-B16E-E14C-8B13-7277A4E4AB4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8D298-B071-B54C-82AB-70CFA961AAC9}">
  <dimension ref="A1:K83"/>
  <sheetViews>
    <sheetView workbookViewId="0">
      <selection activeCell="A3" sqref="A3"/>
    </sheetView>
  </sheetViews>
  <sheetFormatPr baseColWidth="10" defaultRowHeight="15" x14ac:dyDescent="0.2"/>
  <cols>
    <col min="1" max="1" width="21" bestFit="1" customWidth="1"/>
    <col min="2" max="2" width="20" bestFit="1" customWidth="1"/>
    <col min="4" max="4" width="34" bestFit="1" customWidth="1"/>
    <col min="5" max="5" width="20" bestFit="1" customWidth="1"/>
    <col min="7" max="7" width="21" bestFit="1" customWidth="1"/>
    <col min="8" max="8" width="20" bestFit="1" customWidth="1"/>
    <col min="10" max="10" width="34" bestFit="1" customWidth="1"/>
    <col min="11" max="11" width="20" bestFit="1" customWidth="1"/>
  </cols>
  <sheetData>
    <row r="1" spans="1:11" x14ac:dyDescent="0.2">
      <c r="A1" s="19" t="s">
        <v>2297</v>
      </c>
    </row>
    <row r="2" spans="1:11" x14ac:dyDescent="0.2">
      <c r="A2" s="19" t="s">
        <v>2298</v>
      </c>
    </row>
    <row r="3" spans="1:11" x14ac:dyDescent="0.2">
      <c r="A3" s="19" t="s">
        <v>2299</v>
      </c>
    </row>
    <row r="5" spans="1:11" x14ac:dyDescent="0.2">
      <c r="A5" s="7" t="s">
        <v>2036</v>
      </c>
      <c r="B5" t="s">
        <v>1835</v>
      </c>
      <c r="D5" s="7" t="s">
        <v>2036</v>
      </c>
      <c r="E5" t="s">
        <v>1835</v>
      </c>
      <c r="G5" s="7" t="s">
        <v>2037</v>
      </c>
      <c r="H5" t="s">
        <v>1835</v>
      </c>
      <c r="J5" s="7" t="s">
        <v>2037</v>
      </c>
      <c r="K5" t="s">
        <v>1835</v>
      </c>
    </row>
    <row r="7" spans="1:11" x14ac:dyDescent="0.2">
      <c r="A7" s="7" t="s">
        <v>1127</v>
      </c>
      <c r="B7" t="s">
        <v>2292</v>
      </c>
      <c r="D7" s="7" t="s">
        <v>1127</v>
      </c>
      <c r="E7" t="s">
        <v>2292</v>
      </c>
      <c r="G7" s="7" t="s">
        <v>1127</v>
      </c>
      <c r="H7" t="s">
        <v>2295</v>
      </c>
      <c r="J7" s="7" t="s">
        <v>1127</v>
      </c>
      <c r="K7" t="s">
        <v>2295</v>
      </c>
    </row>
    <row r="8" spans="1:11" x14ac:dyDescent="0.2">
      <c r="A8" s="6" t="s">
        <v>16</v>
      </c>
      <c r="B8" s="8">
        <v>91</v>
      </c>
      <c r="D8" s="6" t="s">
        <v>17</v>
      </c>
      <c r="E8" s="8">
        <v>2</v>
      </c>
      <c r="G8" s="6" t="s">
        <v>16</v>
      </c>
      <c r="H8" s="8">
        <v>89</v>
      </c>
      <c r="J8" s="6" t="s">
        <v>17</v>
      </c>
      <c r="K8" s="8">
        <v>2</v>
      </c>
    </row>
    <row r="9" spans="1:11" x14ac:dyDescent="0.2">
      <c r="A9" s="6" t="s">
        <v>47</v>
      </c>
      <c r="B9" s="8">
        <v>12</v>
      </c>
      <c r="D9" s="6" t="s">
        <v>24</v>
      </c>
      <c r="E9" s="8">
        <v>3</v>
      </c>
      <c r="G9" s="6" t="s">
        <v>47</v>
      </c>
      <c r="H9" s="8">
        <v>12</v>
      </c>
      <c r="J9" s="6" t="s">
        <v>24</v>
      </c>
      <c r="K9" s="8">
        <v>3</v>
      </c>
    </row>
    <row r="10" spans="1:11" x14ac:dyDescent="0.2">
      <c r="A10" s="6" t="s">
        <v>40</v>
      </c>
      <c r="B10" s="8">
        <v>16</v>
      </c>
      <c r="D10" s="6" t="s">
        <v>28</v>
      </c>
      <c r="E10" s="8">
        <v>6</v>
      </c>
      <c r="G10" s="6" t="s">
        <v>40</v>
      </c>
      <c r="H10" s="8">
        <v>29</v>
      </c>
      <c r="J10" s="6" t="s">
        <v>28</v>
      </c>
      <c r="K10" s="8">
        <v>6</v>
      </c>
    </row>
    <row r="11" spans="1:11" x14ac:dyDescent="0.2">
      <c r="A11" s="6" t="s">
        <v>1687</v>
      </c>
      <c r="B11" s="8">
        <v>10</v>
      </c>
      <c r="D11" s="6" t="s">
        <v>77</v>
      </c>
      <c r="E11" s="8">
        <v>1</v>
      </c>
      <c r="G11" s="6" t="s">
        <v>1687</v>
      </c>
      <c r="H11" s="8">
        <v>10</v>
      </c>
      <c r="J11" s="6" t="s">
        <v>68</v>
      </c>
      <c r="K11" s="8">
        <v>6</v>
      </c>
    </row>
    <row r="12" spans="1:11" x14ac:dyDescent="0.2">
      <c r="A12" s="6" t="s">
        <v>12</v>
      </c>
      <c r="B12" s="8">
        <v>43</v>
      </c>
      <c r="D12" s="6" t="s">
        <v>68</v>
      </c>
      <c r="E12" s="8">
        <v>6</v>
      </c>
      <c r="G12" s="6" t="s">
        <v>12</v>
      </c>
      <c r="H12" s="8">
        <v>43</v>
      </c>
      <c r="J12" s="6" t="s">
        <v>79</v>
      </c>
      <c r="K12" s="8">
        <v>1</v>
      </c>
    </row>
    <row r="13" spans="1:11" x14ac:dyDescent="0.2">
      <c r="A13" s="6" t="s">
        <v>54</v>
      </c>
      <c r="B13" s="8">
        <v>36</v>
      </c>
      <c r="D13" s="6" t="s">
        <v>79</v>
      </c>
      <c r="E13" s="8">
        <v>1</v>
      </c>
      <c r="G13" s="6" t="s">
        <v>54</v>
      </c>
      <c r="H13" s="8">
        <v>28</v>
      </c>
      <c r="J13" s="6" t="s">
        <v>78</v>
      </c>
      <c r="K13" s="8">
        <v>4</v>
      </c>
    </row>
    <row r="14" spans="1:11" x14ac:dyDescent="0.2">
      <c r="A14" s="6" t="s">
        <v>65</v>
      </c>
      <c r="B14" s="8">
        <v>52</v>
      </c>
      <c r="D14" s="6" t="s">
        <v>78</v>
      </c>
      <c r="E14" s="8">
        <v>4</v>
      </c>
      <c r="G14" s="6" t="s">
        <v>65</v>
      </c>
      <c r="H14" s="8">
        <v>52</v>
      </c>
      <c r="J14" s="6" t="s">
        <v>80</v>
      </c>
      <c r="K14" s="8">
        <v>1</v>
      </c>
    </row>
    <row r="15" spans="1:11" x14ac:dyDescent="0.2">
      <c r="A15" s="6" t="s">
        <v>0</v>
      </c>
      <c r="B15" s="8">
        <v>35</v>
      </c>
      <c r="D15" s="6" t="s">
        <v>80</v>
      </c>
      <c r="E15" s="8">
        <v>1</v>
      </c>
      <c r="G15" s="6" t="s">
        <v>0</v>
      </c>
      <c r="H15" s="8">
        <v>35</v>
      </c>
      <c r="J15" s="6" t="s">
        <v>67</v>
      </c>
      <c r="K15" s="8">
        <v>6</v>
      </c>
    </row>
    <row r="16" spans="1:11" x14ac:dyDescent="0.2">
      <c r="A16" s="6" t="s">
        <v>1128</v>
      </c>
      <c r="B16" s="8">
        <v>295</v>
      </c>
      <c r="D16" s="6" t="s">
        <v>67</v>
      </c>
      <c r="E16" s="8">
        <v>6</v>
      </c>
      <c r="G16" s="6" t="s">
        <v>1128</v>
      </c>
      <c r="H16" s="8">
        <v>298</v>
      </c>
      <c r="J16" s="6" t="s">
        <v>73</v>
      </c>
      <c r="K16" s="8">
        <v>6</v>
      </c>
    </row>
    <row r="17" spans="4:11" x14ac:dyDescent="0.2">
      <c r="D17" s="6" t="s">
        <v>73</v>
      </c>
      <c r="E17" s="8">
        <v>6</v>
      </c>
      <c r="J17" s="6" t="s">
        <v>2</v>
      </c>
      <c r="K17" s="8">
        <v>4</v>
      </c>
    </row>
    <row r="18" spans="4:11" x14ac:dyDescent="0.2">
      <c r="D18" s="6" t="s">
        <v>2</v>
      </c>
      <c r="E18" s="8">
        <v>4</v>
      </c>
      <c r="J18" s="6" t="s">
        <v>21</v>
      </c>
      <c r="K18" s="8">
        <v>8</v>
      </c>
    </row>
    <row r="19" spans="4:11" x14ac:dyDescent="0.2">
      <c r="D19" s="6" t="s">
        <v>21</v>
      </c>
      <c r="E19" s="8">
        <v>8</v>
      </c>
      <c r="J19" s="6" t="s">
        <v>57</v>
      </c>
      <c r="K19" s="8">
        <v>4</v>
      </c>
    </row>
    <row r="20" spans="4:11" x14ac:dyDescent="0.2">
      <c r="D20" s="6" t="s">
        <v>57</v>
      </c>
      <c r="E20" s="8">
        <v>4</v>
      </c>
      <c r="J20" s="6" t="s">
        <v>1</v>
      </c>
      <c r="K20" s="8">
        <v>1</v>
      </c>
    </row>
    <row r="21" spans="4:11" x14ac:dyDescent="0.2">
      <c r="D21" s="6" t="s">
        <v>1</v>
      </c>
      <c r="E21" s="8">
        <v>1</v>
      </c>
      <c r="J21" s="6" t="s">
        <v>20</v>
      </c>
      <c r="K21" s="8">
        <v>6</v>
      </c>
    </row>
    <row r="22" spans="4:11" x14ac:dyDescent="0.2">
      <c r="D22" s="6" t="s">
        <v>20</v>
      </c>
      <c r="E22" s="8">
        <v>6</v>
      </c>
      <c r="J22" s="6" t="s">
        <v>19</v>
      </c>
      <c r="K22" s="8">
        <v>8</v>
      </c>
    </row>
    <row r="23" spans="4:11" x14ac:dyDescent="0.2">
      <c r="D23" s="6" t="s">
        <v>19</v>
      </c>
      <c r="E23" s="8">
        <v>8</v>
      </c>
      <c r="J23" s="6" t="s">
        <v>18</v>
      </c>
      <c r="K23" s="8">
        <v>3</v>
      </c>
    </row>
    <row r="24" spans="4:11" x14ac:dyDescent="0.2">
      <c r="D24" s="6" t="s">
        <v>18</v>
      </c>
      <c r="E24" s="8">
        <v>3</v>
      </c>
      <c r="J24" s="6" t="s">
        <v>8</v>
      </c>
      <c r="K24" s="8">
        <v>3</v>
      </c>
    </row>
    <row r="25" spans="4:11" x14ac:dyDescent="0.2">
      <c r="D25" s="6" t="s">
        <v>8</v>
      </c>
      <c r="E25" s="8">
        <v>3</v>
      </c>
      <c r="J25" s="6" t="s">
        <v>44</v>
      </c>
      <c r="K25" s="8">
        <v>13</v>
      </c>
    </row>
    <row r="26" spans="4:11" x14ac:dyDescent="0.2">
      <c r="D26" s="6" t="s">
        <v>2175</v>
      </c>
      <c r="E26" s="8">
        <v>1</v>
      </c>
      <c r="J26" s="6" t="s">
        <v>2175</v>
      </c>
      <c r="K26" s="8">
        <v>1</v>
      </c>
    </row>
    <row r="27" spans="4:11" x14ac:dyDescent="0.2">
      <c r="D27" s="6" t="s">
        <v>30</v>
      </c>
      <c r="E27" s="8">
        <v>1</v>
      </c>
      <c r="J27" s="6" t="s">
        <v>30</v>
      </c>
      <c r="K27" s="8">
        <v>1</v>
      </c>
    </row>
    <row r="28" spans="4:11" x14ac:dyDescent="0.2">
      <c r="D28" s="6" t="s">
        <v>83</v>
      </c>
      <c r="E28" s="8">
        <v>6</v>
      </c>
      <c r="J28" s="6" t="s">
        <v>83</v>
      </c>
      <c r="K28" s="8">
        <v>6</v>
      </c>
    </row>
    <row r="29" spans="4:11" x14ac:dyDescent="0.2">
      <c r="D29" s="6" t="s">
        <v>27</v>
      </c>
      <c r="E29" s="8">
        <v>3</v>
      </c>
      <c r="J29" s="6" t="s">
        <v>27</v>
      </c>
      <c r="K29" s="8">
        <v>3</v>
      </c>
    </row>
    <row r="30" spans="4:11" x14ac:dyDescent="0.2">
      <c r="D30" s="6" t="s">
        <v>66</v>
      </c>
      <c r="E30" s="8">
        <v>1</v>
      </c>
      <c r="J30" s="6" t="s">
        <v>66</v>
      </c>
      <c r="K30" s="8">
        <v>1</v>
      </c>
    </row>
    <row r="31" spans="4:11" x14ac:dyDescent="0.2">
      <c r="D31" s="6" t="s">
        <v>72</v>
      </c>
      <c r="E31" s="8">
        <v>1</v>
      </c>
      <c r="J31" s="6" t="s">
        <v>72</v>
      </c>
      <c r="K31" s="8">
        <v>1</v>
      </c>
    </row>
    <row r="32" spans="4:11" x14ac:dyDescent="0.2">
      <c r="D32" s="6" t="s">
        <v>58</v>
      </c>
      <c r="E32" s="8">
        <v>1</v>
      </c>
      <c r="J32" s="6" t="s">
        <v>58</v>
      </c>
      <c r="K32" s="8">
        <v>1</v>
      </c>
    </row>
    <row r="33" spans="4:11" x14ac:dyDescent="0.2">
      <c r="D33" s="6" t="s">
        <v>2220</v>
      </c>
      <c r="E33" s="8">
        <v>9</v>
      </c>
      <c r="J33" s="6" t="s">
        <v>2220</v>
      </c>
      <c r="K33" s="8">
        <v>9</v>
      </c>
    </row>
    <row r="34" spans="4:11" x14ac:dyDescent="0.2">
      <c r="D34" s="6" t="s">
        <v>56</v>
      </c>
      <c r="E34" s="8">
        <v>3</v>
      </c>
      <c r="J34" s="6" t="s">
        <v>56</v>
      </c>
      <c r="K34" s="8">
        <v>3</v>
      </c>
    </row>
    <row r="35" spans="4:11" x14ac:dyDescent="0.2">
      <c r="D35" s="6" t="s">
        <v>41</v>
      </c>
      <c r="E35" s="8">
        <v>4</v>
      </c>
      <c r="J35" s="6" t="s">
        <v>41</v>
      </c>
      <c r="K35" s="8">
        <v>4</v>
      </c>
    </row>
    <row r="36" spans="4:11" x14ac:dyDescent="0.2">
      <c r="D36" s="6" t="s">
        <v>59</v>
      </c>
      <c r="E36" s="8">
        <v>8</v>
      </c>
      <c r="J36" s="6" t="s">
        <v>59</v>
      </c>
      <c r="K36" s="8">
        <v>8</v>
      </c>
    </row>
    <row r="37" spans="4:11" x14ac:dyDescent="0.2">
      <c r="D37" s="6" t="s">
        <v>87</v>
      </c>
      <c r="E37" s="8">
        <v>1</v>
      </c>
      <c r="J37" s="6" t="s">
        <v>87</v>
      </c>
      <c r="K37" s="8">
        <v>1</v>
      </c>
    </row>
    <row r="38" spans="4:11" x14ac:dyDescent="0.2">
      <c r="D38" s="6" t="s">
        <v>7</v>
      </c>
      <c r="E38" s="8">
        <v>1</v>
      </c>
      <c r="J38" s="6" t="s">
        <v>7</v>
      </c>
      <c r="K38" s="8">
        <v>1</v>
      </c>
    </row>
    <row r="39" spans="4:11" x14ac:dyDescent="0.2">
      <c r="D39" s="6" t="s">
        <v>2177</v>
      </c>
      <c r="E39" s="8">
        <v>2</v>
      </c>
      <c r="J39" s="6" t="s">
        <v>2177</v>
      </c>
      <c r="K39" s="8">
        <v>2</v>
      </c>
    </row>
    <row r="40" spans="4:11" x14ac:dyDescent="0.2">
      <c r="D40" s="6" t="s">
        <v>48</v>
      </c>
      <c r="E40" s="8">
        <v>3</v>
      </c>
      <c r="J40" s="6" t="s">
        <v>48</v>
      </c>
      <c r="K40" s="8">
        <v>3</v>
      </c>
    </row>
    <row r="41" spans="4:11" x14ac:dyDescent="0.2">
      <c r="D41" s="6" t="s">
        <v>2176</v>
      </c>
      <c r="E41" s="8">
        <v>2</v>
      </c>
      <c r="J41" s="6" t="s">
        <v>34</v>
      </c>
      <c r="K41" s="8">
        <v>2</v>
      </c>
    </row>
    <row r="42" spans="4:11" x14ac:dyDescent="0.2">
      <c r="D42" s="6" t="s">
        <v>2053</v>
      </c>
      <c r="E42" s="8">
        <v>2</v>
      </c>
      <c r="J42" s="6" t="s">
        <v>2176</v>
      </c>
      <c r="K42" s="8">
        <v>2</v>
      </c>
    </row>
    <row r="43" spans="4:11" x14ac:dyDescent="0.2">
      <c r="D43" s="6" t="s">
        <v>26</v>
      </c>
      <c r="E43" s="8">
        <v>3</v>
      </c>
      <c r="J43" s="6" t="s">
        <v>2053</v>
      </c>
      <c r="K43" s="8">
        <v>2</v>
      </c>
    </row>
    <row r="44" spans="4:11" x14ac:dyDescent="0.2">
      <c r="D44" s="6" t="s">
        <v>76</v>
      </c>
      <c r="E44" s="8">
        <v>2</v>
      </c>
      <c r="J44" s="6" t="s">
        <v>26</v>
      </c>
      <c r="K44" s="8">
        <v>3</v>
      </c>
    </row>
    <row r="45" spans="4:11" x14ac:dyDescent="0.2">
      <c r="D45" s="6" t="s">
        <v>69</v>
      </c>
      <c r="E45" s="8">
        <v>2</v>
      </c>
      <c r="J45" s="6" t="s">
        <v>76</v>
      </c>
      <c r="K45" s="8">
        <v>2</v>
      </c>
    </row>
    <row r="46" spans="4:11" x14ac:dyDescent="0.2">
      <c r="D46" s="6" t="s">
        <v>23</v>
      </c>
      <c r="E46" s="8">
        <v>4</v>
      </c>
      <c r="J46" s="6" t="s">
        <v>69</v>
      </c>
      <c r="K46" s="8">
        <v>2</v>
      </c>
    </row>
    <row r="47" spans="4:11" x14ac:dyDescent="0.2">
      <c r="D47" s="6" t="s">
        <v>25</v>
      </c>
      <c r="E47" s="8">
        <v>3</v>
      </c>
      <c r="J47" s="6" t="s">
        <v>23</v>
      </c>
      <c r="K47" s="8">
        <v>4</v>
      </c>
    </row>
    <row r="48" spans="4:11" x14ac:dyDescent="0.2">
      <c r="D48" s="6" t="s">
        <v>29</v>
      </c>
      <c r="E48" s="8">
        <v>4</v>
      </c>
      <c r="J48" s="6" t="s">
        <v>25</v>
      </c>
      <c r="K48" s="8">
        <v>3</v>
      </c>
    </row>
    <row r="49" spans="4:11" x14ac:dyDescent="0.2">
      <c r="D49" s="6" t="s">
        <v>42</v>
      </c>
      <c r="E49" s="8">
        <v>3</v>
      </c>
      <c r="J49" s="6" t="s">
        <v>29</v>
      </c>
      <c r="K49" s="8">
        <v>4</v>
      </c>
    </row>
    <row r="50" spans="4:11" x14ac:dyDescent="0.2">
      <c r="D50" s="6" t="s">
        <v>2112</v>
      </c>
      <c r="E50" s="8">
        <v>2</v>
      </c>
      <c r="J50" s="6" t="s">
        <v>42</v>
      </c>
      <c r="K50" s="8">
        <v>3</v>
      </c>
    </row>
    <row r="51" spans="4:11" x14ac:dyDescent="0.2">
      <c r="D51" s="6" t="s">
        <v>52</v>
      </c>
      <c r="E51" s="8">
        <v>7</v>
      </c>
      <c r="J51" s="6" t="s">
        <v>2112</v>
      </c>
      <c r="K51" s="8">
        <v>2</v>
      </c>
    </row>
    <row r="52" spans="4:11" x14ac:dyDescent="0.2">
      <c r="D52" s="6" t="s">
        <v>64</v>
      </c>
      <c r="E52" s="8">
        <v>8</v>
      </c>
      <c r="J52" s="6" t="s">
        <v>52</v>
      </c>
      <c r="K52" s="8">
        <v>7</v>
      </c>
    </row>
    <row r="53" spans="4:11" x14ac:dyDescent="0.2">
      <c r="D53" s="6" t="s">
        <v>2277</v>
      </c>
      <c r="E53" s="8">
        <v>3</v>
      </c>
      <c r="J53" s="6" t="s">
        <v>2277</v>
      </c>
      <c r="K53" s="8">
        <v>3</v>
      </c>
    </row>
    <row r="54" spans="4:11" x14ac:dyDescent="0.2">
      <c r="D54" s="6" t="s">
        <v>5</v>
      </c>
      <c r="E54" s="8">
        <v>1</v>
      </c>
      <c r="J54" s="6" t="s">
        <v>5</v>
      </c>
      <c r="K54" s="8">
        <v>1</v>
      </c>
    </row>
    <row r="55" spans="4:11" x14ac:dyDescent="0.2">
      <c r="D55" s="6" t="s">
        <v>32</v>
      </c>
      <c r="E55" s="8">
        <v>15</v>
      </c>
      <c r="J55" s="6" t="s">
        <v>32</v>
      </c>
      <c r="K55" s="8">
        <v>15</v>
      </c>
    </row>
    <row r="56" spans="4:11" x14ac:dyDescent="0.2">
      <c r="D56" s="6" t="s">
        <v>84</v>
      </c>
      <c r="E56" s="8">
        <v>1</v>
      </c>
      <c r="J56" s="6" t="s">
        <v>84</v>
      </c>
      <c r="K56" s="8">
        <v>1</v>
      </c>
    </row>
    <row r="57" spans="4:11" x14ac:dyDescent="0.2">
      <c r="D57" s="6" t="s">
        <v>22</v>
      </c>
      <c r="E57" s="8">
        <v>13</v>
      </c>
      <c r="J57" s="6" t="s">
        <v>22</v>
      </c>
      <c r="K57" s="8">
        <v>13</v>
      </c>
    </row>
    <row r="58" spans="4:11" x14ac:dyDescent="0.2">
      <c r="D58" s="6" t="s">
        <v>38</v>
      </c>
      <c r="E58" s="8">
        <v>1</v>
      </c>
      <c r="J58" s="6" t="s">
        <v>38</v>
      </c>
      <c r="K58" s="8">
        <v>1</v>
      </c>
    </row>
    <row r="59" spans="4:11" x14ac:dyDescent="0.2">
      <c r="D59" s="6" t="s">
        <v>2111</v>
      </c>
      <c r="E59" s="8">
        <v>2</v>
      </c>
      <c r="J59" s="6" t="s">
        <v>2111</v>
      </c>
      <c r="K59" s="8">
        <v>2</v>
      </c>
    </row>
    <row r="60" spans="4:11" x14ac:dyDescent="0.2">
      <c r="D60" s="6" t="s">
        <v>70</v>
      </c>
      <c r="E60" s="8">
        <v>1</v>
      </c>
      <c r="J60" s="6" t="s">
        <v>35</v>
      </c>
      <c r="K60" s="8">
        <v>4</v>
      </c>
    </row>
    <row r="61" spans="4:11" x14ac:dyDescent="0.2">
      <c r="D61" s="6" t="s">
        <v>10</v>
      </c>
      <c r="E61" s="8">
        <v>4</v>
      </c>
      <c r="J61" s="6" t="s">
        <v>70</v>
      </c>
      <c r="K61" s="8">
        <v>1</v>
      </c>
    </row>
    <row r="62" spans="4:11" x14ac:dyDescent="0.2">
      <c r="D62" s="6" t="s">
        <v>53</v>
      </c>
      <c r="E62" s="8">
        <v>2</v>
      </c>
      <c r="J62" s="6" t="s">
        <v>10</v>
      </c>
      <c r="K62" s="8">
        <v>4</v>
      </c>
    </row>
    <row r="63" spans="4:11" x14ac:dyDescent="0.2">
      <c r="D63" s="6" t="s">
        <v>13</v>
      </c>
      <c r="E63" s="8">
        <v>25</v>
      </c>
      <c r="J63" s="6" t="s">
        <v>53</v>
      </c>
      <c r="K63" s="8">
        <v>2</v>
      </c>
    </row>
    <row r="64" spans="4:11" x14ac:dyDescent="0.2">
      <c r="D64" s="6" t="s">
        <v>1985</v>
      </c>
      <c r="E64" s="8">
        <v>18</v>
      </c>
      <c r="J64" s="6" t="s">
        <v>13</v>
      </c>
      <c r="K64" s="8">
        <v>25</v>
      </c>
    </row>
    <row r="65" spans="4:11" x14ac:dyDescent="0.2">
      <c r="D65" s="6" t="s">
        <v>81</v>
      </c>
      <c r="E65" s="8">
        <v>2</v>
      </c>
      <c r="J65" s="6" t="s">
        <v>1985</v>
      </c>
      <c r="K65" s="8">
        <v>18</v>
      </c>
    </row>
    <row r="66" spans="4:11" x14ac:dyDescent="0.2">
      <c r="D66" s="6" t="s">
        <v>31</v>
      </c>
      <c r="E66" s="8">
        <v>1</v>
      </c>
      <c r="J66" s="6" t="s">
        <v>81</v>
      </c>
      <c r="K66" s="8">
        <v>2</v>
      </c>
    </row>
    <row r="67" spans="4:11" x14ac:dyDescent="0.2">
      <c r="D67" s="6" t="s">
        <v>6</v>
      </c>
      <c r="E67" s="8">
        <v>10</v>
      </c>
      <c r="J67" s="6" t="s">
        <v>31</v>
      </c>
      <c r="K67" s="8">
        <v>1</v>
      </c>
    </row>
    <row r="68" spans="4:11" x14ac:dyDescent="0.2">
      <c r="D68" s="6" t="s">
        <v>55</v>
      </c>
      <c r="E68" s="8">
        <v>2</v>
      </c>
      <c r="J68" s="6" t="s">
        <v>6</v>
      </c>
      <c r="K68" s="8">
        <v>10</v>
      </c>
    </row>
    <row r="69" spans="4:11" x14ac:dyDescent="0.2">
      <c r="D69" s="6" t="s">
        <v>9</v>
      </c>
      <c r="E69" s="8">
        <v>1</v>
      </c>
      <c r="J69" s="6" t="s">
        <v>55</v>
      </c>
      <c r="K69" s="8">
        <v>2</v>
      </c>
    </row>
    <row r="70" spans="4:11" x14ac:dyDescent="0.2">
      <c r="D70" s="6" t="s">
        <v>2173</v>
      </c>
      <c r="E70" s="8">
        <v>2</v>
      </c>
      <c r="J70" s="6" t="s">
        <v>9</v>
      </c>
      <c r="K70" s="8">
        <v>1</v>
      </c>
    </row>
    <row r="71" spans="4:11" x14ac:dyDescent="0.2">
      <c r="D71" s="6" t="s">
        <v>2174</v>
      </c>
      <c r="E71" s="8">
        <v>2</v>
      </c>
      <c r="J71" s="6" t="s">
        <v>2173</v>
      </c>
      <c r="K71" s="8">
        <v>2</v>
      </c>
    </row>
    <row r="72" spans="4:11" x14ac:dyDescent="0.2">
      <c r="D72" s="6" t="s">
        <v>3</v>
      </c>
      <c r="E72" s="8">
        <v>4</v>
      </c>
      <c r="J72" s="6" t="s">
        <v>2174</v>
      </c>
      <c r="K72" s="8">
        <v>2</v>
      </c>
    </row>
    <row r="73" spans="4:11" x14ac:dyDescent="0.2">
      <c r="D73" s="6" t="s">
        <v>65</v>
      </c>
      <c r="E73" s="8">
        <v>2</v>
      </c>
      <c r="J73" s="6" t="s">
        <v>3</v>
      </c>
      <c r="K73" s="8">
        <v>4</v>
      </c>
    </row>
    <row r="74" spans="4:11" x14ac:dyDescent="0.2">
      <c r="D74" s="6" t="s">
        <v>71</v>
      </c>
      <c r="E74" s="8">
        <v>1</v>
      </c>
      <c r="J74" s="6" t="s">
        <v>86</v>
      </c>
      <c r="K74" s="8">
        <v>1</v>
      </c>
    </row>
    <row r="75" spans="4:11" x14ac:dyDescent="0.2">
      <c r="D75" s="6" t="s">
        <v>43</v>
      </c>
      <c r="E75" s="8">
        <v>4</v>
      </c>
      <c r="J75" s="6" t="s">
        <v>65</v>
      </c>
      <c r="K75" s="8">
        <v>2</v>
      </c>
    </row>
    <row r="76" spans="4:11" x14ac:dyDescent="0.2">
      <c r="D76" s="6" t="s">
        <v>1645</v>
      </c>
      <c r="E76" s="8">
        <v>1</v>
      </c>
      <c r="J76" s="6" t="s">
        <v>71</v>
      </c>
      <c r="K76" s="8">
        <v>1</v>
      </c>
    </row>
    <row r="77" spans="4:11" x14ac:dyDescent="0.2">
      <c r="D77" s="6" t="s">
        <v>37</v>
      </c>
      <c r="E77" s="8">
        <v>8</v>
      </c>
      <c r="J77" s="6" t="s">
        <v>43</v>
      </c>
      <c r="K77" s="8">
        <v>4</v>
      </c>
    </row>
    <row r="78" spans="4:11" x14ac:dyDescent="0.2">
      <c r="D78" s="6" t="s">
        <v>4</v>
      </c>
      <c r="E78" s="8">
        <v>6</v>
      </c>
      <c r="J78" s="6" t="s">
        <v>1645</v>
      </c>
      <c r="K78" s="8">
        <v>1</v>
      </c>
    </row>
    <row r="79" spans="4:11" x14ac:dyDescent="0.2">
      <c r="D79" s="6" t="s">
        <v>82</v>
      </c>
      <c r="E79" s="8">
        <v>1</v>
      </c>
      <c r="J79" s="6" t="s">
        <v>4</v>
      </c>
      <c r="K79" s="8">
        <v>6</v>
      </c>
    </row>
    <row r="80" spans="4:11" x14ac:dyDescent="0.2">
      <c r="D80" s="6" t="s">
        <v>60</v>
      </c>
      <c r="E80" s="8">
        <v>1</v>
      </c>
      <c r="J80" s="6" t="s">
        <v>82</v>
      </c>
      <c r="K80" s="8">
        <v>1</v>
      </c>
    </row>
    <row r="81" spans="4:11" x14ac:dyDescent="0.2">
      <c r="D81" s="6" t="s">
        <v>2113</v>
      </c>
      <c r="E81" s="8">
        <v>1</v>
      </c>
      <c r="J81" s="6" t="s">
        <v>60</v>
      </c>
      <c r="K81" s="8">
        <v>1</v>
      </c>
    </row>
    <row r="82" spans="4:11" x14ac:dyDescent="0.2">
      <c r="D82" s="6" t="s">
        <v>1128</v>
      </c>
      <c r="E82" s="8">
        <v>295</v>
      </c>
      <c r="J82" s="6" t="s">
        <v>2113</v>
      </c>
      <c r="K82" s="8">
        <v>1</v>
      </c>
    </row>
    <row r="83" spans="4:11" x14ac:dyDescent="0.2">
      <c r="J83" s="6" t="s">
        <v>1128</v>
      </c>
      <c r="K83" s="8">
        <v>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FFB86-F657-A142-9FE4-9D52D75F374D}">
  <dimension ref="A1:Q12"/>
  <sheetViews>
    <sheetView topLeftCell="H1" workbookViewId="0">
      <selection activeCell="M14" sqref="M14"/>
    </sheetView>
  </sheetViews>
  <sheetFormatPr baseColWidth="10" defaultRowHeight="15" x14ac:dyDescent="0.2"/>
  <cols>
    <col min="1" max="1" width="21" bestFit="1" customWidth="1"/>
    <col min="2" max="2" width="20" bestFit="1" customWidth="1"/>
    <col min="4" max="4" width="21" bestFit="1" customWidth="1"/>
    <col min="5" max="5" width="20" bestFit="1" customWidth="1"/>
    <col min="7" max="7" width="21" bestFit="1" customWidth="1"/>
    <col min="8" max="8" width="20" bestFit="1" customWidth="1"/>
    <col min="10" max="10" width="21" bestFit="1" customWidth="1"/>
    <col min="11" max="11" width="20" bestFit="1" customWidth="1"/>
    <col min="13" max="13" width="21" bestFit="1" customWidth="1"/>
    <col min="14" max="14" width="20" bestFit="1" customWidth="1"/>
    <col min="16" max="16" width="21" bestFit="1" customWidth="1"/>
    <col min="17" max="17" width="20" bestFit="1" customWidth="1"/>
  </cols>
  <sheetData>
    <row r="1" spans="1:17" x14ac:dyDescent="0.2">
      <c r="A1" s="7" t="s">
        <v>1902</v>
      </c>
      <c r="B1" t="s">
        <v>1835</v>
      </c>
      <c r="D1" s="7" t="s">
        <v>1903</v>
      </c>
      <c r="E1" t="s">
        <v>1835</v>
      </c>
      <c r="G1" s="7" t="s">
        <v>1904</v>
      </c>
      <c r="H1" t="s">
        <v>1835</v>
      </c>
      <c r="J1" s="7" t="s">
        <v>1905</v>
      </c>
      <c r="K1" t="s">
        <v>1835</v>
      </c>
      <c r="M1" s="7" t="s">
        <v>1907</v>
      </c>
      <c r="N1" t="s">
        <v>1835</v>
      </c>
      <c r="P1" s="7" t="s">
        <v>1908</v>
      </c>
      <c r="Q1" t="s">
        <v>1835</v>
      </c>
    </row>
    <row r="3" spans="1:17" x14ac:dyDescent="0.2">
      <c r="A3" s="7" t="s">
        <v>1127</v>
      </c>
      <c r="B3" t="s">
        <v>2288</v>
      </c>
      <c r="D3" s="7" t="s">
        <v>1127</v>
      </c>
      <c r="E3" t="s">
        <v>2289</v>
      </c>
      <c r="G3" s="7" t="s">
        <v>1127</v>
      </c>
      <c r="H3" t="s">
        <v>2290</v>
      </c>
      <c r="J3" s="7" t="s">
        <v>1127</v>
      </c>
      <c r="K3" t="s">
        <v>2291</v>
      </c>
      <c r="M3" s="7" t="s">
        <v>1127</v>
      </c>
      <c r="N3" t="s">
        <v>2293</v>
      </c>
      <c r="P3" s="7" t="s">
        <v>1127</v>
      </c>
      <c r="Q3" t="s">
        <v>2294</v>
      </c>
    </row>
    <row r="4" spans="1:17" x14ac:dyDescent="0.2">
      <c r="A4" s="6" t="s">
        <v>16</v>
      </c>
      <c r="B4" s="8">
        <v>98</v>
      </c>
      <c r="D4" s="6" t="s">
        <v>16</v>
      </c>
      <c r="E4" s="8">
        <v>70</v>
      </c>
      <c r="G4" s="6" t="s">
        <v>16</v>
      </c>
      <c r="H4" s="8">
        <v>102</v>
      </c>
      <c r="J4" s="6" t="s">
        <v>16</v>
      </c>
      <c r="K4" s="8">
        <v>98</v>
      </c>
      <c r="M4" s="6" t="s">
        <v>16</v>
      </c>
      <c r="N4" s="8">
        <v>96</v>
      </c>
      <c r="P4" s="6" t="s">
        <v>16</v>
      </c>
      <c r="Q4" s="8">
        <v>96</v>
      </c>
    </row>
    <row r="5" spans="1:17" x14ac:dyDescent="0.2">
      <c r="A5" s="6" t="s">
        <v>47</v>
      </c>
      <c r="B5" s="8">
        <v>25</v>
      </c>
      <c r="D5" s="6" t="s">
        <v>47</v>
      </c>
      <c r="E5" s="8">
        <v>10</v>
      </c>
      <c r="G5" s="6" t="s">
        <v>47</v>
      </c>
      <c r="H5" s="8">
        <v>17</v>
      </c>
      <c r="J5" s="6" t="s">
        <v>47</v>
      </c>
      <c r="K5" s="8">
        <v>21</v>
      </c>
      <c r="M5" s="6" t="s">
        <v>47</v>
      </c>
      <c r="N5" s="8">
        <v>17</v>
      </c>
      <c r="P5" s="6" t="s">
        <v>47</v>
      </c>
      <c r="Q5" s="8">
        <v>21</v>
      </c>
    </row>
    <row r="6" spans="1:17" x14ac:dyDescent="0.2">
      <c r="A6" s="6" t="s">
        <v>40</v>
      </c>
      <c r="B6" s="8">
        <v>28</v>
      </c>
      <c r="D6" s="6" t="s">
        <v>40</v>
      </c>
      <c r="E6" s="8">
        <v>23</v>
      </c>
      <c r="G6" s="6" t="s">
        <v>40</v>
      </c>
      <c r="H6" s="8">
        <v>15</v>
      </c>
      <c r="J6" s="6" t="s">
        <v>40</v>
      </c>
      <c r="K6" s="8">
        <v>35</v>
      </c>
      <c r="M6" s="6" t="s">
        <v>40</v>
      </c>
      <c r="N6" s="8">
        <v>28</v>
      </c>
      <c r="P6" s="6" t="s">
        <v>40</v>
      </c>
      <c r="Q6" s="8">
        <v>48</v>
      </c>
    </row>
    <row r="7" spans="1:17" x14ac:dyDescent="0.2">
      <c r="A7" s="6" t="s">
        <v>12</v>
      </c>
      <c r="B7" s="8">
        <v>53</v>
      </c>
      <c r="D7" s="6" t="s">
        <v>12</v>
      </c>
      <c r="E7" s="8">
        <v>64</v>
      </c>
      <c r="G7" s="6" t="s">
        <v>12</v>
      </c>
      <c r="H7" s="8">
        <v>41</v>
      </c>
      <c r="J7" s="6" t="s">
        <v>1687</v>
      </c>
      <c r="K7" s="8">
        <v>10</v>
      </c>
      <c r="M7" s="6" t="s">
        <v>12</v>
      </c>
      <c r="N7" s="8">
        <v>41</v>
      </c>
      <c r="P7" s="6" t="s">
        <v>1687</v>
      </c>
      <c r="Q7" s="8">
        <v>10</v>
      </c>
    </row>
    <row r="8" spans="1:17" x14ac:dyDescent="0.2">
      <c r="A8" s="6" t="s">
        <v>54</v>
      </c>
      <c r="B8" s="8">
        <v>29</v>
      </c>
      <c r="D8" s="6" t="s">
        <v>54</v>
      </c>
      <c r="E8" s="8">
        <v>54</v>
      </c>
      <c r="G8" s="6" t="s">
        <v>54</v>
      </c>
      <c r="H8" s="8">
        <v>37</v>
      </c>
      <c r="J8" s="6" t="s">
        <v>12</v>
      </c>
      <c r="K8" s="8">
        <v>66</v>
      </c>
      <c r="M8" s="6" t="s">
        <v>54</v>
      </c>
      <c r="N8" s="8">
        <v>29</v>
      </c>
      <c r="P8" s="6" t="s">
        <v>12</v>
      </c>
      <c r="Q8" s="8">
        <v>51</v>
      </c>
    </row>
    <row r="9" spans="1:17" x14ac:dyDescent="0.2">
      <c r="A9" s="6" t="s">
        <v>65</v>
      </c>
      <c r="B9" s="8">
        <v>57</v>
      </c>
      <c r="D9" s="6" t="s">
        <v>65</v>
      </c>
      <c r="E9" s="8">
        <v>41</v>
      </c>
      <c r="G9" s="6" t="s">
        <v>65</v>
      </c>
      <c r="H9" s="8">
        <v>50</v>
      </c>
      <c r="J9" s="6" t="s">
        <v>54</v>
      </c>
      <c r="K9" s="8">
        <v>13</v>
      </c>
      <c r="M9" s="6" t="s">
        <v>65</v>
      </c>
      <c r="N9" s="8">
        <v>53</v>
      </c>
      <c r="P9" s="6" t="s">
        <v>54</v>
      </c>
      <c r="Q9" s="8">
        <v>13</v>
      </c>
    </row>
    <row r="10" spans="1:17" x14ac:dyDescent="0.2">
      <c r="A10" s="6" t="s">
        <v>0</v>
      </c>
      <c r="B10" s="8">
        <v>36</v>
      </c>
      <c r="D10" s="6" t="s">
        <v>0</v>
      </c>
      <c r="E10" s="8">
        <v>40</v>
      </c>
      <c r="G10" s="6" t="s">
        <v>0</v>
      </c>
      <c r="H10" s="8">
        <v>35</v>
      </c>
      <c r="J10" s="6" t="s">
        <v>65</v>
      </c>
      <c r="K10" s="8">
        <v>16</v>
      </c>
      <c r="M10" s="6" t="s">
        <v>0</v>
      </c>
      <c r="N10" s="8">
        <v>35</v>
      </c>
      <c r="P10" s="6" t="s">
        <v>65</v>
      </c>
      <c r="Q10" s="8">
        <v>22</v>
      </c>
    </row>
    <row r="11" spans="1:17" x14ac:dyDescent="0.2">
      <c r="A11" s="6" t="s">
        <v>1128</v>
      </c>
      <c r="B11" s="8">
        <v>326</v>
      </c>
      <c r="D11" s="6" t="s">
        <v>1128</v>
      </c>
      <c r="E11" s="8">
        <v>302</v>
      </c>
      <c r="G11" s="6" t="s">
        <v>1128</v>
      </c>
      <c r="H11" s="8">
        <v>297</v>
      </c>
      <c r="J11" s="6" t="s">
        <v>0</v>
      </c>
      <c r="K11" s="8">
        <v>38</v>
      </c>
      <c r="M11" s="6" t="s">
        <v>1128</v>
      </c>
      <c r="N11" s="8">
        <v>299</v>
      </c>
      <c r="P11" s="6" t="s">
        <v>0</v>
      </c>
      <c r="Q11" s="8">
        <v>38</v>
      </c>
    </row>
    <row r="12" spans="1:17" x14ac:dyDescent="0.2">
      <c r="J12" s="6" t="s">
        <v>1128</v>
      </c>
      <c r="K12" s="8">
        <v>297</v>
      </c>
      <c r="P12" s="6" t="s">
        <v>1128</v>
      </c>
      <c r="Q12" s="8">
        <v>299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DF3C4-795C-5C47-9467-838B9678821F}">
  <dimension ref="A1:O42"/>
  <sheetViews>
    <sheetView workbookViewId="0">
      <selection activeCell="C14" sqref="C14"/>
    </sheetView>
  </sheetViews>
  <sheetFormatPr baseColWidth="10" defaultRowHeight="15" x14ac:dyDescent="0.2"/>
  <cols>
    <col min="4" max="4" width="20.6640625" customWidth="1"/>
    <col min="5" max="8" width="15" bestFit="1" customWidth="1"/>
    <col min="9" max="10" width="16" bestFit="1" customWidth="1"/>
    <col min="12" max="12" width="12" bestFit="1" customWidth="1"/>
  </cols>
  <sheetData>
    <row r="1" spans="1:15" ht="16" thickBot="1" x14ac:dyDescent="0.25">
      <c r="A1" t="s">
        <v>2300</v>
      </c>
    </row>
    <row r="2" spans="1:15" ht="16" thickBot="1" x14ac:dyDescent="0.25">
      <c r="D2" s="62" t="s">
        <v>1666</v>
      </c>
      <c r="E2" s="63"/>
      <c r="F2" s="63"/>
      <c r="G2" s="63"/>
      <c r="H2" s="63"/>
      <c r="I2" s="63"/>
      <c r="J2" s="64"/>
    </row>
    <row r="3" spans="1:15" ht="16" thickBot="1" x14ac:dyDescent="0.25">
      <c r="D3" s="20" t="s">
        <v>1659</v>
      </c>
      <c r="E3" s="21" t="s">
        <v>1660</v>
      </c>
      <c r="F3" s="21" t="s">
        <v>1661</v>
      </c>
      <c r="G3" s="21" t="s">
        <v>1662</v>
      </c>
      <c r="H3" s="21" t="s">
        <v>1663</v>
      </c>
      <c r="I3" s="21" t="s">
        <v>1664</v>
      </c>
      <c r="J3" s="22" t="s">
        <v>1665</v>
      </c>
      <c r="L3" s="19"/>
    </row>
    <row r="4" spans="1:15" x14ac:dyDescent="0.2">
      <c r="D4" s="14" t="s">
        <v>16</v>
      </c>
      <c r="E4" s="3">
        <v>98</v>
      </c>
      <c r="F4" s="3">
        <v>70</v>
      </c>
      <c r="G4" s="3">
        <v>102</v>
      </c>
      <c r="H4" s="3">
        <v>71</v>
      </c>
      <c r="I4" s="3">
        <v>101</v>
      </c>
      <c r="J4" s="23">
        <v>71</v>
      </c>
    </row>
    <row r="5" spans="1:15" x14ac:dyDescent="0.2">
      <c r="D5" s="14" t="s">
        <v>47</v>
      </c>
      <c r="E5" s="3">
        <v>25</v>
      </c>
      <c r="F5" s="3">
        <v>10</v>
      </c>
      <c r="G5" s="3">
        <v>17</v>
      </c>
      <c r="H5" s="3">
        <v>9</v>
      </c>
      <c r="I5" s="3">
        <v>17</v>
      </c>
      <c r="J5" s="23">
        <v>9</v>
      </c>
    </row>
    <row r="6" spans="1:15" x14ac:dyDescent="0.2">
      <c r="D6" s="14" t="s">
        <v>40</v>
      </c>
      <c r="E6" s="3">
        <v>28</v>
      </c>
      <c r="F6" s="3">
        <v>23</v>
      </c>
      <c r="G6" s="3">
        <v>15</v>
      </c>
      <c r="H6" s="3">
        <v>20</v>
      </c>
      <c r="I6" s="3">
        <v>28</v>
      </c>
      <c r="J6" s="23">
        <v>31</v>
      </c>
    </row>
    <row r="7" spans="1:15" x14ac:dyDescent="0.2">
      <c r="D7" s="14" t="s">
        <v>12</v>
      </c>
      <c r="E7" s="3">
        <v>53</v>
      </c>
      <c r="F7" s="3">
        <v>64</v>
      </c>
      <c r="G7" s="3">
        <v>41</v>
      </c>
      <c r="H7" s="3">
        <v>64</v>
      </c>
      <c r="I7" s="3">
        <v>41</v>
      </c>
      <c r="J7" s="23">
        <v>64</v>
      </c>
    </row>
    <row r="8" spans="1:15" x14ac:dyDescent="0.2">
      <c r="D8" s="14" t="s">
        <v>54</v>
      </c>
      <c r="E8" s="3">
        <v>29</v>
      </c>
      <c r="F8" s="3">
        <v>59</v>
      </c>
      <c r="G8" s="3">
        <v>37</v>
      </c>
      <c r="H8" s="3">
        <v>42</v>
      </c>
      <c r="I8" s="3">
        <v>37</v>
      </c>
      <c r="J8" s="23">
        <v>59</v>
      </c>
    </row>
    <row r="9" spans="1:15" x14ac:dyDescent="0.2">
      <c r="D9" s="14" t="s">
        <v>65</v>
      </c>
      <c r="E9" s="3">
        <v>59</v>
      </c>
      <c r="F9" s="3">
        <v>44</v>
      </c>
      <c r="G9" s="3">
        <v>50</v>
      </c>
      <c r="H9" s="3">
        <v>17</v>
      </c>
      <c r="I9" s="3">
        <v>55</v>
      </c>
      <c r="J9" s="23">
        <v>26</v>
      </c>
    </row>
    <row r="10" spans="1:15" ht="16" thickBot="1" x14ac:dyDescent="0.25">
      <c r="D10" s="16" t="s">
        <v>0</v>
      </c>
      <c r="E10" s="9">
        <v>36</v>
      </c>
      <c r="F10" s="9">
        <v>40</v>
      </c>
      <c r="G10" s="9">
        <v>35</v>
      </c>
      <c r="H10" s="9">
        <v>39</v>
      </c>
      <c r="I10" s="9">
        <v>35</v>
      </c>
      <c r="J10" s="24">
        <v>39</v>
      </c>
    </row>
    <row r="11" spans="1:15" ht="16" thickBot="1" x14ac:dyDescent="0.25">
      <c r="D11" s="16" t="s">
        <v>1128</v>
      </c>
      <c r="E11" s="61">
        <v>328</v>
      </c>
      <c r="F11" s="61">
        <v>310</v>
      </c>
      <c r="G11" s="9">
        <v>297</v>
      </c>
      <c r="H11" s="9">
        <v>262</v>
      </c>
      <c r="I11" s="61">
        <v>314</v>
      </c>
      <c r="J11" s="24">
        <v>299</v>
      </c>
    </row>
    <row r="13" spans="1:15" ht="16" thickBot="1" x14ac:dyDescent="0.25"/>
    <row r="14" spans="1:15" ht="16" thickBot="1" x14ac:dyDescent="0.25">
      <c r="D14" s="65" t="s">
        <v>1762</v>
      </c>
      <c r="E14" s="66"/>
      <c r="F14" s="66"/>
      <c r="G14" s="66"/>
      <c r="H14" s="67"/>
    </row>
    <row r="15" spans="1:15" ht="16" thickBot="1" x14ac:dyDescent="0.25">
      <c r="D15" s="11" t="s">
        <v>1667</v>
      </c>
      <c r="E15" s="12" t="s">
        <v>1668</v>
      </c>
      <c r="F15" s="12" t="s">
        <v>1693</v>
      </c>
      <c r="G15" s="12" t="s">
        <v>1694</v>
      </c>
      <c r="H15" s="13" t="s">
        <v>1695</v>
      </c>
      <c r="J15" s="31" t="s">
        <v>1660</v>
      </c>
      <c r="K15" s="21" t="s">
        <v>1661</v>
      </c>
      <c r="L15" s="21" t="s">
        <v>1662</v>
      </c>
      <c r="M15" s="21" t="s">
        <v>1663</v>
      </c>
      <c r="N15" s="21" t="s">
        <v>1664</v>
      </c>
      <c r="O15" s="22" t="s">
        <v>1665</v>
      </c>
    </row>
    <row r="16" spans="1:15" x14ac:dyDescent="0.2">
      <c r="D16" s="14" t="s">
        <v>1112</v>
      </c>
      <c r="E16" s="2" t="s">
        <v>1669</v>
      </c>
      <c r="F16" s="2">
        <v>94</v>
      </c>
      <c r="G16" s="2">
        <f t="shared" ref="G16:G41" si="0">J16+K16+L16+N16</f>
        <v>167</v>
      </c>
      <c r="H16" s="15">
        <f t="shared" ref="H16:H41" si="1">G16+M16+O16</f>
        <v>277</v>
      </c>
      <c r="J16" s="14">
        <v>46</v>
      </c>
      <c r="K16" s="2">
        <v>55</v>
      </c>
      <c r="L16" s="2">
        <v>33</v>
      </c>
      <c r="M16" s="2">
        <v>55</v>
      </c>
      <c r="N16" s="2">
        <v>33</v>
      </c>
      <c r="O16" s="15">
        <v>55</v>
      </c>
    </row>
    <row r="17" spans="4:15" x14ac:dyDescent="0.2">
      <c r="D17" s="14" t="s">
        <v>1671</v>
      </c>
      <c r="E17" s="2" t="s">
        <v>1670</v>
      </c>
      <c r="F17" s="2">
        <v>73</v>
      </c>
      <c r="G17" s="2">
        <f t="shared" si="0"/>
        <v>149</v>
      </c>
      <c r="H17" s="15">
        <f t="shared" si="1"/>
        <v>181</v>
      </c>
      <c r="J17" s="14">
        <v>42</v>
      </c>
      <c r="K17" s="2">
        <v>36</v>
      </c>
      <c r="L17" s="2">
        <v>34</v>
      </c>
      <c r="M17" s="2">
        <v>13</v>
      </c>
      <c r="N17" s="2">
        <v>37</v>
      </c>
      <c r="O17" s="15">
        <v>19</v>
      </c>
    </row>
    <row r="18" spans="4:15" x14ac:dyDescent="0.2">
      <c r="D18" s="27" t="s">
        <v>1098</v>
      </c>
      <c r="E18" s="1" t="s">
        <v>1672</v>
      </c>
      <c r="F18" s="2">
        <v>55</v>
      </c>
      <c r="G18" s="2">
        <f t="shared" si="0"/>
        <v>125</v>
      </c>
      <c r="H18" s="15">
        <f t="shared" si="1"/>
        <v>181</v>
      </c>
      <c r="J18" s="14">
        <v>29</v>
      </c>
      <c r="K18" s="2">
        <v>38</v>
      </c>
      <c r="L18" s="2">
        <v>29</v>
      </c>
      <c r="M18" s="2">
        <v>18</v>
      </c>
      <c r="N18" s="2">
        <v>29</v>
      </c>
      <c r="O18" s="15">
        <v>38</v>
      </c>
    </row>
    <row r="19" spans="4:15" x14ac:dyDescent="0.2">
      <c r="D19" s="14" t="s">
        <v>1101</v>
      </c>
      <c r="E19" s="2" t="s">
        <v>1674</v>
      </c>
      <c r="F19" s="2">
        <v>50</v>
      </c>
      <c r="G19" s="2">
        <f t="shared" si="0"/>
        <v>167</v>
      </c>
      <c r="H19" s="15">
        <f t="shared" si="1"/>
        <v>250</v>
      </c>
      <c r="J19" s="14">
        <v>42</v>
      </c>
      <c r="K19" s="2">
        <v>44</v>
      </c>
      <c r="L19" s="2">
        <v>40</v>
      </c>
      <c r="M19" s="2">
        <v>41</v>
      </c>
      <c r="N19" s="2">
        <v>41</v>
      </c>
      <c r="O19" s="15">
        <v>42</v>
      </c>
    </row>
    <row r="20" spans="4:15" x14ac:dyDescent="0.2">
      <c r="D20" s="14" t="s">
        <v>1095</v>
      </c>
      <c r="E20" s="2" t="s">
        <v>1673</v>
      </c>
      <c r="F20" s="2">
        <v>44</v>
      </c>
      <c r="G20" s="2">
        <f t="shared" si="0"/>
        <v>152</v>
      </c>
      <c r="H20" s="15">
        <f t="shared" si="1"/>
        <v>198</v>
      </c>
      <c r="J20" s="14">
        <v>43</v>
      </c>
      <c r="K20" s="2">
        <v>23</v>
      </c>
      <c r="L20" s="2">
        <v>43</v>
      </c>
      <c r="M20" s="2">
        <v>23</v>
      </c>
      <c r="N20" s="2">
        <v>43</v>
      </c>
      <c r="O20" s="15">
        <v>23</v>
      </c>
    </row>
    <row r="21" spans="4:15" x14ac:dyDescent="0.2">
      <c r="D21" s="14" t="s">
        <v>1105</v>
      </c>
      <c r="E21" s="2" t="s">
        <v>1675</v>
      </c>
      <c r="F21" s="2">
        <v>28</v>
      </c>
      <c r="G21" s="2">
        <f t="shared" si="0"/>
        <v>79</v>
      </c>
      <c r="H21" s="15">
        <f t="shared" si="1"/>
        <v>116</v>
      </c>
      <c r="J21" s="14">
        <v>27</v>
      </c>
      <c r="K21" s="2">
        <v>9</v>
      </c>
      <c r="L21" s="2">
        <v>15</v>
      </c>
      <c r="M21" s="2">
        <v>9</v>
      </c>
      <c r="N21" s="2">
        <v>28</v>
      </c>
      <c r="O21" s="15">
        <v>28</v>
      </c>
    </row>
    <row r="22" spans="4:15" x14ac:dyDescent="0.2">
      <c r="D22" s="14" t="s">
        <v>1097</v>
      </c>
      <c r="E22" s="2" t="s">
        <v>1676</v>
      </c>
      <c r="F22" s="2">
        <v>25</v>
      </c>
      <c r="G22" s="2">
        <f t="shared" si="0"/>
        <v>69</v>
      </c>
      <c r="H22" s="15">
        <f t="shared" si="1"/>
        <v>87</v>
      </c>
      <c r="J22" s="14">
        <v>25</v>
      </c>
      <c r="K22" s="2">
        <v>10</v>
      </c>
      <c r="L22" s="2">
        <v>17</v>
      </c>
      <c r="M22" s="2">
        <v>9</v>
      </c>
      <c r="N22" s="2">
        <v>17</v>
      </c>
      <c r="O22" s="15">
        <v>9</v>
      </c>
    </row>
    <row r="23" spans="4:15" x14ac:dyDescent="0.2">
      <c r="D23" s="14" t="s">
        <v>1123</v>
      </c>
      <c r="E23" s="2" t="s">
        <v>1677</v>
      </c>
      <c r="F23" s="2">
        <v>21</v>
      </c>
      <c r="G23" s="2">
        <f t="shared" si="0"/>
        <v>21</v>
      </c>
      <c r="H23" s="15">
        <f t="shared" si="1"/>
        <v>58</v>
      </c>
      <c r="J23" s="14">
        <v>0</v>
      </c>
      <c r="K23" s="2">
        <v>21</v>
      </c>
      <c r="L23" s="2">
        <v>0</v>
      </c>
      <c r="M23" s="2">
        <v>16</v>
      </c>
      <c r="N23" s="2">
        <v>0</v>
      </c>
      <c r="O23" s="15">
        <v>21</v>
      </c>
    </row>
    <row r="24" spans="4:15" x14ac:dyDescent="0.2">
      <c r="D24" s="14" t="s">
        <v>1106</v>
      </c>
      <c r="E24" s="2" t="s">
        <v>1678</v>
      </c>
      <c r="F24" s="2">
        <v>18</v>
      </c>
      <c r="G24" s="2">
        <f t="shared" si="0"/>
        <v>72</v>
      </c>
      <c r="H24" s="15">
        <f t="shared" si="1"/>
        <v>108</v>
      </c>
      <c r="J24" s="14">
        <v>18</v>
      </c>
      <c r="K24" s="2">
        <v>18</v>
      </c>
      <c r="L24" s="2">
        <v>18</v>
      </c>
      <c r="M24" s="2">
        <v>18</v>
      </c>
      <c r="N24" s="2">
        <v>18</v>
      </c>
      <c r="O24" s="15">
        <v>18</v>
      </c>
    </row>
    <row r="25" spans="4:15" x14ac:dyDescent="0.2">
      <c r="D25" s="14" t="s">
        <v>1107</v>
      </c>
      <c r="E25" s="2" t="s">
        <v>1679</v>
      </c>
      <c r="F25" s="2">
        <v>18</v>
      </c>
      <c r="G25" s="2">
        <f t="shared" si="0"/>
        <v>68</v>
      </c>
      <c r="H25" s="15">
        <f t="shared" si="1"/>
        <v>102</v>
      </c>
      <c r="J25" s="14">
        <v>17</v>
      </c>
      <c r="K25" s="2">
        <v>17</v>
      </c>
      <c r="L25" s="2">
        <v>17</v>
      </c>
      <c r="M25" s="2">
        <v>17</v>
      </c>
      <c r="N25" s="2">
        <v>17</v>
      </c>
      <c r="O25" s="15">
        <v>17</v>
      </c>
    </row>
    <row r="26" spans="4:15" x14ac:dyDescent="0.2">
      <c r="D26" s="14" t="s">
        <v>1103</v>
      </c>
      <c r="E26" s="2" t="s">
        <v>14</v>
      </c>
      <c r="F26" s="2">
        <v>17</v>
      </c>
      <c r="G26" s="2">
        <f t="shared" si="0"/>
        <v>64</v>
      </c>
      <c r="H26" s="15">
        <f t="shared" si="1"/>
        <v>98</v>
      </c>
      <c r="J26" s="14">
        <v>15</v>
      </c>
      <c r="K26" s="2">
        <v>17</v>
      </c>
      <c r="L26" s="2">
        <v>16</v>
      </c>
      <c r="M26" s="2">
        <v>17</v>
      </c>
      <c r="N26" s="2">
        <v>16</v>
      </c>
      <c r="O26" s="15">
        <v>17</v>
      </c>
    </row>
    <row r="27" spans="4:15" x14ac:dyDescent="0.2">
      <c r="D27" s="14" t="s">
        <v>1122</v>
      </c>
      <c r="E27" s="2" t="s">
        <v>1680</v>
      </c>
      <c r="F27" s="2">
        <v>8</v>
      </c>
      <c r="G27" s="2">
        <f t="shared" si="0"/>
        <v>16</v>
      </c>
      <c r="H27" s="15">
        <f t="shared" si="1"/>
        <v>24</v>
      </c>
      <c r="J27" s="14">
        <v>0</v>
      </c>
      <c r="K27" s="2">
        <v>0</v>
      </c>
      <c r="L27" s="2">
        <v>8</v>
      </c>
      <c r="M27" s="2">
        <v>8</v>
      </c>
      <c r="N27" s="2">
        <v>8</v>
      </c>
      <c r="O27" s="15">
        <v>0</v>
      </c>
    </row>
    <row r="28" spans="4:15" x14ac:dyDescent="0.2">
      <c r="D28" s="14" t="s">
        <v>1100</v>
      </c>
      <c r="E28" s="2" t="s">
        <v>1681</v>
      </c>
      <c r="F28" s="2">
        <v>8</v>
      </c>
      <c r="G28" s="2">
        <f t="shared" si="0"/>
        <v>18</v>
      </c>
      <c r="H28" s="15">
        <f t="shared" si="1"/>
        <v>18</v>
      </c>
      <c r="J28" s="14">
        <v>7</v>
      </c>
      <c r="K28" s="2">
        <v>0</v>
      </c>
      <c r="L28" s="2">
        <v>4</v>
      </c>
      <c r="M28" s="2">
        <v>0</v>
      </c>
      <c r="N28" s="2">
        <v>7</v>
      </c>
      <c r="O28" s="15">
        <v>0</v>
      </c>
    </row>
    <row r="29" spans="4:15" x14ac:dyDescent="0.2">
      <c r="D29" s="14" t="s">
        <v>1108</v>
      </c>
      <c r="E29" s="2" t="s">
        <v>1682</v>
      </c>
      <c r="F29" s="2">
        <v>6</v>
      </c>
      <c r="G29" s="2">
        <f t="shared" si="0"/>
        <v>12</v>
      </c>
      <c r="H29" s="15">
        <f t="shared" si="1"/>
        <v>13</v>
      </c>
      <c r="J29" s="14">
        <v>6</v>
      </c>
      <c r="K29" s="2">
        <v>5</v>
      </c>
      <c r="L29" s="2">
        <v>1</v>
      </c>
      <c r="M29" s="2">
        <v>1</v>
      </c>
      <c r="N29" s="2">
        <v>0</v>
      </c>
      <c r="O29" s="15">
        <v>0</v>
      </c>
    </row>
    <row r="30" spans="4:15" x14ac:dyDescent="0.2">
      <c r="D30" s="14" t="s">
        <v>1120</v>
      </c>
      <c r="E30" s="2" t="s">
        <v>1683</v>
      </c>
      <c r="F30" s="2">
        <v>5</v>
      </c>
      <c r="G30" s="2">
        <f t="shared" si="0"/>
        <v>5</v>
      </c>
      <c r="H30" s="15">
        <f t="shared" si="1"/>
        <v>10</v>
      </c>
      <c r="J30" s="14">
        <v>0</v>
      </c>
      <c r="K30" s="2">
        <v>5</v>
      </c>
      <c r="L30" s="2">
        <v>0</v>
      </c>
      <c r="M30" s="2">
        <v>5</v>
      </c>
      <c r="N30" s="2">
        <v>0</v>
      </c>
      <c r="O30" s="15">
        <v>0</v>
      </c>
    </row>
    <row r="31" spans="4:15" x14ac:dyDescent="0.2">
      <c r="D31" s="14" t="s">
        <v>1115</v>
      </c>
      <c r="E31" s="2" t="s">
        <v>1684</v>
      </c>
      <c r="F31" s="2">
        <v>5</v>
      </c>
      <c r="G31" s="2">
        <f t="shared" si="0"/>
        <v>10</v>
      </c>
      <c r="H31" s="15">
        <f t="shared" si="1"/>
        <v>15</v>
      </c>
      <c r="J31" s="14">
        <v>0</v>
      </c>
      <c r="K31" s="2">
        <v>0</v>
      </c>
      <c r="L31" s="2">
        <v>5</v>
      </c>
      <c r="M31" s="2">
        <v>5</v>
      </c>
      <c r="N31" s="2">
        <v>5</v>
      </c>
      <c r="O31" s="15">
        <v>0</v>
      </c>
    </row>
    <row r="32" spans="4:15" x14ac:dyDescent="0.2">
      <c r="D32" s="14" t="s">
        <v>1109</v>
      </c>
      <c r="E32" s="2" t="s">
        <v>1685</v>
      </c>
      <c r="F32" s="2">
        <v>4</v>
      </c>
      <c r="G32" s="2">
        <f t="shared" si="0"/>
        <v>13</v>
      </c>
      <c r="H32" s="15">
        <f t="shared" si="1"/>
        <v>15</v>
      </c>
      <c r="J32" s="14">
        <v>4</v>
      </c>
      <c r="K32" s="2">
        <v>1</v>
      </c>
      <c r="L32" s="2">
        <v>4</v>
      </c>
      <c r="M32" s="2">
        <v>1</v>
      </c>
      <c r="N32" s="2">
        <v>4</v>
      </c>
      <c r="O32" s="15">
        <v>1</v>
      </c>
    </row>
    <row r="33" spans="4:15" x14ac:dyDescent="0.2">
      <c r="D33" s="14" t="s">
        <v>1104</v>
      </c>
      <c r="E33" s="2" t="s">
        <v>1686</v>
      </c>
      <c r="F33" s="2">
        <v>4</v>
      </c>
      <c r="G33" s="2">
        <f t="shared" si="0"/>
        <v>8</v>
      </c>
      <c r="H33" s="15">
        <f t="shared" si="1"/>
        <v>12</v>
      </c>
      <c r="J33" s="14">
        <v>2</v>
      </c>
      <c r="K33" s="2">
        <v>2</v>
      </c>
      <c r="L33" s="2">
        <v>2</v>
      </c>
      <c r="M33" s="2">
        <v>2</v>
      </c>
      <c r="N33" s="2">
        <v>2</v>
      </c>
      <c r="O33" s="15">
        <v>2</v>
      </c>
    </row>
    <row r="34" spans="4:15" x14ac:dyDescent="0.2">
      <c r="D34" s="14" t="s">
        <v>1096</v>
      </c>
      <c r="E34" s="2" t="s">
        <v>1687</v>
      </c>
      <c r="F34" s="2">
        <v>4</v>
      </c>
      <c r="G34" s="2">
        <f t="shared" si="0"/>
        <v>12</v>
      </c>
      <c r="H34" s="15">
        <f t="shared" si="1"/>
        <v>12</v>
      </c>
      <c r="J34" s="14">
        <v>4</v>
      </c>
      <c r="K34" s="2">
        <v>0</v>
      </c>
      <c r="L34" s="2">
        <v>4</v>
      </c>
      <c r="M34" s="2">
        <v>0</v>
      </c>
      <c r="N34" s="2">
        <v>4</v>
      </c>
      <c r="O34" s="15">
        <v>0</v>
      </c>
    </row>
    <row r="35" spans="4:15" x14ac:dyDescent="0.2">
      <c r="D35" s="14" t="s">
        <v>1124</v>
      </c>
      <c r="E35" s="2" t="s">
        <v>1688</v>
      </c>
      <c r="F35" s="2">
        <v>3</v>
      </c>
      <c r="G35" s="2">
        <f t="shared" si="0"/>
        <v>3</v>
      </c>
      <c r="H35" s="15">
        <f t="shared" si="1"/>
        <v>6</v>
      </c>
      <c r="J35" s="14">
        <v>0</v>
      </c>
      <c r="K35" s="2">
        <v>3</v>
      </c>
      <c r="L35" s="2">
        <v>0</v>
      </c>
      <c r="M35" s="2">
        <v>0</v>
      </c>
      <c r="N35" s="2">
        <v>0</v>
      </c>
      <c r="O35" s="15">
        <v>3</v>
      </c>
    </row>
    <row r="36" spans="4:15" x14ac:dyDescent="0.2">
      <c r="D36" s="14" t="s">
        <v>1116</v>
      </c>
      <c r="E36" s="2" t="s">
        <v>1689</v>
      </c>
      <c r="F36" s="2">
        <v>3</v>
      </c>
      <c r="G36" s="2">
        <f t="shared" si="0"/>
        <v>6</v>
      </c>
      <c r="H36" s="15">
        <f t="shared" si="1"/>
        <v>8</v>
      </c>
      <c r="J36" s="14">
        <v>0</v>
      </c>
      <c r="K36" s="2">
        <v>2</v>
      </c>
      <c r="L36" s="2">
        <v>2</v>
      </c>
      <c r="M36" s="2">
        <v>1</v>
      </c>
      <c r="N36" s="2">
        <v>2</v>
      </c>
      <c r="O36" s="15">
        <v>1</v>
      </c>
    </row>
    <row r="37" spans="4:15" x14ac:dyDescent="0.2">
      <c r="D37" s="14" t="s">
        <v>1125</v>
      </c>
      <c r="E37" s="2" t="s">
        <v>66</v>
      </c>
      <c r="F37" s="2">
        <v>3</v>
      </c>
      <c r="G37" s="2">
        <f t="shared" si="0"/>
        <v>3</v>
      </c>
      <c r="H37" s="15">
        <f t="shared" si="1"/>
        <v>6</v>
      </c>
      <c r="J37" s="14">
        <v>0</v>
      </c>
      <c r="K37" s="2">
        <v>3</v>
      </c>
      <c r="L37" s="2">
        <v>0</v>
      </c>
      <c r="M37" s="2">
        <v>0</v>
      </c>
      <c r="N37" s="2">
        <v>0</v>
      </c>
      <c r="O37" s="15">
        <v>3</v>
      </c>
    </row>
    <row r="38" spans="4:15" x14ac:dyDescent="0.2">
      <c r="D38" s="14" t="s">
        <v>1126</v>
      </c>
      <c r="E38" s="2" t="s">
        <v>1669</v>
      </c>
      <c r="F38" s="2">
        <v>2</v>
      </c>
      <c r="G38" s="2">
        <f t="shared" si="0"/>
        <v>2</v>
      </c>
      <c r="H38" s="15">
        <f t="shared" si="1"/>
        <v>2</v>
      </c>
      <c r="J38" s="14">
        <v>0</v>
      </c>
      <c r="K38" s="2">
        <v>0</v>
      </c>
      <c r="L38" s="2">
        <v>2</v>
      </c>
      <c r="M38" s="2">
        <v>0</v>
      </c>
      <c r="N38" s="2">
        <v>0</v>
      </c>
      <c r="O38" s="15">
        <v>0</v>
      </c>
    </row>
    <row r="39" spans="4:15" x14ac:dyDescent="0.2">
      <c r="D39" s="14" t="s">
        <v>1648</v>
      </c>
      <c r="E39" s="2" t="s">
        <v>1690</v>
      </c>
      <c r="F39" s="2">
        <v>1</v>
      </c>
      <c r="G39" s="2">
        <f t="shared" si="0"/>
        <v>2</v>
      </c>
      <c r="H39" s="15">
        <f t="shared" si="1"/>
        <v>3</v>
      </c>
      <c r="J39" s="14">
        <v>0</v>
      </c>
      <c r="K39" s="2">
        <v>0</v>
      </c>
      <c r="L39" s="2">
        <v>1</v>
      </c>
      <c r="M39" s="2">
        <v>1</v>
      </c>
      <c r="N39" s="2">
        <v>1</v>
      </c>
      <c r="O39" s="15">
        <v>0</v>
      </c>
    </row>
    <row r="40" spans="4:15" x14ac:dyDescent="0.2">
      <c r="D40" s="14" t="s">
        <v>1119</v>
      </c>
      <c r="E40" s="2" t="s">
        <v>1691</v>
      </c>
      <c r="F40" s="2">
        <v>1</v>
      </c>
      <c r="G40" s="2">
        <f t="shared" si="0"/>
        <v>4</v>
      </c>
      <c r="H40" s="15">
        <f t="shared" si="1"/>
        <v>6</v>
      </c>
      <c r="J40" s="14">
        <v>1</v>
      </c>
      <c r="K40" s="2">
        <v>1</v>
      </c>
      <c r="L40" s="2">
        <v>1</v>
      </c>
      <c r="M40" s="2">
        <v>1</v>
      </c>
      <c r="N40" s="2">
        <v>1</v>
      </c>
      <c r="O40" s="15">
        <v>1</v>
      </c>
    </row>
    <row r="41" spans="4:15" ht="16" thickBot="1" x14ac:dyDescent="0.25">
      <c r="D41" s="16" t="s">
        <v>1114</v>
      </c>
      <c r="E41" s="10" t="s">
        <v>1692</v>
      </c>
      <c r="F41" s="10">
        <v>1</v>
      </c>
      <c r="G41" s="10">
        <f t="shared" si="0"/>
        <v>2</v>
      </c>
      <c r="H41" s="17">
        <f t="shared" si="1"/>
        <v>4</v>
      </c>
      <c r="J41" s="14">
        <v>0</v>
      </c>
      <c r="K41" s="2">
        <v>0</v>
      </c>
      <c r="L41" s="2">
        <v>1</v>
      </c>
      <c r="M41" s="2">
        <v>1</v>
      </c>
      <c r="N41" s="2">
        <v>1</v>
      </c>
      <c r="O41" s="15">
        <v>1</v>
      </c>
    </row>
    <row r="42" spans="4:15" ht="16" thickBot="1" x14ac:dyDescent="0.25">
      <c r="D42" s="28" t="s">
        <v>1128</v>
      </c>
      <c r="E42" s="29"/>
      <c r="F42" s="29">
        <v>501</v>
      </c>
      <c r="G42" s="29">
        <f>SUM(G16:G41)</f>
        <v>1249</v>
      </c>
      <c r="H42" s="30">
        <f>SUM(H16:H41)</f>
        <v>1810</v>
      </c>
      <c r="J42" s="16">
        <v>328</v>
      </c>
      <c r="K42" s="10">
        <v>310</v>
      </c>
      <c r="L42" s="10">
        <v>297</v>
      </c>
      <c r="M42" s="10">
        <v>262</v>
      </c>
      <c r="N42" s="10">
        <v>314</v>
      </c>
      <c r="O42" s="17">
        <v>299</v>
      </c>
    </row>
  </sheetData>
  <mergeCells count="2">
    <mergeCell ref="D2:J2"/>
    <mergeCell ref="D14:H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B7434-DF2D-DF4B-9F10-54DD717902D0}">
  <dimension ref="A1:N61"/>
  <sheetViews>
    <sheetView topLeftCell="C1" workbookViewId="0">
      <selection activeCell="K17" sqref="K17"/>
    </sheetView>
  </sheetViews>
  <sheetFormatPr baseColWidth="10" defaultRowHeight="15" x14ac:dyDescent="0.2"/>
  <cols>
    <col min="2" max="2" width="141" bestFit="1" customWidth="1"/>
    <col min="7" max="7" width="24.83203125" bestFit="1" customWidth="1"/>
    <col min="8" max="8" width="16.5" bestFit="1" customWidth="1"/>
    <col min="10" max="10" width="24.83203125" bestFit="1" customWidth="1"/>
    <col min="11" max="11" width="16" bestFit="1" customWidth="1"/>
  </cols>
  <sheetData>
    <row r="1" spans="1:11" x14ac:dyDescent="0.2">
      <c r="A1" t="s">
        <v>568</v>
      </c>
      <c r="B1" t="s">
        <v>1746</v>
      </c>
      <c r="C1" t="s">
        <v>1668</v>
      </c>
    </row>
    <row r="2" spans="1:11" x14ac:dyDescent="0.2">
      <c r="A2">
        <v>1</v>
      </c>
      <c r="B2" t="s">
        <v>1696</v>
      </c>
      <c r="C2" t="s">
        <v>1687</v>
      </c>
    </row>
    <row r="3" spans="1:11" x14ac:dyDescent="0.2">
      <c r="A3">
        <v>1</v>
      </c>
      <c r="B3" t="s">
        <v>1697</v>
      </c>
      <c r="C3" t="s">
        <v>1081</v>
      </c>
    </row>
    <row r="4" spans="1:11" x14ac:dyDescent="0.2">
      <c r="A4">
        <v>1</v>
      </c>
      <c r="B4" t="s">
        <v>1698</v>
      </c>
      <c r="C4" t="s">
        <v>85</v>
      </c>
    </row>
    <row r="5" spans="1:11" x14ac:dyDescent="0.2">
      <c r="A5">
        <v>1</v>
      </c>
      <c r="B5" t="s">
        <v>1699</v>
      </c>
      <c r="C5" t="s">
        <v>1765</v>
      </c>
    </row>
    <row r="6" spans="1:11" x14ac:dyDescent="0.2">
      <c r="A6">
        <v>1</v>
      </c>
      <c r="B6" t="s">
        <v>1700</v>
      </c>
      <c r="C6" t="s">
        <v>1766</v>
      </c>
      <c r="G6" s="7" t="s">
        <v>1127</v>
      </c>
      <c r="H6" t="s">
        <v>1775</v>
      </c>
      <c r="J6" t="s">
        <v>1668</v>
      </c>
      <c r="K6" t="s">
        <v>1776</v>
      </c>
    </row>
    <row r="7" spans="1:11" x14ac:dyDescent="0.2">
      <c r="A7">
        <v>1</v>
      </c>
      <c r="B7" t="s">
        <v>1701</v>
      </c>
      <c r="C7" t="s">
        <v>1766</v>
      </c>
      <c r="G7" s="6" t="s">
        <v>1765</v>
      </c>
      <c r="H7" s="8">
        <v>8</v>
      </c>
      <c r="J7" t="s">
        <v>1669</v>
      </c>
      <c r="K7">
        <v>9</v>
      </c>
    </row>
    <row r="8" spans="1:11" x14ac:dyDescent="0.2">
      <c r="A8">
        <v>1</v>
      </c>
      <c r="B8" t="s">
        <v>1702</v>
      </c>
      <c r="C8" t="s">
        <v>1767</v>
      </c>
      <c r="G8" s="6" t="s">
        <v>1773</v>
      </c>
      <c r="H8" s="8">
        <v>1</v>
      </c>
      <c r="J8" t="s">
        <v>1765</v>
      </c>
      <c r="K8">
        <v>8</v>
      </c>
    </row>
    <row r="9" spans="1:11" x14ac:dyDescent="0.2">
      <c r="A9">
        <v>1</v>
      </c>
      <c r="B9" t="s">
        <v>1703</v>
      </c>
      <c r="C9" t="s">
        <v>1768</v>
      </c>
      <c r="G9" s="6" t="s">
        <v>1767</v>
      </c>
      <c r="H9" s="8">
        <v>4</v>
      </c>
      <c r="J9" t="s">
        <v>1768</v>
      </c>
      <c r="K9">
        <v>7</v>
      </c>
    </row>
    <row r="10" spans="1:11" x14ac:dyDescent="0.2">
      <c r="A10">
        <v>1</v>
      </c>
      <c r="B10" t="s">
        <v>1704</v>
      </c>
      <c r="C10" t="s">
        <v>1687</v>
      </c>
      <c r="G10" s="6" t="s">
        <v>1771</v>
      </c>
      <c r="H10" s="8">
        <v>4</v>
      </c>
      <c r="J10" t="s">
        <v>1687</v>
      </c>
      <c r="K10">
        <v>6</v>
      </c>
    </row>
    <row r="11" spans="1:11" x14ac:dyDescent="0.2">
      <c r="A11">
        <v>1</v>
      </c>
      <c r="B11" t="s">
        <v>1705</v>
      </c>
      <c r="C11" t="s">
        <v>85</v>
      </c>
      <c r="G11" s="6" t="s">
        <v>1687</v>
      </c>
      <c r="H11" s="8">
        <v>6</v>
      </c>
      <c r="J11" t="s">
        <v>1767</v>
      </c>
      <c r="K11">
        <v>4</v>
      </c>
    </row>
    <row r="12" spans="1:11" x14ac:dyDescent="0.2">
      <c r="A12">
        <v>1</v>
      </c>
      <c r="B12" t="s">
        <v>1706</v>
      </c>
      <c r="C12" t="s">
        <v>1765</v>
      </c>
      <c r="G12" s="6" t="s">
        <v>1770</v>
      </c>
      <c r="H12" s="8">
        <v>1</v>
      </c>
      <c r="J12" t="s">
        <v>1771</v>
      </c>
      <c r="K12">
        <v>4</v>
      </c>
    </row>
    <row r="13" spans="1:11" x14ac:dyDescent="0.2">
      <c r="A13">
        <v>1</v>
      </c>
      <c r="B13" t="s">
        <v>1707</v>
      </c>
      <c r="C13" t="s">
        <v>1769</v>
      </c>
      <c r="G13" s="6" t="s">
        <v>1774</v>
      </c>
      <c r="H13" s="8">
        <v>1</v>
      </c>
      <c r="J13" t="s">
        <v>1772</v>
      </c>
      <c r="K13">
        <v>3</v>
      </c>
    </row>
    <row r="14" spans="1:11" x14ac:dyDescent="0.2">
      <c r="A14">
        <v>1</v>
      </c>
      <c r="B14" t="s">
        <v>1708</v>
      </c>
      <c r="C14" t="s">
        <v>1770</v>
      </c>
      <c r="G14" s="6" t="s">
        <v>85</v>
      </c>
      <c r="H14" s="8">
        <v>2</v>
      </c>
      <c r="J14" t="s">
        <v>85</v>
      </c>
      <c r="K14">
        <v>2</v>
      </c>
    </row>
    <row r="15" spans="1:11" x14ac:dyDescent="0.2">
      <c r="A15">
        <v>1</v>
      </c>
      <c r="B15" t="s">
        <v>1709</v>
      </c>
      <c r="C15" t="s">
        <v>1669</v>
      </c>
      <c r="G15" s="6" t="s">
        <v>1081</v>
      </c>
      <c r="H15" s="8">
        <v>1</v>
      </c>
      <c r="J15" t="s">
        <v>1769</v>
      </c>
      <c r="K15">
        <v>2</v>
      </c>
    </row>
    <row r="16" spans="1:11" x14ac:dyDescent="0.2">
      <c r="A16">
        <v>1</v>
      </c>
      <c r="B16" t="s">
        <v>1710</v>
      </c>
      <c r="C16" t="s">
        <v>1687</v>
      </c>
      <c r="G16" s="6" t="s">
        <v>1772</v>
      </c>
      <c r="H16" s="8">
        <v>3</v>
      </c>
      <c r="J16" t="s">
        <v>1766</v>
      </c>
      <c r="K16">
        <v>2</v>
      </c>
    </row>
    <row r="17" spans="1:14" x14ac:dyDescent="0.2">
      <c r="A17">
        <v>1</v>
      </c>
      <c r="B17" t="s">
        <v>1711</v>
      </c>
      <c r="C17" t="s">
        <v>1765</v>
      </c>
      <c r="G17" s="6" t="s">
        <v>1769</v>
      </c>
      <c r="H17" s="8">
        <v>2</v>
      </c>
      <c r="J17" t="s">
        <v>1773</v>
      </c>
      <c r="K17">
        <v>1</v>
      </c>
    </row>
    <row r="18" spans="1:14" x14ac:dyDescent="0.2">
      <c r="A18">
        <v>1</v>
      </c>
      <c r="B18" t="s">
        <v>1712</v>
      </c>
      <c r="C18" t="s">
        <v>1772</v>
      </c>
      <c r="G18" s="6" t="s">
        <v>1669</v>
      </c>
      <c r="H18" s="8">
        <v>9</v>
      </c>
      <c r="J18" t="s">
        <v>1770</v>
      </c>
      <c r="K18">
        <v>1</v>
      </c>
    </row>
    <row r="19" spans="1:14" x14ac:dyDescent="0.2">
      <c r="A19">
        <v>1</v>
      </c>
      <c r="B19" t="s">
        <v>1713</v>
      </c>
      <c r="C19" t="s">
        <v>1771</v>
      </c>
      <c r="G19" s="6" t="s">
        <v>1766</v>
      </c>
      <c r="H19" s="8">
        <v>2</v>
      </c>
      <c r="J19" t="s">
        <v>1774</v>
      </c>
      <c r="K19">
        <v>1</v>
      </c>
    </row>
    <row r="20" spans="1:14" x14ac:dyDescent="0.2">
      <c r="A20">
        <v>1</v>
      </c>
      <c r="B20" t="s">
        <v>1714</v>
      </c>
      <c r="C20" t="s">
        <v>1765</v>
      </c>
      <c r="G20" s="6" t="s">
        <v>1768</v>
      </c>
      <c r="H20" s="8">
        <v>7</v>
      </c>
      <c r="J20" t="s">
        <v>1081</v>
      </c>
      <c r="K20">
        <v>1</v>
      </c>
    </row>
    <row r="21" spans="1:14" x14ac:dyDescent="0.2">
      <c r="A21">
        <v>1</v>
      </c>
      <c r="B21" t="s">
        <v>1715</v>
      </c>
      <c r="C21" t="s">
        <v>1772</v>
      </c>
      <c r="G21" s="6" t="s">
        <v>1128</v>
      </c>
      <c r="H21" s="8">
        <v>51</v>
      </c>
      <c r="J21" t="s">
        <v>1128</v>
      </c>
      <c r="K21">
        <v>51</v>
      </c>
    </row>
    <row r="22" spans="1:14" x14ac:dyDescent="0.2">
      <c r="A22">
        <v>1</v>
      </c>
      <c r="B22" t="s">
        <v>1716</v>
      </c>
      <c r="C22" t="s">
        <v>1771</v>
      </c>
    </row>
    <row r="23" spans="1:14" x14ac:dyDescent="0.2">
      <c r="A23">
        <v>1</v>
      </c>
      <c r="B23" t="s">
        <v>1717</v>
      </c>
      <c r="C23" t="s">
        <v>1769</v>
      </c>
    </row>
    <row r="24" spans="1:14" ht="16" thickBot="1" x14ac:dyDescent="0.25">
      <c r="A24">
        <v>1</v>
      </c>
      <c r="B24" t="s">
        <v>1718</v>
      </c>
      <c r="C24" t="s">
        <v>1771</v>
      </c>
    </row>
    <row r="25" spans="1:14" ht="16" thickBot="1" x14ac:dyDescent="0.25">
      <c r="A25">
        <v>1</v>
      </c>
      <c r="B25" t="s">
        <v>1719</v>
      </c>
      <c r="C25" t="s">
        <v>1669</v>
      </c>
      <c r="G25" s="65" t="s">
        <v>1763</v>
      </c>
      <c r="H25" s="66"/>
      <c r="I25" s="66"/>
      <c r="J25" s="66"/>
      <c r="K25" s="66"/>
      <c r="L25" s="66"/>
      <c r="M25" s="66"/>
      <c r="N25" s="67"/>
    </row>
    <row r="26" spans="1:14" ht="16" thickBot="1" x14ac:dyDescent="0.25">
      <c r="A26">
        <v>1</v>
      </c>
      <c r="B26" t="s">
        <v>1720</v>
      </c>
      <c r="C26" t="s">
        <v>1669</v>
      </c>
      <c r="G26" s="28" t="s">
        <v>1659</v>
      </c>
      <c r="H26" s="29" t="s">
        <v>1754</v>
      </c>
      <c r="I26" s="29" t="s">
        <v>1755</v>
      </c>
      <c r="J26" s="29" t="s">
        <v>1756</v>
      </c>
      <c r="K26" s="29" t="s">
        <v>1757</v>
      </c>
      <c r="L26" s="29" t="s">
        <v>1758</v>
      </c>
      <c r="M26" s="29" t="s">
        <v>1759</v>
      </c>
      <c r="N26" s="30" t="s">
        <v>1760</v>
      </c>
    </row>
    <row r="27" spans="1:14" x14ac:dyDescent="0.2">
      <c r="A27">
        <v>2</v>
      </c>
      <c r="B27" t="s">
        <v>1721</v>
      </c>
      <c r="C27" t="s">
        <v>1773</v>
      </c>
      <c r="G27" s="14" t="s">
        <v>1747</v>
      </c>
      <c r="H27" s="2">
        <v>6</v>
      </c>
      <c r="I27" s="2">
        <v>4</v>
      </c>
      <c r="J27" s="2">
        <v>0</v>
      </c>
      <c r="K27" s="2">
        <v>2</v>
      </c>
      <c r="L27" s="2">
        <v>2</v>
      </c>
      <c r="M27" s="2">
        <f t="shared" ref="M27:M33" si="0">SUM(H27:L27)</f>
        <v>14</v>
      </c>
      <c r="N27" s="32">
        <f>M27/Tablas_Formateadas_Analisis!$L$16*100</f>
        <v>42.424242424242422</v>
      </c>
    </row>
    <row r="28" spans="1:14" x14ac:dyDescent="0.2">
      <c r="A28">
        <v>2</v>
      </c>
      <c r="B28" t="s">
        <v>1722</v>
      </c>
      <c r="C28" t="s">
        <v>1768</v>
      </c>
      <c r="G28" s="14" t="s">
        <v>1748</v>
      </c>
      <c r="H28" s="2">
        <v>9</v>
      </c>
      <c r="I28" s="2">
        <v>5</v>
      </c>
      <c r="J28" s="2">
        <v>5</v>
      </c>
      <c r="K28" s="2">
        <v>1</v>
      </c>
      <c r="L28" s="2">
        <v>0</v>
      </c>
      <c r="M28" s="2">
        <f t="shared" si="0"/>
        <v>20</v>
      </c>
      <c r="N28" s="32">
        <f>M28/Tablas_Formateadas_Analisis!$L$16*100</f>
        <v>60.606060606060609</v>
      </c>
    </row>
    <row r="29" spans="1:14" x14ac:dyDescent="0.2">
      <c r="A29">
        <v>2</v>
      </c>
      <c r="B29" t="s">
        <v>1723</v>
      </c>
      <c r="C29" t="s">
        <v>1687</v>
      </c>
      <c r="G29" s="14" t="s">
        <v>1749</v>
      </c>
      <c r="H29" s="2">
        <v>14</v>
      </c>
      <c r="I29" s="2">
        <v>5</v>
      </c>
      <c r="J29" s="2">
        <v>2</v>
      </c>
      <c r="K29" s="2">
        <v>2</v>
      </c>
      <c r="L29" s="2">
        <v>1</v>
      </c>
      <c r="M29" s="2">
        <f t="shared" si="0"/>
        <v>24</v>
      </c>
      <c r="N29" s="32">
        <f>M29/Tablas_Formateadas_Analisis!$L$16*100</f>
        <v>72.727272727272734</v>
      </c>
    </row>
    <row r="30" spans="1:14" x14ac:dyDescent="0.2">
      <c r="A30">
        <v>2</v>
      </c>
      <c r="B30" t="s">
        <v>1724</v>
      </c>
      <c r="C30" t="s">
        <v>1771</v>
      </c>
      <c r="G30" s="14" t="s">
        <v>1750</v>
      </c>
      <c r="H30" s="2">
        <v>8</v>
      </c>
      <c r="I30" s="2">
        <v>2</v>
      </c>
      <c r="J30" s="2">
        <v>0</v>
      </c>
      <c r="K30" s="2">
        <v>0</v>
      </c>
      <c r="L30" s="2">
        <v>0</v>
      </c>
      <c r="M30" s="2">
        <f t="shared" si="0"/>
        <v>10</v>
      </c>
      <c r="N30" s="32">
        <f>M30/Tablas_Formateadas_Analisis!$L$16*100</f>
        <v>30.303030303030305</v>
      </c>
    </row>
    <row r="31" spans="1:14" x14ac:dyDescent="0.2">
      <c r="A31">
        <v>2</v>
      </c>
      <c r="B31" t="s">
        <v>1725</v>
      </c>
      <c r="C31" t="s">
        <v>1765</v>
      </c>
      <c r="G31" s="14" t="s">
        <v>1751</v>
      </c>
      <c r="H31" s="2">
        <v>9</v>
      </c>
      <c r="I31" s="2">
        <v>2</v>
      </c>
      <c r="J31" s="2">
        <v>0</v>
      </c>
      <c r="K31" s="2">
        <v>0</v>
      </c>
      <c r="L31" s="2">
        <v>0</v>
      </c>
      <c r="M31" s="2">
        <f t="shared" si="0"/>
        <v>11</v>
      </c>
      <c r="N31" s="32">
        <f>M31/Tablas_Formateadas_Analisis!$L$16*100</f>
        <v>33.333333333333329</v>
      </c>
    </row>
    <row r="32" spans="1:14" x14ac:dyDescent="0.2">
      <c r="A32">
        <v>2</v>
      </c>
      <c r="B32" t="s">
        <v>1687</v>
      </c>
      <c r="C32" t="s">
        <v>1687</v>
      </c>
      <c r="G32" s="14" t="s">
        <v>1752</v>
      </c>
      <c r="H32" s="2">
        <v>2</v>
      </c>
      <c r="I32" s="2">
        <v>0</v>
      </c>
      <c r="J32" s="2">
        <v>0</v>
      </c>
      <c r="K32" s="2">
        <v>0</v>
      </c>
      <c r="L32" s="2">
        <v>1</v>
      </c>
      <c r="M32" s="2">
        <f t="shared" si="0"/>
        <v>3</v>
      </c>
      <c r="N32" s="32">
        <f>M32/Tablas_Formateadas_Analisis!$L$16*100</f>
        <v>9.0909090909090917</v>
      </c>
    </row>
    <row r="33" spans="1:14" ht="16" thickBot="1" x14ac:dyDescent="0.25">
      <c r="A33">
        <v>2</v>
      </c>
      <c r="B33" t="s">
        <v>1726</v>
      </c>
      <c r="C33" t="s">
        <v>1669</v>
      </c>
      <c r="G33" s="16" t="s">
        <v>1753</v>
      </c>
      <c r="H33" s="10">
        <v>14</v>
      </c>
      <c r="I33" s="10">
        <v>8</v>
      </c>
      <c r="J33" s="10">
        <v>3</v>
      </c>
      <c r="K33" s="10">
        <v>1</v>
      </c>
      <c r="L33" s="10">
        <v>2</v>
      </c>
      <c r="M33" s="10">
        <f t="shared" si="0"/>
        <v>28</v>
      </c>
      <c r="N33" s="33">
        <f>M33/Tablas_Formateadas_Analisis!$L$16*100</f>
        <v>84.848484848484844</v>
      </c>
    </row>
    <row r="34" spans="1:14" ht="16" thickBot="1" x14ac:dyDescent="0.25">
      <c r="A34">
        <v>2</v>
      </c>
      <c r="B34" t="s">
        <v>1727</v>
      </c>
      <c r="C34" t="s">
        <v>1772</v>
      </c>
      <c r="G34" s="16"/>
      <c r="H34" s="10">
        <f t="shared" ref="H34:M34" si="1">SUM(H27:H33)</f>
        <v>62</v>
      </c>
      <c r="I34" s="10">
        <f t="shared" si="1"/>
        <v>26</v>
      </c>
      <c r="J34" s="10">
        <f t="shared" si="1"/>
        <v>10</v>
      </c>
      <c r="K34" s="10">
        <f t="shared" si="1"/>
        <v>6</v>
      </c>
      <c r="L34" s="10">
        <f t="shared" si="1"/>
        <v>6</v>
      </c>
      <c r="M34" s="10">
        <f t="shared" si="1"/>
        <v>110</v>
      </c>
      <c r="N34" s="17"/>
    </row>
    <row r="35" spans="1:14" x14ac:dyDescent="0.2">
      <c r="A35">
        <v>2</v>
      </c>
      <c r="B35" t="s">
        <v>1728</v>
      </c>
      <c r="C35" t="s">
        <v>1669</v>
      </c>
    </row>
    <row r="36" spans="1:14" ht="16" thickBot="1" x14ac:dyDescent="0.25">
      <c r="A36">
        <v>2</v>
      </c>
      <c r="B36" t="s">
        <v>1729</v>
      </c>
      <c r="C36" t="s">
        <v>1669</v>
      </c>
      <c r="J36" s="25"/>
    </row>
    <row r="37" spans="1:14" ht="16" thickBot="1" x14ac:dyDescent="0.25">
      <c r="A37">
        <v>2</v>
      </c>
      <c r="B37" t="s">
        <v>1730</v>
      </c>
      <c r="C37" t="s">
        <v>1768</v>
      </c>
      <c r="G37" s="68" t="s">
        <v>1764</v>
      </c>
      <c r="H37" s="69"/>
      <c r="I37" s="70"/>
      <c r="J37" s="25"/>
    </row>
    <row r="38" spans="1:14" ht="16" thickBot="1" x14ac:dyDescent="0.25">
      <c r="A38">
        <v>2</v>
      </c>
      <c r="B38" t="s">
        <v>1731</v>
      </c>
      <c r="C38" t="s">
        <v>1768</v>
      </c>
      <c r="G38" s="28" t="s">
        <v>1659</v>
      </c>
      <c r="H38" s="29" t="s">
        <v>1761</v>
      </c>
      <c r="I38" s="30" t="s">
        <v>1760</v>
      </c>
      <c r="J38" s="25"/>
    </row>
    <row r="39" spans="1:14" x14ac:dyDescent="0.2">
      <c r="A39">
        <v>2</v>
      </c>
      <c r="B39" t="s">
        <v>1732</v>
      </c>
      <c r="C39" t="s">
        <v>1765</v>
      </c>
      <c r="G39" s="14" t="s">
        <v>1747</v>
      </c>
      <c r="H39" s="2">
        <v>11</v>
      </c>
      <c r="I39" s="32">
        <f t="shared" ref="I39:I45" si="2">H39/51*100</f>
        <v>21.568627450980394</v>
      </c>
      <c r="J39" s="26"/>
    </row>
    <row r="40" spans="1:14" x14ac:dyDescent="0.2">
      <c r="A40">
        <v>3</v>
      </c>
      <c r="B40" t="s">
        <v>1733</v>
      </c>
      <c r="C40" t="s">
        <v>1767</v>
      </c>
      <c r="G40" s="14" t="s">
        <v>1748</v>
      </c>
      <c r="H40" s="2">
        <v>5</v>
      </c>
      <c r="I40" s="32">
        <f t="shared" si="2"/>
        <v>9.8039215686274517</v>
      </c>
      <c r="J40" s="25"/>
    </row>
    <row r="41" spans="1:14" x14ac:dyDescent="0.2">
      <c r="A41">
        <v>3</v>
      </c>
      <c r="B41" t="s">
        <v>1734</v>
      </c>
      <c r="C41" t="s">
        <v>1767</v>
      </c>
      <c r="G41" s="14" t="s">
        <v>1749</v>
      </c>
      <c r="H41" s="2">
        <v>12</v>
      </c>
      <c r="I41" s="32">
        <f t="shared" si="2"/>
        <v>23.52941176470588</v>
      </c>
      <c r="J41" s="25"/>
    </row>
    <row r="42" spans="1:14" x14ac:dyDescent="0.2">
      <c r="A42">
        <v>3</v>
      </c>
      <c r="B42" t="s">
        <v>1735</v>
      </c>
      <c r="C42" t="s">
        <v>1765</v>
      </c>
      <c r="G42" s="14" t="s">
        <v>1750</v>
      </c>
      <c r="H42" s="2">
        <v>14</v>
      </c>
      <c r="I42" s="32">
        <f t="shared" si="2"/>
        <v>27.450980392156865</v>
      </c>
      <c r="J42" s="25"/>
    </row>
    <row r="43" spans="1:14" x14ac:dyDescent="0.2">
      <c r="A43">
        <v>3</v>
      </c>
      <c r="B43" t="s">
        <v>1736</v>
      </c>
      <c r="C43" t="s">
        <v>1669</v>
      </c>
      <c r="G43" s="14" t="s">
        <v>1751</v>
      </c>
      <c r="H43" s="2">
        <v>4</v>
      </c>
      <c r="I43" s="32">
        <f t="shared" si="2"/>
        <v>7.8431372549019605</v>
      </c>
    </row>
    <row r="44" spans="1:14" x14ac:dyDescent="0.2">
      <c r="A44">
        <v>3</v>
      </c>
      <c r="B44" t="s">
        <v>1737</v>
      </c>
      <c r="C44" t="s">
        <v>1669</v>
      </c>
      <c r="G44" s="14" t="s">
        <v>1752</v>
      </c>
      <c r="H44" s="2">
        <v>1</v>
      </c>
      <c r="I44" s="32">
        <f t="shared" si="2"/>
        <v>1.9607843137254901</v>
      </c>
    </row>
    <row r="45" spans="1:14" ht="16" thickBot="1" x14ac:dyDescent="0.25">
      <c r="A45">
        <v>3</v>
      </c>
      <c r="B45" t="s">
        <v>1738</v>
      </c>
      <c r="C45" t="s">
        <v>1669</v>
      </c>
      <c r="G45" s="16" t="s">
        <v>1753</v>
      </c>
      <c r="H45" s="10">
        <v>4</v>
      </c>
      <c r="I45" s="33">
        <f t="shared" si="2"/>
        <v>7.8431372549019605</v>
      </c>
    </row>
    <row r="46" spans="1:14" ht="16" thickBot="1" x14ac:dyDescent="0.25">
      <c r="A46">
        <v>4</v>
      </c>
      <c r="B46" t="s">
        <v>1739</v>
      </c>
      <c r="C46" t="s">
        <v>1767</v>
      </c>
      <c r="G46" s="16"/>
      <c r="H46" s="10">
        <f>SUM(H39:H45)</f>
        <v>51</v>
      </c>
      <c r="I46" s="33">
        <f>SUM(I39:I45)</f>
        <v>100</v>
      </c>
    </row>
    <row r="47" spans="1:14" x14ac:dyDescent="0.2">
      <c r="A47">
        <v>4</v>
      </c>
      <c r="B47" t="s">
        <v>1740</v>
      </c>
      <c r="C47" t="s">
        <v>1768</v>
      </c>
    </row>
    <row r="48" spans="1:14" x14ac:dyDescent="0.2">
      <c r="A48">
        <v>4</v>
      </c>
      <c r="B48" t="s">
        <v>1741</v>
      </c>
      <c r="C48" t="s">
        <v>1768</v>
      </c>
    </row>
    <row r="49" spans="1:8" x14ac:dyDescent="0.2">
      <c r="A49">
        <v>4</v>
      </c>
      <c r="B49" t="s">
        <v>1742</v>
      </c>
      <c r="C49" t="s">
        <v>1765</v>
      </c>
    </row>
    <row r="50" spans="1:8" x14ac:dyDescent="0.2">
      <c r="A50">
        <v>5</v>
      </c>
      <c r="B50" t="s">
        <v>1743</v>
      </c>
      <c r="C50" t="s">
        <v>1687</v>
      </c>
    </row>
    <row r="51" spans="1:8" x14ac:dyDescent="0.2">
      <c r="A51">
        <v>5</v>
      </c>
      <c r="B51" t="s">
        <v>1744</v>
      </c>
      <c r="C51" t="s">
        <v>1774</v>
      </c>
    </row>
    <row r="52" spans="1:8" x14ac:dyDescent="0.2">
      <c r="A52">
        <v>5</v>
      </c>
      <c r="B52" t="s">
        <v>1745</v>
      </c>
      <c r="C52" t="s">
        <v>1768</v>
      </c>
      <c r="H52" s="34"/>
    </row>
    <row r="53" spans="1:8" x14ac:dyDescent="0.2">
      <c r="H53" s="34"/>
    </row>
    <row r="54" spans="1:8" x14ac:dyDescent="0.2">
      <c r="H54" s="34"/>
    </row>
    <row r="55" spans="1:8" x14ac:dyDescent="0.2">
      <c r="H55" s="34"/>
    </row>
    <row r="56" spans="1:8" x14ac:dyDescent="0.2">
      <c r="H56" s="34"/>
    </row>
    <row r="57" spans="1:8" x14ac:dyDescent="0.2">
      <c r="H57" s="34"/>
    </row>
    <row r="58" spans="1:8" x14ac:dyDescent="0.2">
      <c r="H58" s="34"/>
    </row>
    <row r="59" spans="1:8" x14ac:dyDescent="0.2">
      <c r="H59" s="34"/>
    </row>
    <row r="60" spans="1:8" x14ac:dyDescent="0.2">
      <c r="H60" s="34"/>
    </row>
    <row r="61" spans="1:8" x14ac:dyDescent="0.2">
      <c r="H61" s="34"/>
    </row>
  </sheetData>
  <sortState xmlns:xlrd2="http://schemas.microsoft.com/office/spreadsheetml/2017/richdata2" ref="J7:K20">
    <sortCondition descending="1" ref="K7:K20"/>
  </sortState>
  <mergeCells count="2">
    <mergeCell ref="G25:N25"/>
    <mergeCell ref="G37:I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1_Descripcion</vt:lpstr>
      <vt:lpstr>2_Items_Total</vt:lpstr>
      <vt:lpstr>Cuestionario_2020</vt:lpstr>
      <vt:lpstr>Nitems_Cuestionarios_Previos</vt:lpstr>
      <vt:lpstr>Tablas_Formateadas_Analisis</vt:lpstr>
      <vt:lpstr>Proyectos_Enc_Usabilidad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Fondecyt R. Sociales</dc:creator>
  <cp:lastModifiedBy>Benjamín Muñoz Rojas</cp:lastModifiedBy>
  <dcterms:created xsi:type="dcterms:W3CDTF">2019-04-23T19:41:28Z</dcterms:created>
  <dcterms:modified xsi:type="dcterms:W3CDTF">2020-06-10T04:57:54Z</dcterms:modified>
</cp:coreProperties>
</file>