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a\Dropbox\PCP_-_#2_OpenMPI_Sparse_Matrix\Sparse_Matrix_Code\times\"/>
    </mc:Choice>
  </mc:AlternateContent>
  <bookViews>
    <workbookView xWindow="0" yWindow="-15" windowWidth="28800" windowHeight="16515"/>
  </bookViews>
  <sheets>
    <sheet name="1node" sheetId="4" r:id="rId1"/>
    <sheet name="2nodes" sheetId="1" r:id="rId2"/>
    <sheet name="3nodes" sheetId="2" r:id="rId3"/>
    <sheet name="4nodes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4" l="1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4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2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F48" i="3"/>
  <c r="H48" i="3"/>
  <c r="J48" i="3"/>
  <c r="F49" i="3"/>
  <c r="H49" i="3"/>
  <c r="J49" i="3"/>
  <c r="F50" i="3"/>
  <c r="H50" i="3"/>
  <c r="J50" i="3"/>
  <c r="F51" i="3"/>
  <c r="H51" i="3"/>
  <c r="J51" i="3"/>
  <c r="F52" i="3"/>
  <c r="H52" i="3"/>
  <c r="J52" i="3"/>
  <c r="F53" i="3"/>
  <c r="H53" i="3"/>
  <c r="J53" i="3"/>
  <c r="F54" i="3"/>
  <c r="H54" i="3"/>
  <c r="J54" i="3"/>
  <c r="F55" i="3"/>
  <c r="H55" i="3"/>
  <c r="J55" i="3"/>
  <c r="F56" i="3"/>
  <c r="H56" i="3"/>
  <c r="J56" i="3"/>
  <c r="F57" i="3"/>
  <c r="H57" i="3"/>
  <c r="J57" i="3"/>
  <c r="F58" i="3"/>
  <c r="H58" i="3"/>
  <c r="J58" i="3"/>
  <c r="F59" i="3"/>
  <c r="H59" i="3"/>
  <c r="J59" i="3"/>
  <c r="F60" i="3"/>
  <c r="H60" i="3"/>
  <c r="J60" i="3"/>
  <c r="F61" i="3"/>
  <c r="H61" i="3"/>
  <c r="J61" i="3"/>
  <c r="F62" i="3"/>
  <c r="H62" i="3"/>
  <c r="J62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F47" i="3"/>
  <c r="H47" i="3"/>
  <c r="J47" i="3"/>
  <c r="I47" i="3"/>
  <c r="F29" i="3"/>
  <c r="H29" i="3"/>
  <c r="J29" i="3"/>
  <c r="F30" i="3"/>
  <c r="H30" i="3"/>
  <c r="J30" i="3"/>
  <c r="F31" i="3"/>
  <c r="H31" i="3"/>
  <c r="J31" i="3"/>
  <c r="F32" i="3"/>
  <c r="H32" i="3"/>
  <c r="J32" i="3"/>
  <c r="F33" i="3"/>
  <c r="H33" i="3"/>
  <c r="J33" i="3"/>
  <c r="F34" i="3"/>
  <c r="H34" i="3"/>
  <c r="J34" i="3"/>
  <c r="F35" i="3"/>
  <c r="H35" i="3"/>
  <c r="J35" i="3"/>
  <c r="F36" i="3"/>
  <c r="H36" i="3"/>
  <c r="J36" i="3"/>
  <c r="F37" i="3"/>
  <c r="H37" i="3"/>
  <c r="J37" i="3"/>
  <c r="F38" i="3"/>
  <c r="H38" i="3"/>
  <c r="J38" i="3"/>
  <c r="F39" i="3"/>
  <c r="H39" i="3"/>
  <c r="J39" i="3"/>
  <c r="F40" i="3"/>
  <c r="H40" i="3"/>
  <c r="J40" i="3"/>
  <c r="F41" i="3"/>
  <c r="H41" i="3"/>
  <c r="J41" i="3"/>
  <c r="F42" i="3"/>
  <c r="H42" i="3"/>
  <c r="J42" i="3"/>
  <c r="F43" i="3"/>
  <c r="H43" i="3"/>
  <c r="J4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F28" i="3"/>
  <c r="H28" i="3"/>
  <c r="J28" i="3"/>
  <c r="I28" i="3"/>
  <c r="F10" i="3"/>
  <c r="H10" i="3"/>
  <c r="J10" i="3"/>
  <c r="F11" i="3"/>
  <c r="H11" i="3"/>
  <c r="J11" i="3"/>
  <c r="F12" i="3"/>
  <c r="H12" i="3"/>
  <c r="J12" i="3"/>
  <c r="F13" i="3"/>
  <c r="H13" i="3"/>
  <c r="J13" i="3"/>
  <c r="F14" i="3"/>
  <c r="H14" i="3"/>
  <c r="J14" i="3"/>
  <c r="F15" i="3"/>
  <c r="H15" i="3"/>
  <c r="J15" i="3"/>
  <c r="F16" i="3"/>
  <c r="H16" i="3"/>
  <c r="J16" i="3"/>
  <c r="F17" i="3"/>
  <c r="H17" i="3"/>
  <c r="J17" i="3"/>
  <c r="F18" i="3"/>
  <c r="H18" i="3"/>
  <c r="J18" i="3"/>
  <c r="F19" i="3"/>
  <c r="H19" i="3"/>
  <c r="J19" i="3"/>
  <c r="F20" i="3"/>
  <c r="H20" i="3"/>
  <c r="J20" i="3"/>
  <c r="F21" i="3"/>
  <c r="H21" i="3"/>
  <c r="J21" i="3"/>
  <c r="F22" i="3"/>
  <c r="H22" i="3"/>
  <c r="J22" i="3"/>
  <c r="F23" i="3"/>
  <c r="H23" i="3"/>
  <c r="J23" i="3"/>
  <c r="F24" i="3"/>
  <c r="H24" i="3"/>
  <c r="J24" i="3"/>
  <c r="F9" i="3"/>
  <c r="H9" i="3"/>
  <c r="J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9" i="3"/>
  <c r="F79" i="1"/>
  <c r="H79" i="1"/>
  <c r="J79" i="1"/>
  <c r="F80" i="1"/>
  <c r="H80" i="1"/>
  <c r="J80" i="1"/>
  <c r="F81" i="1"/>
  <c r="H81" i="1"/>
  <c r="J81" i="1"/>
  <c r="F82" i="1"/>
  <c r="H82" i="1"/>
  <c r="J82" i="1"/>
  <c r="F83" i="1"/>
  <c r="H83" i="1"/>
  <c r="J83" i="1"/>
  <c r="F84" i="1"/>
  <c r="H84" i="1"/>
  <c r="J84" i="1"/>
  <c r="F85" i="1"/>
  <c r="H85" i="1"/>
  <c r="J85" i="1"/>
  <c r="F86" i="1"/>
  <c r="H86" i="1"/>
  <c r="J86" i="1"/>
  <c r="F87" i="1"/>
  <c r="H87" i="1"/>
  <c r="J87" i="1"/>
  <c r="F88" i="1"/>
  <c r="H88" i="1"/>
  <c r="J88" i="1"/>
  <c r="F89" i="1"/>
  <c r="H89" i="1"/>
  <c r="J89" i="1"/>
  <c r="F90" i="1"/>
  <c r="H90" i="1"/>
  <c r="J90" i="1"/>
  <c r="F91" i="1"/>
  <c r="H91" i="1"/>
  <c r="J91" i="1"/>
  <c r="F92" i="1"/>
  <c r="H92" i="1"/>
  <c r="J92" i="1"/>
  <c r="F93" i="1"/>
  <c r="H93" i="1"/>
  <c r="J93" i="1"/>
  <c r="F94" i="1"/>
  <c r="H94" i="1"/>
  <c r="J94" i="1"/>
  <c r="F95" i="1"/>
  <c r="H95" i="1"/>
  <c r="J95" i="1"/>
  <c r="F96" i="1"/>
  <c r="H96" i="1"/>
  <c r="J96" i="1"/>
  <c r="F97" i="1"/>
  <c r="H97" i="1"/>
  <c r="J97" i="1"/>
  <c r="F98" i="1"/>
  <c r="H98" i="1"/>
  <c r="J98" i="1"/>
  <c r="F99" i="1"/>
  <c r="H99" i="1"/>
  <c r="J99" i="1"/>
  <c r="F100" i="1"/>
  <c r="H100" i="1"/>
  <c r="J100" i="1"/>
  <c r="F101" i="1"/>
  <c r="H101" i="1"/>
  <c r="J101" i="1"/>
  <c r="F102" i="1"/>
  <c r="H102" i="1"/>
  <c r="J102" i="1"/>
  <c r="F103" i="1"/>
  <c r="H103" i="1"/>
  <c r="J103" i="1"/>
  <c r="F104" i="1"/>
  <c r="H104" i="1"/>
  <c r="J104" i="1"/>
  <c r="F105" i="1"/>
  <c r="H105" i="1"/>
  <c r="J105" i="1"/>
  <c r="F106" i="1"/>
  <c r="H106" i="1"/>
  <c r="J106" i="1"/>
  <c r="F107" i="1"/>
  <c r="H107" i="1"/>
  <c r="J107" i="1"/>
  <c r="F108" i="1"/>
  <c r="H108" i="1"/>
  <c r="J108" i="1"/>
  <c r="F109" i="1"/>
  <c r="H109" i="1"/>
  <c r="J109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F78" i="1"/>
  <c r="H78" i="1"/>
  <c r="J78" i="1"/>
  <c r="I78" i="1"/>
  <c r="F44" i="1"/>
  <c r="H44" i="1"/>
  <c r="J44" i="1"/>
  <c r="F45" i="1"/>
  <c r="H45" i="1"/>
  <c r="J45" i="1"/>
  <c r="F46" i="1"/>
  <c r="H46" i="1"/>
  <c r="J46" i="1"/>
  <c r="F47" i="1"/>
  <c r="H47" i="1"/>
  <c r="J47" i="1"/>
  <c r="F48" i="1"/>
  <c r="H48" i="1"/>
  <c r="J48" i="1"/>
  <c r="F49" i="1"/>
  <c r="H49" i="1"/>
  <c r="J49" i="1"/>
  <c r="F50" i="1"/>
  <c r="H50" i="1"/>
  <c r="J50" i="1"/>
  <c r="F51" i="1"/>
  <c r="H51" i="1"/>
  <c r="J51" i="1"/>
  <c r="F52" i="1"/>
  <c r="H52" i="1"/>
  <c r="J52" i="1"/>
  <c r="F53" i="1"/>
  <c r="H53" i="1"/>
  <c r="J53" i="1"/>
  <c r="F54" i="1"/>
  <c r="H54" i="1"/>
  <c r="J54" i="1"/>
  <c r="F55" i="1"/>
  <c r="H55" i="1"/>
  <c r="J55" i="1"/>
  <c r="F56" i="1"/>
  <c r="H56" i="1"/>
  <c r="J56" i="1"/>
  <c r="F57" i="1"/>
  <c r="H57" i="1"/>
  <c r="J57" i="1"/>
  <c r="F58" i="1"/>
  <c r="H58" i="1"/>
  <c r="J58" i="1"/>
  <c r="F59" i="1"/>
  <c r="H59" i="1"/>
  <c r="J59" i="1"/>
  <c r="F60" i="1"/>
  <c r="H60" i="1"/>
  <c r="J60" i="1"/>
  <c r="F61" i="1"/>
  <c r="H61" i="1"/>
  <c r="J61" i="1"/>
  <c r="F62" i="1"/>
  <c r="H62" i="1"/>
  <c r="J62" i="1"/>
  <c r="F63" i="1"/>
  <c r="H63" i="1"/>
  <c r="J63" i="1"/>
  <c r="F64" i="1"/>
  <c r="H64" i="1"/>
  <c r="J64" i="1"/>
  <c r="F65" i="1"/>
  <c r="H65" i="1"/>
  <c r="J65" i="1"/>
  <c r="F66" i="1"/>
  <c r="H66" i="1"/>
  <c r="J66" i="1"/>
  <c r="F67" i="1"/>
  <c r="H67" i="1"/>
  <c r="J67" i="1"/>
  <c r="F68" i="1"/>
  <c r="H68" i="1"/>
  <c r="J68" i="1"/>
  <c r="F69" i="1"/>
  <c r="H69" i="1"/>
  <c r="J69" i="1"/>
  <c r="F70" i="1"/>
  <c r="H70" i="1"/>
  <c r="J70" i="1"/>
  <c r="F71" i="1"/>
  <c r="H71" i="1"/>
  <c r="J71" i="1"/>
  <c r="F72" i="1"/>
  <c r="H72" i="1"/>
  <c r="J72" i="1"/>
  <c r="F73" i="1"/>
  <c r="H73" i="1"/>
  <c r="J73" i="1"/>
  <c r="F74" i="1"/>
  <c r="H74" i="1"/>
  <c r="J74" i="1"/>
  <c r="F43" i="1"/>
  <c r="H43" i="1"/>
  <c r="J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43" i="1"/>
  <c r="F4" i="1"/>
  <c r="H4" i="1"/>
  <c r="J4" i="1"/>
  <c r="F5" i="1"/>
  <c r="H5" i="1"/>
  <c r="J5" i="1"/>
  <c r="F6" i="1"/>
  <c r="H6" i="1"/>
  <c r="J6" i="1"/>
  <c r="F7" i="1"/>
  <c r="H7" i="1"/>
  <c r="J7" i="1"/>
  <c r="F8" i="1"/>
  <c r="H8" i="1"/>
  <c r="J8" i="1"/>
  <c r="F9" i="1"/>
  <c r="H9" i="1"/>
  <c r="J9" i="1"/>
  <c r="F10" i="1"/>
  <c r="H10" i="1"/>
  <c r="J10" i="1"/>
  <c r="F11" i="1"/>
  <c r="H11" i="1"/>
  <c r="J11" i="1"/>
  <c r="F12" i="1"/>
  <c r="H12" i="1"/>
  <c r="J12" i="1"/>
  <c r="F13" i="1"/>
  <c r="H13" i="1"/>
  <c r="J13" i="1"/>
  <c r="F14" i="1"/>
  <c r="H14" i="1"/>
  <c r="J14" i="1"/>
  <c r="F15" i="1"/>
  <c r="H15" i="1"/>
  <c r="J15" i="1"/>
  <c r="F16" i="1"/>
  <c r="H16" i="1"/>
  <c r="J16" i="1"/>
  <c r="F17" i="1"/>
  <c r="H17" i="1"/>
  <c r="J17" i="1"/>
  <c r="F18" i="1"/>
  <c r="H18" i="1"/>
  <c r="J18" i="1"/>
  <c r="F19" i="1"/>
  <c r="H19" i="1"/>
  <c r="J19" i="1"/>
  <c r="F20" i="1"/>
  <c r="H20" i="1"/>
  <c r="J20" i="1"/>
  <c r="F21" i="1"/>
  <c r="H21" i="1"/>
  <c r="J21" i="1"/>
  <c r="F22" i="1"/>
  <c r="H22" i="1"/>
  <c r="J22" i="1"/>
  <c r="F23" i="1"/>
  <c r="H23" i="1"/>
  <c r="J23" i="1"/>
  <c r="F24" i="1"/>
  <c r="H24" i="1"/>
  <c r="J24" i="1"/>
  <c r="F25" i="1"/>
  <c r="H25" i="1"/>
  <c r="J25" i="1"/>
  <c r="F26" i="1"/>
  <c r="H26" i="1"/>
  <c r="J26" i="1"/>
  <c r="F27" i="1"/>
  <c r="H27" i="1"/>
  <c r="J27" i="1"/>
  <c r="F28" i="1"/>
  <c r="H28" i="1"/>
  <c r="J28" i="1"/>
  <c r="F29" i="1"/>
  <c r="H29" i="1"/>
  <c r="J29" i="1"/>
  <c r="F30" i="1"/>
  <c r="H30" i="1"/>
  <c r="J30" i="1"/>
  <c r="F31" i="1"/>
  <c r="H31" i="1"/>
  <c r="J31" i="1"/>
  <c r="F32" i="1"/>
  <c r="H32" i="1"/>
  <c r="J32" i="1"/>
  <c r="F33" i="1"/>
  <c r="H33" i="1"/>
  <c r="J33" i="1"/>
  <c r="F34" i="1"/>
  <c r="H34" i="1"/>
  <c r="J34" i="1"/>
  <c r="F3" i="1"/>
  <c r="H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4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</calcChain>
</file>

<file path=xl/sharedStrings.xml><?xml version="1.0" encoding="utf-8"?>
<sst xmlns="http://schemas.openxmlformats.org/spreadsheetml/2006/main" count="120" uniqueCount="17">
  <si>
    <t>PPN</t>
  </si>
  <si>
    <t xml:space="preserve"> Slowest Process Time</t>
  </si>
  <si>
    <t>1024*1024</t>
  </si>
  <si>
    <t>2048*2048</t>
  </si>
  <si>
    <t xml:space="preserve"> Total Time BCast</t>
  </si>
  <si>
    <t xml:space="preserve">		Total Time MPI_Send</t>
  </si>
  <si>
    <t xml:space="preserve">	Total Time MPI_Recv</t>
  </si>
  <si>
    <t xml:space="preserve">	Computation Total Time</t>
  </si>
  <si>
    <t>4096*4096</t>
  </si>
  <si>
    <t>Communication Time</t>
  </si>
  <si>
    <t xml:space="preserve"> Total Time Bcast</t>
  </si>
  <si>
    <t xml:space="preserve"> Total Time MPI_Send</t>
  </si>
  <si>
    <t xml:space="preserve"> Total Time MPI_Recv</t>
  </si>
  <si>
    <t xml:space="preserve"> Computation Total Time</t>
  </si>
  <si>
    <t>Comm + Comp</t>
  </si>
  <si>
    <t>Percent. Comm</t>
  </si>
  <si>
    <t>Percent.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</si>
</sst>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2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7" fontId="0" fillId="2" borderId="0" xfId="0" applyNumberFormat="1" applyFill="1"/>
    <xf numFmtId="164" fontId="0" fillId="6" borderId="0" xfId="0" applyNumberFormat="1" applyFill="1"/>
    <xf numFmtId="166" fontId="0" fillId="4" borderId="0" xfId="0" applyNumberFormat="1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%Tempo em comunicação vs %Tempo em computação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(Matriz 2048x2048 - 4 Nodos)</a:t>
            </a:r>
            <a:endParaRPr lang="pt-PT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'2nodes'!$B$3:$B$34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'1node'!$J$3:$J$18</c:f>
              <c:numCache>
                <c:formatCode>General</c:formatCode>
                <c:ptCount val="16"/>
                <c:pt idx="0">
                  <c:v>9.4814543120441073</c:v>
                </c:pt>
                <c:pt idx="1">
                  <c:v>3.0063837129090643</c:v>
                </c:pt>
                <c:pt idx="2">
                  <c:v>1.8514550207881775</c:v>
                </c:pt>
                <c:pt idx="3">
                  <c:v>1.0475158440822503</c:v>
                </c:pt>
                <c:pt idx="4">
                  <c:v>0.720833446672967</c:v>
                </c:pt>
                <c:pt idx="5">
                  <c:v>0.45786758383816611</c:v>
                </c:pt>
                <c:pt idx="6">
                  <c:v>0.37997903564241464</c:v>
                </c:pt>
                <c:pt idx="7">
                  <c:v>0.25567633626966152</c:v>
                </c:pt>
                <c:pt idx="8">
                  <c:v>0.32706561209918494</c:v>
                </c:pt>
                <c:pt idx="9">
                  <c:v>0.3053945608567884</c:v>
                </c:pt>
                <c:pt idx="10">
                  <c:v>0.2029557213518367</c:v>
                </c:pt>
                <c:pt idx="11">
                  <c:v>0.194148274729254</c:v>
                </c:pt>
                <c:pt idx="12">
                  <c:v>1.1664352021866959E-2</c:v>
                </c:pt>
                <c:pt idx="13">
                  <c:v>7.9144695398769976E-3</c:v>
                </c:pt>
                <c:pt idx="14">
                  <c:v>3.1798360579810619E-3</c:v>
                </c:pt>
                <c:pt idx="15">
                  <c:v>4.474863643562723E-3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'2nodes'!$B$3:$B$34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'1node'!$I$3:$I$18</c:f>
              <c:numCache>
                <c:formatCode>General</c:formatCode>
                <c:ptCount val="16"/>
                <c:pt idx="0">
                  <c:v>90.518545687955893</c:v>
                </c:pt>
                <c:pt idx="1">
                  <c:v>96.993616287090916</c:v>
                </c:pt>
                <c:pt idx="2">
                  <c:v>98.14854497921182</c:v>
                </c:pt>
                <c:pt idx="3">
                  <c:v>98.952484155917759</c:v>
                </c:pt>
                <c:pt idx="4">
                  <c:v>99.27916655332703</c:v>
                </c:pt>
                <c:pt idx="5">
                  <c:v>99.542132416161834</c:v>
                </c:pt>
                <c:pt idx="6">
                  <c:v>99.620020964357579</c:v>
                </c:pt>
                <c:pt idx="7">
                  <c:v>99.744323663730341</c:v>
                </c:pt>
                <c:pt idx="8">
                  <c:v>99.672934387900824</c:v>
                </c:pt>
                <c:pt idx="9">
                  <c:v>99.694605439143217</c:v>
                </c:pt>
                <c:pt idx="10">
                  <c:v>99.797044278648173</c:v>
                </c:pt>
                <c:pt idx="11">
                  <c:v>99.805851725270742</c:v>
                </c:pt>
                <c:pt idx="12">
                  <c:v>99.988335647978133</c:v>
                </c:pt>
                <c:pt idx="13">
                  <c:v>99.992085530460116</c:v>
                </c:pt>
                <c:pt idx="14">
                  <c:v>99.996820163942019</c:v>
                </c:pt>
                <c:pt idx="15">
                  <c:v>99.995525136356449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704256176"/>
        <c:axId val="-1704255632"/>
      </c:barChart>
      <c:catAx>
        <c:axId val="-170425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4255632"/>
        <c:crosses val="autoZero"/>
        <c:auto val="1"/>
        <c:lblAlgn val="ctr"/>
        <c:lblOffset val="100"/>
        <c:noMultiLvlLbl val="0"/>
      </c:catAx>
      <c:valAx>
        <c:axId val="-1704255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%Tempo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425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800">
                <a:solidFill>
                  <a:sysClr val="windowText" lastClr="000000"/>
                </a:solidFill>
              </a:rPr>
              <a:t>%</a:t>
            </a:r>
            <a:r>
              <a:rPr lang="pt-PT" sz="1800" baseline="0">
                <a:solidFill>
                  <a:sysClr val="windowText" lastClr="000000"/>
                </a:solidFill>
              </a:rPr>
              <a:t>Tempo em comunicação vs %Tempo em computação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(Matriz 1024x1024 - 4 Nodos)</a:t>
            </a:r>
            <a:endParaRPr lang="pt-PT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'4nodes'!$B$9:$B$24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cat>
          <c:val>
            <c:numRef>
              <c:f>'4nodes'!$J$28:$J$43</c:f>
              <c:numCache>
                <c:formatCode>0.00000</c:formatCode>
                <c:ptCount val="16"/>
                <c:pt idx="0">
                  <c:v>4.4340170406944532E-2</c:v>
                </c:pt>
                <c:pt idx="1">
                  <c:v>3.5578790878348039E-2</c:v>
                </c:pt>
                <c:pt idx="2">
                  <c:v>5.370736920524978E-2</c:v>
                </c:pt>
                <c:pt idx="3">
                  <c:v>2.9736999282405134E-2</c:v>
                </c:pt>
                <c:pt idx="4">
                  <c:v>4.0272345749870535E-2</c:v>
                </c:pt>
                <c:pt idx="5">
                  <c:v>4.1481383155236723E-2</c:v>
                </c:pt>
                <c:pt idx="6">
                  <c:v>4.1421485597716412E-2</c:v>
                </c:pt>
                <c:pt idx="7">
                  <c:v>4.2506420906206453E-2</c:v>
                </c:pt>
                <c:pt idx="8">
                  <c:v>3.8866738626729402E-2</c:v>
                </c:pt>
                <c:pt idx="9">
                  <c:v>3.9387120959350708E-2</c:v>
                </c:pt>
                <c:pt idx="10">
                  <c:v>4.9740097781355512E-2</c:v>
                </c:pt>
                <c:pt idx="11">
                  <c:v>3.7562400651533143E-2</c:v>
                </c:pt>
                <c:pt idx="12">
                  <c:v>2.2862354486862631E-2</c:v>
                </c:pt>
                <c:pt idx="13">
                  <c:v>3.2398907008109649E-2</c:v>
                </c:pt>
                <c:pt idx="14">
                  <c:v>2.8312791094238173E-2</c:v>
                </c:pt>
                <c:pt idx="15">
                  <c:v>3.6008458665799922E-2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'4nodes'!$B$9:$B$24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cat>
          <c:val>
            <c:numRef>
              <c:f>'4nodes'!$I$28:$I$43</c:f>
              <c:numCache>
                <c:formatCode>0.00000</c:formatCode>
                <c:ptCount val="16"/>
                <c:pt idx="0">
                  <c:v>99.95565982959306</c:v>
                </c:pt>
                <c:pt idx="1">
                  <c:v>99.964421209121639</c:v>
                </c:pt>
                <c:pt idx="2">
                  <c:v>99.946292630794758</c:v>
                </c:pt>
                <c:pt idx="3">
                  <c:v>99.970263000717594</c:v>
                </c:pt>
                <c:pt idx="4">
                  <c:v>99.959727654250131</c:v>
                </c:pt>
                <c:pt idx="5">
                  <c:v>99.958518616844756</c:v>
                </c:pt>
                <c:pt idx="6">
                  <c:v>99.958578514402291</c:v>
                </c:pt>
                <c:pt idx="7">
                  <c:v>99.957493579093793</c:v>
                </c:pt>
                <c:pt idx="8">
                  <c:v>99.961133261373263</c:v>
                </c:pt>
                <c:pt idx="9">
                  <c:v>99.960612879040639</c:v>
                </c:pt>
                <c:pt idx="10">
                  <c:v>99.950259902218647</c:v>
                </c:pt>
                <c:pt idx="11">
                  <c:v>99.962437599348462</c:v>
                </c:pt>
                <c:pt idx="12">
                  <c:v>99.977137645513139</c:v>
                </c:pt>
                <c:pt idx="13">
                  <c:v>99.967601092991885</c:v>
                </c:pt>
                <c:pt idx="14">
                  <c:v>99.971687208905763</c:v>
                </c:pt>
                <c:pt idx="15">
                  <c:v>99.96399154133421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702373504"/>
        <c:axId val="-1702356640"/>
      </c:barChart>
      <c:catAx>
        <c:axId val="-17023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56640"/>
        <c:crosses val="autoZero"/>
        <c:auto val="1"/>
        <c:lblAlgn val="ctr"/>
        <c:lblOffset val="100"/>
        <c:noMultiLvlLbl val="0"/>
      </c:catAx>
      <c:valAx>
        <c:axId val="-1702356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%Tempo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73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%Tempo em comunicação vs %Tempo em computação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(Matriz 2048x2048 - 4 Nodos)</a:t>
            </a:r>
            <a:endParaRPr lang="pt-PT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'4nodes'!$B$47:$B$62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cat>
          <c:val>
            <c:numRef>
              <c:f>'4nodes'!$J$9:$J$24</c:f>
              <c:numCache>
                <c:formatCode>0.00000</c:formatCode>
                <c:ptCount val="16"/>
                <c:pt idx="0">
                  <c:v>2.0203017533057255E-2</c:v>
                </c:pt>
                <c:pt idx="1">
                  <c:v>1.9167681174621701E-2</c:v>
                </c:pt>
                <c:pt idx="2">
                  <c:v>1.6720906129965223E-2</c:v>
                </c:pt>
                <c:pt idx="3">
                  <c:v>1.1768105657206124E-2</c:v>
                </c:pt>
                <c:pt idx="4">
                  <c:v>1.3077106445849248E-2</c:v>
                </c:pt>
                <c:pt idx="5">
                  <c:v>1.2483503047375361E-2</c:v>
                </c:pt>
                <c:pt idx="6">
                  <c:v>9.392676905840492E-3</c:v>
                </c:pt>
                <c:pt idx="7">
                  <c:v>1.7194633931473975E-2</c:v>
                </c:pt>
                <c:pt idx="8">
                  <c:v>7.4730162428361261E-3</c:v>
                </c:pt>
                <c:pt idx="9">
                  <c:v>1.30462634921164E-2</c:v>
                </c:pt>
                <c:pt idx="10">
                  <c:v>1.2100050994502122E-2</c:v>
                </c:pt>
                <c:pt idx="11">
                  <c:v>7.4357551667078373E-3</c:v>
                </c:pt>
                <c:pt idx="12">
                  <c:v>7.975366046059959E-3</c:v>
                </c:pt>
                <c:pt idx="13">
                  <c:v>1.2931727833011343E-2</c:v>
                </c:pt>
                <c:pt idx="14">
                  <c:v>1.2649278532639254E-2</c:v>
                </c:pt>
                <c:pt idx="15">
                  <c:v>9.8869004484070499E-3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'4nodes'!$B$47:$B$62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cat>
          <c:val>
            <c:numRef>
              <c:f>'4nodes'!$I$9:$I$24</c:f>
              <c:numCache>
                <c:formatCode>0.0000</c:formatCode>
                <c:ptCount val="16"/>
                <c:pt idx="0">
                  <c:v>99.979796982466937</c:v>
                </c:pt>
                <c:pt idx="1">
                  <c:v>99.980832318825378</c:v>
                </c:pt>
                <c:pt idx="2">
                  <c:v>99.983279093870038</c:v>
                </c:pt>
                <c:pt idx="3">
                  <c:v>99.988231894342789</c:v>
                </c:pt>
                <c:pt idx="4">
                  <c:v>99.986922893554151</c:v>
                </c:pt>
                <c:pt idx="5">
                  <c:v>99.987516496952622</c:v>
                </c:pt>
                <c:pt idx="6">
                  <c:v>99.990607323094167</c:v>
                </c:pt>
                <c:pt idx="7">
                  <c:v>99.982805366068533</c:v>
                </c:pt>
                <c:pt idx="8">
                  <c:v>99.992526983757159</c:v>
                </c:pt>
                <c:pt idx="9">
                  <c:v>99.986953736507886</c:v>
                </c:pt>
                <c:pt idx="10">
                  <c:v>99.987899949005495</c:v>
                </c:pt>
                <c:pt idx="11">
                  <c:v>99.992564244833289</c:v>
                </c:pt>
                <c:pt idx="12">
                  <c:v>99.992024633953932</c:v>
                </c:pt>
                <c:pt idx="13">
                  <c:v>99.987068272166994</c:v>
                </c:pt>
                <c:pt idx="14">
                  <c:v>99.987350721467365</c:v>
                </c:pt>
                <c:pt idx="15">
                  <c:v>99.990113099551593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702356096"/>
        <c:axId val="-1702355552"/>
      </c:barChart>
      <c:catAx>
        <c:axId val="-17023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55552"/>
        <c:crosses val="autoZero"/>
        <c:auto val="1"/>
        <c:lblAlgn val="ctr"/>
        <c:lblOffset val="100"/>
        <c:noMultiLvlLbl val="0"/>
      </c:catAx>
      <c:valAx>
        <c:axId val="-1702355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%Tempo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5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%Tempo em comunicação vs %Tempo em computação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(Matriz 4096x4096 - 4 Nodos)</a:t>
            </a:r>
            <a:endParaRPr lang="pt-PT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'4nodes'!$B$47:$B$62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cat>
          <c:val>
            <c:numRef>
              <c:f>'4nodes'!$J$47:$J$62</c:f>
              <c:numCache>
                <c:formatCode>0.00000</c:formatCode>
                <c:ptCount val="16"/>
                <c:pt idx="0">
                  <c:v>0.15106050403641469</c:v>
                </c:pt>
                <c:pt idx="1">
                  <c:v>7.1307156223567092E-2</c:v>
                </c:pt>
                <c:pt idx="2">
                  <c:v>7.0919986595119652E-2</c:v>
                </c:pt>
                <c:pt idx="3">
                  <c:v>7.1260933648629843E-2</c:v>
                </c:pt>
                <c:pt idx="4">
                  <c:v>6.0851346225947081E-2</c:v>
                </c:pt>
                <c:pt idx="5">
                  <c:v>6.1366971721399224E-2</c:v>
                </c:pt>
                <c:pt idx="6">
                  <c:v>5.4397320274423483E-2</c:v>
                </c:pt>
                <c:pt idx="7">
                  <c:v>5.9096041375051721E-2</c:v>
                </c:pt>
                <c:pt idx="8">
                  <c:v>0.10514932696249733</c:v>
                </c:pt>
                <c:pt idx="9">
                  <c:v>5.3789977550304374E-2</c:v>
                </c:pt>
                <c:pt idx="10">
                  <c:v>5.6842337855402471E-2</c:v>
                </c:pt>
                <c:pt idx="11">
                  <c:v>5.2422754314359755E-2</c:v>
                </c:pt>
                <c:pt idx="12">
                  <c:v>5.1837399047276966E-2</c:v>
                </c:pt>
                <c:pt idx="13">
                  <c:v>5.4082383503308962E-2</c:v>
                </c:pt>
                <c:pt idx="14">
                  <c:v>9.1048029763619268E-2</c:v>
                </c:pt>
                <c:pt idx="15">
                  <c:v>5.2511049541608061E-2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'4nodes'!$B$47:$B$62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cat>
          <c:val>
            <c:numRef>
              <c:f>'4nodes'!$I$47:$I$62</c:f>
              <c:numCache>
                <c:formatCode>0.00000</c:formatCode>
                <c:ptCount val="16"/>
                <c:pt idx="0">
                  <c:v>99.848939495963577</c:v>
                </c:pt>
                <c:pt idx="1">
                  <c:v>99.928692843776432</c:v>
                </c:pt>
                <c:pt idx="2">
                  <c:v>99.929080013404885</c:v>
                </c:pt>
                <c:pt idx="3">
                  <c:v>99.928739066351369</c:v>
                </c:pt>
                <c:pt idx="4">
                  <c:v>99.939148653774055</c:v>
                </c:pt>
                <c:pt idx="5">
                  <c:v>99.938633028278602</c:v>
                </c:pt>
                <c:pt idx="6">
                  <c:v>99.945602679725582</c:v>
                </c:pt>
                <c:pt idx="7">
                  <c:v>99.940903958624943</c:v>
                </c:pt>
                <c:pt idx="8">
                  <c:v>99.89485067303751</c:v>
                </c:pt>
                <c:pt idx="9">
                  <c:v>99.946210022449705</c:v>
                </c:pt>
                <c:pt idx="10">
                  <c:v>99.9431576621446</c:v>
                </c:pt>
                <c:pt idx="11">
                  <c:v>99.947577245685636</c:v>
                </c:pt>
                <c:pt idx="12">
                  <c:v>99.948162600952728</c:v>
                </c:pt>
                <c:pt idx="13">
                  <c:v>99.9459176164967</c:v>
                </c:pt>
                <c:pt idx="14">
                  <c:v>99.908951970236387</c:v>
                </c:pt>
                <c:pt idx="15">
                  <c:v>99.947488950458393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702369152"/>
        <c:axId val="-1702350656"/>
      </c:barChart>
      <c:catAx>
        <c:axId val="-170236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50656"/>
        <c:crosses val="autoZero"/>
        <c:auto val="1"/>
        <c:lblAlgn val="ctr"/>
        <c:lblOffset val="100"/>
        <c:noMultiLvlLbl val="0"/>
      </c:catAx>
      <c:valAx>
        <c:axId val="-1702350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%Tempo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69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%Tempo em comunicação vs %Tempo em computação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(Matriz 4096x4096) - 1 Nodo</a:t>
            </a:r>
            <a:endParaRPr lang="pt-PT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'1node'!$B$43:$B$58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'1node'!$J$43:$J$58</c:f>
              <c:numCache>
                <c:formatCode>0.000</c:formatCode>
                <c:ptCount val="16"/>
                <c:pt idx="0">
                  <c:v>11.479887649135176</c:v>
                </c:pt>
                <c:pt idx="1">
                  <c:v>3.5870192292862186</c:v>
                </c:pt>
                <c:pt idx="2">
                  <c:v>1.580108360080108</c:v>
                </c:pt>
                <c:pt idx="3">
                  <c:v>0.89988379940863106</c:v>
                </c:pt>
                <c:pt idx="4">
                  <c:v>0.60728342004083324</c:v>
                </c:pt>
                <c:pt idx="5">
                  <c:v>0.42744791244082048</c:v>
                </c:pt>
                <c:pt idx="6">
                  <c:v>0.31674985691471452</c:v>
                </c:pt>
                <c:pt idx="7">
                  <c:v>0.24565753253848213</c:v>
                </c:pt>
                <c:pt idx="8">
                  <c:v>0.37180069981099961</c:v>
                </c:pt>
                <c:pt idx="9">
                  <c:v>0.16557691415916595</c:v>
                </c:pt>
                <c:pt idx="10">
                  <c:v>0.239843786727858</c:v>
                </c:pt>
                <c:pt idx="11">
                  <c:v>0.37293740229622674</c:v>
                </c:pt>
                <c:pt idx="12">
                  <c:v>0.14039090553187167</c:v>
                </c:pt>
                <c:pt idx="13">
                  <c:v>0.16853693464601757</c:v>
                </c:pt>
                <c:pt idx="14">
                  <c:v>6.0568663291331273E-2</c:v>
                </c:pt>
                <c:pt idx="15">
                  <c:v>4.4570327989598653E-2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'1node'!$B$43:$B$58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'1node'!$I$43:$I$58</c:f>
              <c:numCache>
                <c:formatCode>0.0</c:formatCode>
                <c:ptCount val="16"/>
                <c:pt idx="0">
                  <c:v>88.520112350864807</c:v>
                </c:pt>
                <c:pt idx="1">
                  <c:v>96.412980770713787</c:v>
                </c:pt>
                <c:pt idx="2">
                  <c:v>98.419891639919882</c:v>
                </c:pt>
                <c:pt idx="3">
                  <c:v>99.100116200591373</c:v>
                </c:pt>
                <c:pt idx="4">
                  <c:v>99.392716579959171</c:v>
                </c:pt>
                <c:pt idx="5">
                  <c:v>99.572552087559188</c:v>
                </c:pt>
                <c:pt idx="6">
                  <c:v>99.683250143085274</c:v>
                </c:pt>
                <c:pt idx="7">
                  <c:v>99.754342467461527</c:v>
                </c:pt>
                <c:pt idx="8">
                  <c:v>99.628199300188996</c:v>
                </c:pt>
                <c:pt idx="9">
                  <c:v>99.834423085840825</c:v>
                </c:pt>
                <c:pt idx="10">
                  <c:v>99.76015621327214</c:v>
                </c:pt>
                <c:pt idx="11">
                  <c:v>99.62706259770377</c:v>
                </c:pt>
                <c:pt idx="12">
                  <c:v>99.859609094468127</c:v>
                </c:pt>
                <c:pt idx="13">
                  <c:v>99.831463065353987</c:v>
                </c:pt>
                <c:pt idx="14">
                  <c:v>99.93943133670868</c:v>
                </c:pt>
                <c:pt idx="15">
                  <c:v>99.955429672010396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702359904"/>
        <c:axId val="-1702376224"/>
      </c:barChart>
      <c:catAx>
        <c:axId val="-17023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76224"/>
        <c:crosses val="autoZero"/>
        <c:auto val="1"/>
        <c:lblAlgn val="ctr"/>
        <c:lblOffset val="100"/>
        <c:noMultiLvlLbl val="0"/>
      </c:catAx>
      <c:valAx>
        <c:axId val="-1702376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%Tempo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5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Evolução do tempo de comunicação 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(t</a:t>
            </a:r>
            <a:r>
              <a:rPr lang="en-US" sz="1800" b="1" i="0" baseline="-25000">
                <a:solidFill>
                  <a:sysClr val="windowText" lastClr="000000"/>
                </a:solidFill>
                <a:effectLst/>
              </a:rPr>
              <a:t>MPI_Recv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+ t</a:t>
            </a:r>
            <a:r>
              <a:rPr lang="en-US" sz="1800" b="1" i="0" baseline="-25000">
                <a:solidFill>
                  <a:sysClr val="windowText" lastClr="000000"/>
                </a:solidFill>
                <a:effectLst/>
              </a:rPr>
              <a:t>MPI_Send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+ t</a:t>
            </a:r>
            <a:r>
              <a:rPr lang="en-US" sz="1800" b="1" i="0" baseline="-25000">
                <a:solidFill>
                  <a:sysClr val="windowText" lastClr="000000"/>
                </a:solidFill>
                <a:effectLst/>
              </a:rPr>
              <a:t>MPI_Bcast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)</a:t>
            </a:r>
            <a:endParaRPr lang="pt-PT" sz="1800" b="1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Matriz 1024*1024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'1node'!$B$23:$B$38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'1node'!$F$3:$F$18</c:f>
              <c:numCache>
                <c:formatCode>General</c:formatCode>
                <c:ptCount val="16"/>
                <c:pt idx="0">
                  <c:v>4.7070980072020001</c:v>
                </c:pt>
                <c:pt idx="1">
                  <c:v>5.3613185882569994</c:v>
                </c:pt>
                <c:pt idx="2">
                  <c:v>5.4600238800050001</c:v>
                </c:pt>
                <c:pt idx="3">
                  <c:v>7.1845054626459994</c:v>
                </c:pt>
                <c:pt idx="4">
                  <c:v>8.7018013000480003</c:v>
                </c:pt>
                <c:pt idx="5">
                  <c:v>11.040449142457</c:v>
                </c:pt>
                <c:pt idx="6">
                  <c:v>12.688875198364</c:v>
                </c:pt>
                <c:pt idx="7">
                  <c:v>14.788866043091</c:v>
                </c:pt>
                <c:pt idx="8">
                  <c:v>19.109010696412</c:v>
                </c:pt>
                <c:pt idx="9">
                  <c:v>21.325588226318999</c:v>
                </c:pt>
                <c:pt idx="10">
                  <c:v>24.971008300781001</c:v>
                </c:pt>
                <c:pt idx="11">
                  <c:v>29.660463333129002</c:v>
                </c:pt>
                <c:pt idx="12">
                  <c:v>457.80110359191804</c:v>
                </c:pt>
                <c:pt idx="13">
                  <c:v>668.70856285095203</c:v>
                </c:pt>
                <c:pt idx="14">
                  <c:v>1387.0537281036279</c:v>
                </c:pt>
                <c:pt idx="15">
                  <c:v>751.20759010314907</c:v>
                </c:pt>
              </c:numCache>
            </c:numRef>
          </c:val>
          <c:smooth val="0"/>
        </c:ser>
        <c:ser>
          <c:idx val="1"/>
          <c:order val="1"/>
          <c:tx>
            <c:v>Matriz 2048*2048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'1node'!$B$23:$B$38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'1node'!$F$23:$F$38</c:f>
              <c:numCache>
                <c:formatCode>General</c:formatCode>
                <c:ptCount val="16"/>
                <c:pt idx="0">
                  <c:v>17.762899398804002</c:v>
                </c:pt>
                <c:pt idx="1">
                  <c:v>19.683122634886999</c:v>
                </c:pt>
                <c:pt idx="2">
                  <c:v>25.415182113648001</c:v>
                </c:pt>
                <c:pt idx="3">
                  <c:v>28.930664062498998</c:v>
                </c:pt>
                <c:pt idx="4">
                  <c:v>34.059286117554002</c:v>
                </c:pt>
                <c:pt idx="5">
                  <c:v>40.577411651611001</c:v>
                </c:pt>
                <c:pt idx="6">
                  <c:v>37.613630294799997</c:v>
                </c:pt>
                <c:pt idx="7">
                  <c:v>43.274164199828</c:v>
                </c:pt>
                <c:pt idx="8">
                  <c:v>50.379276275635</c:v>
                </c:pt>
                <c:pt idx="9">
                  <c:v>68.066596984862997</c:v>
                </c:pt>
                <c:pt idx="10">
                  <c:v>64.801216125487997</c:v>
                </c:pt>
                <c:pt idx="11">
                  <c:v>68.653345108032994</c:v>
                </c:pt>
                <c:pt idx="12">
                  <c:v>604.12955284118709</c:v>
                </c:pt>
                <c:pt idx="13">
                  <c:v>86.729288101197</c:v>
                </c:pt>
                <c:pt idx="14">
                  <c:v>903.766393661498</c:v>
                </c:pt>
                <c:pt idx="15">
                  <c:v>907.59706497192394</c:v>
                </c:pt>
              </c:numCache>
            </c:numRef>
          </c:val>
          <c:smooth val="0"/>
        </c:ser>
        <c:ser>
          <c:idx val="2"/>
          <c:order val="2"/>
          <c:tx>
            <c:v>Matriz 4096*4096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'1node'!$B$23:$B$38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'1node'!$F$43:$F$58</c:f>
              <c:numCache>
                <c:formatCode>General</c:formatCode>
                <c:ptCount val="16"/>
                <c:pt idx="0">
                  <c:v>57.331085205078004</c:v>
                </c:pt>
                <c:pt idx="1">
                  <c:v>74.509143829345007</c:v>
                </c:pt>
                <c:pt idx="2">
                  <c:v>95.844030380248995</c:v>
                </c:pt>
                <c:pt idx="3">
                  <c:v>114.475965499878</c:v>
                </c:pt>
                <c:pt idx="4">
                  <c:v>130.95593452453602</c:v>
                </c:pt>
                <c:pt idx="5">
                  <c:v>155.06434440612799</c:v>
                </c:pt>
                <c:pt idx="6">
                  <c:v>175.64964294433599</c:v>
                </c:pt>
                <c:pt idx="7">
                  <c:v>198.37355613708499</c:v>
                </c:pt>
                <c:pt idx="8">
                  <c:v>227.82087326049901</c:v>
                </c:pt>
                <c:pt idx="9">
                  <c:v>261.77644729614201</c:v>
                </c:pt>
                <c:pt idx="10">
                  <c:v>283.32114219665601</c:v>
                </c:pt>
                <c:pt idx="11">
                  <c:v>332.15117454528803</c:v>
                </c:pt>
                <c:pt idx="12">
                  <c:v>452.45647430419899</c:v>
                </c:pt>
                <c:pt idx="13">
                  <c:v>346.70805931091201</c:v>
                </c:pt>
                <c:pt idx="14">
                  <c:v>838.32502365112293</c:v>
                </c:pt>
                <c:pt idx="15">
                  <c:v>1051.7318248748711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1914861776"/>
        <c:axId val="-1914861232"/>
      </c:lineChart>
      <c:catAx>
        <c:axId val="-191486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4861232"/>
        <c:crosses val="autoZero"/>
        <c:auto val="1"/>
        <c:lblAlgn val="ctr"/>
        <c:lblOffset val="100"/>
        <c:noMultiLvlLbl val="0"/>
      </c:catAx>
      <c:valAx>
        <c:axId val="-19148612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ysClr val="windowText" lastClr="000000"/>
                    </a:solidFill>
                  </a:rPr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48617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Evolução do tempo de comunicação (t</a:t>
            </a:r>
            <a:r>
              <a:rPr lang="en-US" sz="1800" b="1" baseline="-25000">
                <a:solidFill>
                  <a:sysClr val="windowText" lastClr="000000"/>
                </a:solidFill>
              </a:rPr>
              <a:t>MPI_Recv</a:t>
            </a:r>
            <a:r>
              <a:rPr lang="en-US" sz="1800" b="1" baseline="0">
                <a:solidFill>
                  <a:sysClr val="windowText" lastClr="000000"/>
                </a:solidFill>
              </a:rPr>
              <a:t>+ t</a:t>
            </a:r>
            <a:r>
              <a:rPr lang="en-US" sz="1800" b="1" baseline="-25000">
                <a:solidFill>
                  <a:sysClr val="windowText" lastClr="000000"/>
                </a:solidFill>
              </a:rPr>
              <a:t>MPI_Send</a:t>
            </a:r>
            <a:r>
              <a:rPr lang="en-US" sz="1800" b="1" baseline="0">
                <a:solidFill>
                  <a:sysClr val="windowText" lastClr="000000"/>
                </a:solidFill>
              </a:rPr>
              <a:t>+ t</a:t>
            </a:r>
            <a:r>
              <a:rPr lang="en-US" sz="1800" b="1" baseline="-25000">
                <a:solidFill>
                  <a:sysClr val="windowText" lastClr="000000"/>
                </a:solidFill>
              </a:rPr>
              <a:t>MPI_Bcast</a:t>
            </a:r>
            <a:r>
              <a:rPr lang="en-US" sz="1800" b="1" baseline="0">
                <a:solidFill>
                  <a:sysClr val="windowText" lastClr="000000"/>
                </a:solidFill>
              </a:rPr>
              <a:t>)</a:t>
            </a:r>
            <a:endParaRPr lang="en-US" sz="1800" b="1" baseline="-25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Matriz 1024*1024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'2nodes'!$B$78:$B$109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'2nodes'!$F$3:$F$34</c:f>
              <c:numCache>
                <c:formatCode>General</c:formatCode>
                <c:ptCount val="32"/>
                <c:pt idx="0">
                  <c:v>2.9745101928709996</c:v>
                </c:pt>
                <c:pt idx="1">
                  <c:v>9.1421604156500003</c:v>
                </c:pt>
                <c:pt idx="2">
                  <c:v>6.6499710083009997</c:v>
                </c:pt>
                <c:pt idx="3">
                  <c:v>8.7561607360840004</c:v>
                </c:pt>
                <c:pt idx="4">
                  <c:v>11.196851730345999</c:v>
                </c:pt>
                <c:pt idx="5">
                  <c:v>14.142751693726</c:v>
                </c:pt>
                <c:pt idx="6">
                  <c:v>16.805171966553001</c:v>
                </c:pt>
                <c:pt idx="7">
                  <c:v>20.138740539551002</c:v>
                </c:pt>
                <c:pt idx="8">
                  <c:v>26.377201080322003</c:v>
                </c:pt>
                <c:pt idx="9">
                  <c:v>30.357599258423001</c:v>
                </c:pt>
                <c:pt idx="10">
                  <c:v>35.316228866576999</c:v>
                </c:pt>
                <c:pt idx="11">
                  <c:v>42.849779129028001</c:v>
                </c:pt>
                <c:pt idx="12">
                  <c:v>326.99704170227</c:v>
                </c:pt>
                <c:pt idx="13">
                  <c:v>1034.4493389129641</c:v>
                </c:pt>
                <c:pt idx="14">
                  <c:v>439.57757949828999</c:v>
                </c:pt>
                <c:pt idx="15">
                  <c:v>428.42841148376499</c:v>
                </c:pt>
                <c:pt idx="16">
                  <c:v>301.19395256042401</c:v>
                </c:pt>
                <c:pt idx="17">
                  <c:v>766.99757575988701</c:v>
                </c:pt>
                <c:pt idx="18">
                  <c:v>694.79584693908691</c:v>
                </c:pt>
                <c:pt idx="19">
                  <c:v>441.40148162841803</c:v>
                </c:pt>
                <c:pt idx="20">
                  <c:v>3585.641860961905</c:v>
                </c:pt>
                <c:pt idx="21">
                  <c:v>807.42359161376908</c:v>
                </c:pt>
                <c:pt idx="22">
                  <c:v>1728.8446426391561</c:v>
                </c:pt>
                <c:pt idx="23">
                  <c:v>1965.807199478144</c:v>
                </c:pt>
                <c:pt idx="24">
                  <c:v>12418.498754501279</c:v>
                </c:pt>
                <c:pt idx="25">
                  <c:v>2586.2646102905251</c:v>
                </c:pt>
                <c:pt idx="26">
                  <c:v>1086.8182182311948</c:v>
                </c:pt>
                <c:pt idx="27">
                  <c:v>2323.2958316802897</c:v>
                </c:pt>
                <c:pt idx="28">
                  <c:v>2302.6571273803679</c:v>
                </c:pt>
                <c:pt idx="29">
                  <c:v>2006.4513683319071</c:v>
                </c:pt>
                <c:pt idx="30">
                  <c:v>3298.4743118286119</c:v>
                </c:pt>
                <c:pt idx="31">
                  <c:v>4891.008138656608</c:v>
                </c:pt>
              </c:numCache>
            </c:numRef>
          </c:val>
          <c:smooth val="0"/>
        </c:ser>
        <c:ser>
          <c:idx val="0"/>
          <c:order val="1"/>
          <c:tx>
            <c:v>Matriz 2048*2048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'2nodes'!$B$78:$B$109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'2nodes'!$F$43:$F$74</c:f>
              <c:numCache>
                <c:formatCode>General</c:formatCode>
                <c:ptCount val="32"/>
                <c:pt idx="0">
                  <c:v>8.4536075592039985</c:v>
                </c:pt>
                <c:pt idx="1">
                  <c:v>17.221212387085</c:v>
                </c:pt>
                <c:pt idx="2">
                  <c:v>20.531415939330998</c:v>
                </c:pt>
                <c:pt idx="3">
                  <c:v>26.282548904419002</c:v>
                </c:pt>
                <c:pt idx="4">
                  <c:v>33.734798431397003</c:v>
                </c:pt>
                <c:pt idx="5">
                  <c:v>42.707204818725998</c:v>
                </c:pt>
                <c:pt idx="6">
                  <c:v>51.251649856567994</c:v>
                </c:pt>
                <c:pt idx="7">
                  <c:v>59.759616851806996</c:v>
                </c:pt>
                <c:pt idx="8">
                  <c:v>77.842950820921999</c:v>
                </c:pt>
                <c:pt idx="9">
                  <c:v>92.546939849853999</c:v>
                </c:pt>
                <c:pt idx="10">
                  <c:v>100.50225257873599</c:v>
                </c:pt>
                <c:pt idx="11">
                  <c:v>126.768112182617</c:v>
                </c:pt>
                <c:pt idx="12">
                  <c:v>125.378131866456</c:v>
                </c:pt>
                <c:pt idx="13">
                  <c:v>541.12958908080998</c:v>
                </c:pt>
                <c:pt idx="14">
                  <c:v>593.0426120758051</c:v>
                </c:pt>
                <c:pt idx="15">
                  <c:v>428.73525619506898</c:v>
                </c:pt>
                <c:pt idx="16">
                  <c:v>766.63136482238804</c:v>
                </c:pt>
                <c:pt idx="17">
                  <c:v>557.30414390563897</c:v>
                </c:pt>
                <c:pt idx="18">
                  <c:v>822.85976409912098</c:v>
                </c:pt>
                <c:pt idx="19">
                  <c:v>2490.2260303497251</c:v>
                </c:pt>
                <c:pt idx="20">
                  <c:v>1215.0545120239221</c:v>
                </c:pt>
                <c:pt idx="21">
                  <c:v>1655.4918289184538</c:v>
                </c:pt>
                <c:pt idx="22">
                  <c:v>2440.9773349761881</c:v>
                </c:pt>
                <c:pt idx="23">
                  <c:v>1299.9606132507231</c:v>
                </c:pt>
                <c:pt idx="24">
                  <c:v>2141.9754028320231</c:v>
                </c:pt>
                <c:pt idx="25">
                  <c:v>1962.967872619623</c:v>
                </c:pt>
                <c:pt idx="26">
                  <c:v>6140.2237415313721</c:v>
                </c:pt>
                <c:pt idx="27">
                  <c:v>4174.7121810913031</c:v>
                </c:pt>
                <c:pt idx="28">
                  <c:v>15095.195293426435</c:v>
                </c:pt>
                <c:pt idx="29">
                  <c:v>6258.5852146148627</c:v>
                </c:pt>
                <c:pt idx="30">
                  <c:v>3879.0767192840517</c:v>
                </c:pt>
                <c:pt idx="31">
                  <c:v>2957.8402042388921</c:v>
                </c:pt>
              </c:numCache>
            </c:numRef>
          </c:val>
          <c:smooth val="0"/>
        </c:ser>
        <c:ser>
          <c:idx val="1"/>
          <c:order val="2"/>
          <c:tx>
            <c:v>Matriz 4096*4096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'2nodes'!$B$78:$B$109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'2nodes'!$F$78:$F$109</c:f>
              <c:numCache>
                <c:formatCode>General</c:formatCode>
                <c:ptCount val="32"/>
                <c:pt idx="0">
                  <c:v>33.345460891724002</c:v>
                </c:pt>
                <c:pt idx="1">
                  <c:v>57.513236999511008</c:v>
                </c:pt>
                <c:pt idx="2">
                  <c:v>80.690860748291001</c:v>
                </c:pt>
                <c:pt idx="3">
                  <c:v>102.944135665893</c:v>
                </c:pt>
                <c:pt idx="4">
                  <c:v>131.17384910583499</c:v>
                </c:pt>
                <c:pt idx="5">
                  <c:v>160.48383712768498</c:v>
                </c:pt>
                <c:pt idx="6">
                  <c:v>190.14549255371099</c:v>
                </c:pt>
                <c:pt idx="7">
                  <c:v>222.40138053894</c:v>
                </c:pt>
                <c:pt idx="8">
                  <c:v>294.40164566039999</c:v>
                </c:pt>
                <c:pt idx="9">
                  <c:v>323.197364807128</c:v>
                </c:pt>
                <c:pt idx="10">
                  <c:v>365.24605751037603</c:v>
                </c:pt>
                <c:pt idx="11">
                  <c:v>442.16513633728005</c:v>
                </c:pt>
                <c:pt idx="12">
                  <c:v>454.12445068359301</c:v>
                </c:pt>
                <c:pt idx="13">
                  <c:v>516.33000373840298</c:v>
                </c:pt>
                <c:pt idx="14">
                  <c:v>787.97793388366597</c:v>
                </c:pt>
                <c:pt idx="15">
                  <c:v>1006.1190128326419</c:v>
                </c:pt>
                <c:pt idx="16">
                  <c:v>1471.9543457031209</c:v>
                </c:pt>
                <c:pt idx="17">
                  <c:v>1715.0013446807809</c:v>
                </c:pt>
                <c:pt idx="18">
                  <c:v>1579.1907310485801</c:v>
                </c:pt>
                <c:pt idx="19">
                  <c:v>2433.8281154632532</c:v>
                </c:pt>
                <c:pt idx="20">
                  <c:v>3182.7685832977199</c:v>
                </c:pt>
                <c:pt idx="21">
                  <c:v>2579.160928726194</c:v>
                </c:pt>
                <c:pt idx="22">
                  <c:v>3130.4631233215314</c:v>
                </c:pt>
                <c:pt idx="23">
                  <c:v>3798.1154918670627</c:v>
                </c:pt>
                <c:pt idx="24">
                  <c:v>4248.8415241241437</c:v>
                </c:pt>
                <c:pt idx="25">
                  <c:v>5345.7612991332981</c:v>
                </c:pt>
                <c:pt idx="26">
                  <c:v>5598.0327129363986</c:v>
                </c:pt>
                <c:pt idx="27">
                  <c:v>5901.8576145172028</c:v>
                </c:pt>
                <c:pt idx="28">
                  <c:v>6431.4064979553223</c:v>
                </c:pt>
                <c:pt idx="29">
                  <c:v>6942.8448677062952</c:v>
                </c:pt>
                <c:pt idx="30">
                  <c:v>6520.9691524505606</c:v>
                </c:pt>
                <c:pt idx="31">
                  <c:v>10417.437314987179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1702363712"/>
        <c:axId val="-1702366976"/>
      </c:lineChart>
      <c:catAx>
        <c:axId val="-170236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66976"/>
        <c:crosses val="autoZero"/>
        <c:auto val="1"/>
        <c:lblAlgn val="ctr"/>
        <c:lblOffset val="100"/>
        <c:noMultiLvlLbl val="0"/>
      </c:catAx>
      <c:valAx>
        <c:axId val="-1702366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ysClr val="windowText" lastClr="000000"/>
                    </a:solidFill>
                  </a:rPr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6371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%Tempo em comunicação vs %Tempo em computação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(Matriz 1024x1024) - 2 Nodos</a:t>
            </a:r>
            <a:endParaRPr lang="pt-PT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'2nodes'!$B$3:$B$34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'2nodes'!$J$3:$J$34</c:f>
              <c:numCache>
                <c:formatCode>0.000</c:formatCode>
                <c:ptCount val="32"/>
                <c:pt idx="0">
                  <c:v>15.867556814351239</c:v>
                </c:pt>
                <c:pt idx="1">
                  <c:v>5.6564314535919529</c:v>
                </c:pt>
                <c:pt idx="2">
                  <c:v>7.4554563854113045</c:v>
                </c:pt>
                <c:pt idx="3">
                  <c:v>5.6735584949238609</c:v>
                </c:pt>
                <c:pt idx="4">
                  <c:v>4.5467479674783489</c:v>
                </c:pt>
                <c:pt idx="5">
                  <c:v>3.5526144641003605</c:v>
                </c:pt>
                <c:pt idx="6">
                  <c:v>3.1240121497004743</c:v>
                </c:pt>
                <c:pt idx="7">
                  <c:v>2.6776661443449257</c:v>
                </c:pt>
                <c:pt idx="8">
                  <c:v>2.7598572608859779</c:v>
                </c:pt>
                <c:pt idx="9">
                  <c:v>2.5680070398290717</c:v>
                </c:pt>
                <c:pt idx="10">
                  <c:v>2.287029829676329</c:v>
                </c:pt>
                <c:pt idx="11">
                  <c:v>2.0972354623450706</c:v>
                </c:pt>
                <c:pt idx="12">
                  <c:v>0.24539984391590783</c:v>
                </c:pt>
                <c:pt idx="13">
                  <c:v>7.5677998637084687E-2</c:v>
                </c:pt>
                <c:pt idx="14">
                  <c:v>0.20476263934328331</c:v>
                </c:pt>
                <c:pt idx="15">
                  <c:v>0.21479020472264412</c:v>
                </c:pt>
                <c:pt idx="16">
                  <c:v>0.28431582262550337</c:v>
                </c:pt>
                <c:pt idx="17">
                  <c:v>0.10864705078678179</c:v>
                </c:pt>
                <c:pt idx="18">
                  <c:v>0.12002658270065891</c:v>
                </c:pt>
                <c:pt idx="19">
                  <c:v>0.17491491500116665</c:v>
                </c:pt>
                <c:pt idx="20">
                  <c:v>2.2103896022749831E-2</c:v>
                </c:pt>
                <c:pt idx="21">
                  <c:v>9.6140259168651807E-2</c:v>
                </c:pt>
                <c:pt idx="22">
                  <c:v>4.5915498665593475E-2</c:v>
                </c:pt>
                <c:pt idx="23">
                  <c:v>4.220072220094942E-2</c:v>
                </c:pt>
                <c:pt idx="24">
                  <c:v>8.7061111732822924E-2</c:v>
                </c:pt>
                <c:pt idx="25">
                  <c:v>3.1149317664048378E-2</c:v>
                </c:pt>
                <c:pt idx="26">
                  <c:v>7.9744257229765844E-2</c:v>
                </c:pt>
                <c:pt idx="27">
                  <c:v>3.8796145948593513E-2</c:v>
                </c:pt>
                <c:pt idx="28">
                  <c:v>3.5863962865431948E-2</c:v>
                </c:pt>
                <c:pt idx="29">
                  <c:v>4.2652214720123975E-2</c:v>
                </c:pt>
                <c:pt idx="30">
                  <c:v>2.6838133967807463E-2</c:v>
                </c:pt>
                <c:pt idx="31">
                  <c:v>1.7477370192872252E-2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'2nodes'!$B$3:$B$34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'2nodes'!$I$3:$I$34</c:f>
              <c:numCache>
                <c:formatCode>0.0</c:formatCode>
                <c:ptCount val="32"/>
                <c:pt idx="0">
                  <c:v>84.132443185648754</c:v>
                </c:pt>
                <c:pt idx="1">
                  <c:v>94.343568546408036</c:v>
                </c:pt>
                <c:pt idx="2">
                  <c:v>92.544543614588704</c:v>
                </c:pt>
                <c:pt idx="3">
                  <c:v>94.326441505076147</c:v>
                </c:pt>
                <c:pt idx="4">
                  <c:v>95.453252032521647</c:v>
                </c:pt>
                <c:pt idx="5">
                  <c:v>96.447385535899642</c:v>
                </c:pt>
                <c:pt idx="6">
                  <c:v>96.875987850299509</c:v>
                </c:pt>
                <c:pt idx="7">
                  <c:v>97.322333855655074</c:v>
                </c:pt>
                <c:pt idx="8">
                  <c:v>97.24014273911402</c:v>
                </c:pt>
                <c:pt idx="9">
                  <c:v>97.43199296017093</c:v>
                </c:pt>
                <c:pt idx="10">
                  <c:v>97.712970170323672</c:v>
                </c:pt>
                <c:pt idx="11">
                  <c:v>97.902764537654932</c:v>
                </c:pt>
                <c:pt idx="12">
                  <c:v>99.754600156084081</c:v>
                </c:pt>
                <c:pt idx="13">
                  <c:v>99.924322001362924</c:v>
                </c:pt>
                <c:pt idx="14">
                  <c:v>99.795237360656714</c:v>
                </c:pt>
                <c:pt idx="15">
                  <c:v>99.785209795277353</c:v>
                </c:pt>
                <c:pt idx="16">
                  <c:v>99.715684177374499</c:v>
                </c:pt>
                <c:pt idx="17">
                  <c:v>99.891352949213214</c:v>
                </c:pt>
                <c:pt idx="18">
                  <c:v>99.87997341729934</c:v>
                </c:pt>
                <c:pt idx="19">
                  <c:v>99.825085084998832</c:v>
                </c:pt>
                <c:pt idx="20">
                  <c:v>99.977896103977244</c:v>
                </c:pt>
                <c:pt idx="21">
                  <c:v>99.903859740831351</c:v>
                </c:pt>
                <c:pt idx="22">
                  <c:v>99.954084501334407</c:v>
                </c:pt>
                <c:pt idx="23">
                  <c:v>99.957799277799054</c:v>
                </c:pt>
                <c:pt idx="24">
                  <c:v>99.912938888267178</c:v>
                </c:pt>
                <c:pt idx="25">
                  <c:v>99.968850682335969</c:v>
                </c:pt>
                <c:pt idx="26">
                  <c:v>99.920255742770237</c:v>
                </c:pt>
                <c:pt idx="27">
                  <c:v>99.961203854051405</c:v>
                </c:pt>
                <c:pt idx="28">
                  <c:v>99.96413603713458</c:v>
                </c:pt>
                <c:pt idx="29">
                  <c:v>99.957347785279879</c:v>
                </c:pt>
                <c:pt idx="30">
                  <c:v>99.973161866032186</c:v>
                </c:pt>
                <c:pt idx="31">
                  <c:v>99.982522629807121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702365344"/>
        <c:axId val="-1702358816"/>
      </c:barChart>
      <c:catAx>
        <c:axId val="-170236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58816"/>
        <c:crosses val="autoZero"/>
        <c:auto val="1"/>
        <c:lblAlgn val="ctr"/>
        <c:lblOffset val="100"/>
        <c:noMultiLvlLbl val="0"/>
      </c:catAx>
      <c:valAx>
        <c:axId val="-170235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%Tempo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6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%Tempo em comunicação vs %Tempo em computação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(Matriz 2048x2048) - 2 Nodos</a:t>
            </a:r>
            <a:endParaRPr lang="pt-PT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455727216971201"/>
          <c:y val="2.391132288217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'2nodes'!$B$3:$B$34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'2nodes'!$J$43:$J$74</c:f>
              <c:numCache>
                <c:formatCode>0.000</c:formatCode>
                <c:ptCount val="32"/>
                <c:pt idx="0">
                  <c:v>16.303937305255271</c:v>
                </c:pt>
                <c:pt idx="1">
                  <c:v>10.873240131782016</c:v>
                </c:pt>
                <c:pt idx="2">
                  <c:v>8.0783066298063311</c:v>
                </c:pt>
                <c:pt idx="3">
                  <c:v>6.4456174893055733</c:v>
                </c:pt>
                <c:pt idx="4">
                  <c:v>5.2049067752890741</c:v>
                </c:pt>
                <c:pt idx="5">
                  <c:v>4.2475397304794731</c:v>
                </c:pt>
                <c:pt idx="6">
                  <c:v>3.6256119649223271</c:v>
                </c:pt>
                <c:pt idx="7">
                  <c:v>2.9710635826954235</c:v>
                </c:pt>
                <c:pt idx="8">
                  <c:v>3.6367500051644979</c:v>
                </c:pt>
                <c:pt idx="9">
                  <c:v>3.2308727843838461</c:v>
                </c:pt>
                <c:pt idx="10">
                  <c:v>2.7383163553716559</c:v>
                </c:pt>
                <c:pt idx="11">
                  <c:v>2.378910918901894</c:v>
                </c:pt>
                <c:pt idx="12">
                  <c:v>2.3667804137226223</c:v>
                </c:pt>
                <c:pt idx="13">
                  <c:v>0.57613103827123269</c:v>
                </c:pt>
                <c:pt idx="14">
                  <c:v>0.53722035351370334</c:v>
                </c:pt>
                <c:pt idx="15">
                  <c:v>0.77257680658321293</c:v>
                </c:pt>
                <c:pt idx="16">
                  <c:v>0.42413231094819381</c:v>
                </c:pt>
                <c:pt idx="17">
                  <c:v>0.57743699807623639</c:v>
                </c:pt>
                <c:pt idx="18">
                  <c:v>0.38592141588220713</c:v>
                </c:pt>
                <c:pt idx="19">
                  <c:v>0.11878911604049605</c:v>
                </c:pt>
                <c:pt idx="20">
                  <c:v>0.24701855262006461</c:v>
                </c:pt>
                <c:pt idx="21">
                  <c:v>0.18482013853821039</c:v>
                </c:pt>
                <c:pt idx="22">
                  <c:v>0.12543094328108442</c:v>
                </c:pt>
                <c:pt idx="23">
                  <c:v>0.23721981668298639</c:v>
                </c:pt>
                <c:pt idx="24">
                  <c:v>0.14586727900396393</c:v>
                </c:pt>
                <c:pt idx="25">
                  <c:v>0.16439021923668143</c:v>
                </c:pt>
                <c:pt idx="26">
                  <c:v>5.1507268707158091E-2</c:v>
                </c:pt>
                <c:pt idx="27">
                  <c:v>7.6514744267962911E-2</c:v>
                </c:pt>
                <c:pt idx="28">
                  <c:v>2.118045515665758E-2</c:v>
                </c:pt>
                <c:pt idx="29">
                  <c:v>5.2112968213334478E-2</c:v>
                </c:pt>
                <c:pt idx="30">
                  <c:v>8.9673514227830362E-2</c:v>
                </c:pt>
                <c:pt idx="31">
                  <c:v>0.11568019803470028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'2nodes'!$B$3:$B$34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'2nodes'!$I$43:$I$74</c:f>
              <c:numCache>
                <c:formatCode>0.00</c:formatCode>
                <c:ptCount val="32"/>
                <c:pt idx="0">
                  <c:v>83.696062694744739</c:v>
                </c:pt>
                <c:pt idx="1">
                  <c:v>89.126759868217988</c:v>
                </c:pt>
                <c:pt idx="2">
                  <c:v>91.921693370193651</c:v>
                </c:pt>
                <c:pt idx="3">
                  <c:v>93.554382510694424</c:v>
                </c:pt>
                <c:pt idx="4">
                  <c:v>94.795093224710911</c:v>
                </c:pt>
                <c:pt idx="5">
                  <c:v>95.752460269520526</c:v>
                </c:pt>
                <c:pt idx="6">
                  <c:v>96.374388035077672</c:v>
                </c:pt>
                <c:pt idx="7">
                  <c:v>97.028936417304578</c:v>
                </c:pt>
                <c:pt idx="8">
                  <c:v>96.363249994835513</c:v>
                </c:pt>
                <c:pt idx="9">
                  <c:v>96.769127215616152</c:v>
                </c:pt>
                <c:pt idx="10">
                  <c:v>97.261683644628334</c:v>
                </c:pt>
                <c:pt idx="11">
                  <c:v>97.621089081098106</c:v>
                </c:pt>
                <c:pt idx="12">
                  <c:v>97.633219586277391</c:v>
                </c:pt>
                <c:pt idx="13">
                  <c:v>99.423868961728772</c:v>
                </c:pt>
                <c:pt idx="14">
                  <c:v>99.462779646486283</c:v>
                </c:pt>
                <c:pt idx="15">
                  <c:v>99.227423193416797</c:v>
                </c:pt>
                <c:pt idx="16">
                  <c:v>99.575867689051805</c:v>
                </c:pt>
                <c:pt idx="17">
                  <c:v>99.422563001923763</c:v>
                </c:pt>
                <c:pt idx="18">
                  <c:v>99.614078584117792</c:v>
                </c:pt>
                <c:pt idx="19">
                  <c:v>99.881210883959497</c:v>
                </c:pt>
                <c:pt idx="20">
                  <c:v>99.752981447379938</c:v>
                </c:pt>
                <c:pt idx="21">
                  <c:v>99.815179861461786</c:v>
                </c:pt>
                <c:pt idx="22">
                  <c:v>99.874569056718926</c:v>
                </c:pt>
                <c:pt idx="23">
                  <c:v>99.762780183317005</c:v>
                </c:pt>
                <c:pt idx="24">
                  <c:v>99.854132720996034</c:v>
                </c:pt>
                <c:pt idx="25">
                  <c:v>99.835609780763306</c:v>
                </c:pt>
                <c:pt idx="26">
                  <c:v>99.948492731292845</c:v>
                </c:pt>
                <c:pt idx="27">
                  <c:v>99.923485255732047</c:v>
                </c:pt>
                <c:pt idx="28">
                  <c:v>99.978819544843347</c:v>
                </c:pt>
                <c:pt idx="29">
                  <c:v>99.947887031786664</c:v>
                </c:pt>
                <c:pt idx="30">
                  <c:v>99.910326485772174</c:v>
                </c:pt>
                <c:pt idx="31">
                  <c:v>99.884319801965304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702370784"/>
        <c:axId val="-1702371328"/>
      </c:barChart>
      <c:catAx>
        <c:axId val="-170237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71328"/>
        <c:crosses val="autoZero"/>
        <c:auto val="1"/>
        <c:lblAlgn val="ctr"/>
        <c:lblOffset val="100"/>
        <c:noMultiLvlLbl val="0"/>
      </c:catAx>
      <c:valAx>
        <c:axId val="-1702371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%Tempo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7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%Tempo em comunicação vs %Tempo em computação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pt-PT" sz="1800" baseline="0">
                <a:solidFill>
                  <a:sysClr val="windowText" lastClr="000000"/>
                </a:solidFill>
              </a:rPr>
              <a:t>(Matriz 4096x4096) - 2 Nodos</a:t>
            </a:r>
            <a:endParaRPr lang="pt-PT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'2nodes'!$B$3:$B$34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'2nodes'!$J$78:$J$109</c:f>
              <c:numCache>
                <c:formatCode>0.000</c:formatCode>
                <c:ptCount val="32"/>
                <c:pt idx="0">
                  <c:v>16.481449412101508</c:v>
                </c:pt>
                <c:pt idx="1">
                  <c:v>10.876464437851938</c:v>
                </c:pt>
                <c:pt idx="2">
                  <c:v>8.2392748982592376</c:v>
                </c:pt>
                <c:pt idx="3">
                  <c:v>6.5941102537312961</c:v>
                </c:pt>
                <c:pt idx="4">
                  <c:v>5.4127189611928488</c:v>
                </c:pt>
                <c:pt idx="5">
                  <c:v>4.3433032865744394</c:v>
                </c:pt>
                <c:pt idx="6">
                  <c:v>3.6712351269381363</c:v>
                </c:pt>
                <c:pt idx="7">
                  <c:v>3.1724694877006043</c:v>
                </c:pt>
                <c:pt idx="8">
                  <c:v>3.9663713923520061</c:v>
                </c:pt>
                <c:pt idx="9">
                  <c:v>2.9097954111651414</c:v>
                </c:pt>
                <c:pt idx="10">
                  <c:v>2.989435529372988</c:v>
                </c:pt>
                <c:pt idx="11">
                  <c:v>2.5662727445621583</c:v>
                </c:pt>
                <c:pt idx="12">
                  <c:v>2.6496757861552656</c:v>
                </c:pt>
                <c:pt idx="13">
                  <c:v>2.505997584309525</c:v>
                </c:pt>
                <c:pt idx="14">
                  <c:v>1.614378209421768</c:v>
                </c:pt>
                <c:pt idx="15">
                  <c:v>1.3056054618160069</c:v>
                </c:pt>
                <c:pt idx="16">
                  <c:v>0.84849703460461634</c:v>
                </c:pt>
                <c:pt idx="17">
                  <c:v>1.290739213730419</c:v>
                </c:pt>
                <c:pt idx="18">
                  <c:v>0.76456580866258783</c:v>
                </c:pt>
                <c:pt idx="19">
                  <c:v>0.49157568973054672</c:v>
                </c:pt>
                <c:pt idx="20">
                  <c:v>0.36190511305916306</c:v>
                </c:pt>
                <c:pt idx="21">
                  <c:v>0.47560688500213105</c:v>
                </c:pt>
                <c:pt idx="22">
                  <c:v>0.3662816321029822</c:v>
                </c:pt>
                <c:pt idx="23">
                  <c:v>0.335352971154876</c:v>
                </c:pt>
                <c:pt idx="24">
                  <c:v>0.28805284568426553</c:v>
                </c:pt>
                <c:pt idx="25">
                  <c:v>0.2325264129590342</c:v>
                </c:pt>
                <c:pt idx="26">
                  <c:v>0.2188187991998157</c:v>
                </c:pt>
                <c:pt idx="27">
                  <c:v>0.21722765672064129</c:v>
                </c:pt>
                <c:pt idx="28">
                  <c:v>0.20120490606262553</c:v>
                </c:pt>
                <c:pt idx="29">
                  <c:v>0.19037942453075754</c:v>
                </c:pt>
                <c:pt idx="30">
                  <c:v>0.20664733283118189</c:v>
                </c:pt>
                <c:pt idx="31">
                  <c:v>0.12800942667232981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'2nodes'!$B$3:$B$34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cat>
          <c:val>
            <c:numRef>
              <c:f>'2nodes'!$I$78:$I$109</c:f>
              <c:numCache>
                <c:formatCode>0.0</c:formatCode>
                <c:ptCount val="32"/>
                <c:pt idx="0">
                  <c:v>83.518550587898503</c:v>
                </c:pt>
                <c:pt idx="1">
                  <c:v>89.123535562148078</c:v>
                </c:pt>
                <c:pt idx="2">
                  <c:v>91.760725101740761</c:v>
                </c:pt>
                <c:pt idx="3">
                  <c:v>93.405889746268699</c:v>
                </c:pt>
                <c:pt idx="4">
                  <c:v>94.587281038807163</c:v>
                </c:pt>
                <c:pt idx="5">
                  <c:v>95.656696713425561</c:v>
                </c:pt>
                <c:pt idx="6">
                  <c:v>96.328764873061871</c:v>
                </c:pt>
                <c:pt idx="7">
                  <c:v>96.827530512299404</c:v>
                </c:pt>
                <c:pt idx="8">
                  <c:v>96.033628607647998</c:v>
                </c:pt>
                <c:pt idx="9">
                  <c:v>97.090204588834865</c:v>
                </c:pt>
                <c:pt idx="10">
                  <c:v>97.010564470627003</c:v>
                </c:pt>
                <c:pt idx="11">
                  <c:v>97.433727255437844</c:v>
                </c:pt>
                <c:pt idx="12">
                  <c:v>97.350324213844729</c:v>
                </c:pt>
                <c:pt idx="13">
                  <c:v>97.494002415690474</c:v>
                </c:pt>
                <c:pt idx="14">
                  <c:v>98.385621790578242</c:v>
                </c:pt>
                <c:pt idx="15">
                  <c:v>98.694394538184</c:v>
                </c:pt>
                <c:pt idx="16">
                  <c:v>99.15150296539538</c:v>
                </c:pt>
                <c:pt idx="17">
                  <c:v>98.709260786269581</c:v>
                </c:pt>
                <c:pt idx="18">
                  <c:v>99.235434191337418</c:v>
                </c:pt>
                <c:pt idx="19">
                  <c:v>99.508424310269447</c:v>
                </c:pt>
                <c:pt idx="20">
                  <c:v>99.638094886940834</c:v>
                </c:pt>
                <c:pt idx="21">
                  <c:v>99.524393114997864</c:v>
                </c:pt>
                <c:pt idx="22">
                  <c:v>99.633718367897018</c:v>
                </c:pt>
                <c:pt idx="23">
                  <c:v>99.664647028845124</c:v>
                </c:pt>
                <c:pt idx="24">
                  <c:v>99.711947154315737</c:v>
                </c:pt>
                <c:pt idx="25">
                  <c:v>99.767473587040953</c:v>
                </c:pt>
                <c:pt idx="26">
                  <c:v>99.781181200800191</c:v>
                </c:pt>
                <c:pt idx="27">
                  <c:v>99.782772343279362</c:v>
                </c:pt>
                <c:pt idx="28">
                  <c:v>99.798795093937372</c:v>
                </c:pt>
                <c:pt idx="29">
                  <c:v>99.809620575469239</c:v>
                </c:pt>
                <c:pt idx="30">
                  <c:v>99.793352667168804</c:v>
                </c:pt>
                <c:pt idx="31">
                  <c:v>99.871990573327679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702363168"/>
        <c:axId val="-1702361536"/>
      </c:barChart>
      <c:catAx>
        <c:axId val="-17023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61536"/>
        <c:crosses val="autoZero"/>
        <c:auto val="1"/>
        <c:lblAlgn val="ctr"/>
        <c:lblOffset val="100"/>
        <c:noMultiLvlLbl val="0"/>
      </c:catAx>
      <c:valAx>
        <c:axId val="-1702361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>
                    <a:solidFill>
                      <a:sysClr val="windowText" lastClr="000000"/>
                    </a:solidFill>
                  </a:rPr>
                  <a:t>%Tempo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63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Evolução do tempo de comunicação 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(t</a:t>
            </a:r>
            <a:r>
              <a:rPr lang="en-US" sz="1800" b="1" i="0" baseline="-25000">
                <a:solidFill>
                  <a:sysClr val="windowText" lastClr="000000"/>
                </a:solidFill>
                <a:effectLst/>
              </a:rPr>
              <a:t>MPI_Recv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+ t</a:t>
            </a:r>
            <a:r>
              <a:rPr lang="en-US" sz="1800" b="1" i="0" baseline="-25000">
                <a:solidFill>
                  <a:sysClr val="windowText" lastClr="000000"/>
                </a:solidFill>
                <a:effectLst/>
              </a:rPr>
              <a:t>MPI_Send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+ t</a:t>
            </a:r>
            <a:r>
              <a:rPr lang="en-US" sz="1800" b="1" i="0" baseline="-25000">
                <a:solidFill>
                  <a:sysClr val="windowText" lastClr="000000"/>
                </a:solidFill>
                <a:effectLst/>
              </a:rPr>
              <a:t>MPI_Bcast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)</a:t>
            </a:r>
            <a:endParaRPr lang="pt-PT" sz="1800" b="1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Matriz 1024*1024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'3nodes'!$B$41:$B$56</c:f>
              <c:numCache>
                <c:formatCode>General</c:formatCode>
                <c:ptCount val="16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95</c:v>
                </c:pt>
              </c:numCache>
            </c:numRef>
          </c:cat>
          <c:val>
            <c:numRef>
              <c:f>'3nodes'!$F$3:$F$18</c:f>
              <c:numCache>
                <c:formatCode>General</c:formatCode>
                <c:ptCount val="16"/>
                <c:pt idx="0">
                  <c:v>13027.097940444874</c:v>
                </c:pt>
                <c:pt idx="1">
                  <c:v>2951.9102573394771</c:v>
                </c:pt>
                <c:pt idx="2">
                  <c:v>4186.4516735076895</c:v>
                </c:pt>
                <c:pt idx="3">
                  <c:v>2129.1506290435732</c:v>
                </c:pt>
                <c:pt idx="4">
                  <c:v>3763.1335258483873</c:v>
                </c:pt>
                <c:pt idx="5">
                  <c:v>2577.6436328887862</c:v>
                </c:pt>
                <c:pt idx="6">
                  <c:v>4287.8272533416739</c:v>
                </c:pt>
                <c:pt idx="7">
                  <c:v>4230.9954166412308</c:v>
                </c:pt>
                <c:pt idx="8">
                  <c:v>4095.3099727630529</c:v>
                </c:pt>
                <c:pt idx="9">
                  <c:v>6631.1504840850803</c:v>
                </c:pt>
                <c:pt idx="10">
                  <c:v>7095.4399108886655</c:v>
                </c:pt>
                <c:pt idx="11">
                  <c:v>8896.732807159422</c:v>
                </c:pt>
                <c:pt idx="12">
                  <c:v>7258.30006599426</c:v>
                </c:pt>
                <c:pt idx="13">
                  <c:v>5433.0482482910065</c:v>
                </c:pt>
                <c:pt idx="14">
                  <c:v>4967.8137302398682</c:v>
                </c:pt>
                <c:pt idx="15">
                  <c:v>4370.124816894524</c:v>
                </c:pt>
              </c:numCache>
            </c:numRef>
          </c:val>
          <c:smooth val="0"/>
        </c:ser>
        <c:ser>
          <c:idx val="1"/>
          <c:order val="1"/>
          <c:tx>
            <c:v>Matriz 2048*2048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'3nodes'!$B$41:$B$56</c:f>
              <c:numCache>
                <c:formatCode>General</c:formatCode>
                <c:ptCount val="16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95</c:v>
                </c:pt>
              </c:numCache>
            </c:numRef>
          </c:cat>
          <c:val>
            <c:numRef>
              <c:f>'3nodes'!$F$22:$F$37</c:f>
              <c:numCache>
                <c:formatCode>General</c:formatCode>
                <c:ptCount val="16"/>
                <c:pt idx="0">
                  <c:v>3711.5995883941591</c:v>
                </c:pt>
                <c:pt idx="1">
                  <c:v>3793.8606739044112</c:v>
                </c:pt>
                <c:pt idx="2">
                  <c:v>3278.2716751098537</c:v>
                </c:pt>
                <c:pt idx="3">
                  <c:v>4617.194175720213</c:v>
                </c:pt>
                <c:pt idx="4">
                  <c:v>8642.6308155059742</c:v>
                </c:pt>
                <c:pt idx="5">
                  <c:v>5149.1746902465793</c:v>
                </c:pt>
                <c:pt idx="6">
                  <c:v>6071.0432529449363</c:v>
                </c:pt>
                <c:pt idx="7">
                  <c:v>4989.5520210266041</c:v>
                </c:pt>
                <c:pt idx="8">
                  <c:v>5024.6937274932789</c:v>
                </c:pt>
                <c:pt idx="9">
                  <c:v>5270.2929973602213</c:v>
                </c:pt>
                <c:pt idx="10">
                  <c:v>4834.7015380859339</c:v>
                </c:pt>
                <c:pt idx="11">
                  <c:v>6395.9689140319824</c:v>
                </c:pt>
                <c:pt idx="12">
                  <c:v>6112.049818038935</c:v>
                </c:pt>
                <c:pt idx="13">
                  <c:v>6518.6355113983072</c:v>
                </c:pt>
                <c:pt idx="14">
                  <c:v>6948.7903118133454</c:v>
                </c:pt>
                <c:pt idx="15">
                  <c:v>7079.0238380432102</c:v>
                </c:pt>
              </c:numCache>
            </c:numRef>
          </c:val>
          <c:smooth val="0"/>
        </c:ser>
        <c:ser>
          <c:idx val="2"/>
          <c:order val="2"/>
          <c:tx>
            <c:v>Matriz 4096*4096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'3nodes'!$B$41:$B$56</c:f>
              <c:numCache>
                <c:formatCode>General</c:formatCode>
                <c:ptCount val="16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95</c:v>
                </c:pt>
              </c:numCache>
            </c:numRef>
          </c:cat>
          <c:val>
            <c:numRef>
              <c:f>'3nodes'!$F$41:$F$56</c:f>
              <c:numCache>
                <c:formatCode>General</c:formatCode>
                <c:ptCount val="16"/>
                <c:pt idx="0">
                  <c:v>8699.4204521179181</c:v>
                </c:pt>
                <c:pt idx="1">
                  <c:v>8475.1632213592457</c:v>
                </c:pt>
                <c:pt idx="2">
                  <c:v>9536.1306667327844</c:v>
                </c:pt>
                <c:pt idx="3">
                  <c:v>9425.9271621704065</c:v>
                </c:pt>
                <c:pt idx="4">
                  <c:v>9991.5239810943567</c:v>
                </c:pt>
                <c:pt idx="5">
                  <c:v>10809.97323989862</c:v>
                </c:pt>
                <c:pt idx="6">
                  <c:v>10171.611547470085</c:v>
                </c:pt>
                <c:pt idx="7">
                  <c:v>12647.769212722753</c:v>
                </c:pt>
                <c:pt idx="8">
                  <c:v>12231.66131973259</c:v>
                </c:pt>
                <c:pt idx="9">
                  <c:v>12533.727884292568</c:v>
                </c:pt>
                <c:pt idx="10">
                  <c:v>12786.806344985953</c:v>
                </c:pt>
                <c:pt idx="11">
                  <c:v>15799.19886589047</c:v>
                </c:pt>
                <c:pt idx="12">
                  <c:v>18587.89372444143</c:v>
                </c:pt>
                <c:pt idx="13">
                  <c:v>18437.190055847081</c:v>
                </c:pt>
                <c:pt idx="14">
                  <c:v>22311.570644378611</c:v>
                </c:pt>
                <c:pt idx="15">
                  <c:v>19238.524675369237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1702374048"/>
        <c:axId val="-1702359360"/>
      </c:lineChart>
      <c:catAx>
        <c:axId val="-17023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59360"/>
        <c:crosses val="autoZero"/>
        <c:auto val="1"/>
        <c:lblAlgn val="ctr"/>
        <c:lblOffset val="100"/>
        <c:noMultiLvlLbl val="0"/>
      </c:catAx>
      <c:valAx>
        <c:axId val="-17023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ysClr val="windowText" lastClr="000000"/>
                    </a:solidFill>
                  </a:rPr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740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  <a:effectLst/>
              </a:rPr>
              <a:t>Evolução do tempo de comunicação 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(t</a:t>
            </a:r>
            <a:r>
              <a:rPr lang="en-US" sz="1800" b="1" i="0" baseline="-25000">
                <a:solidFill>
                  <a:sysClr val="windowText" lastClr="000000"/>
                </a:solidFill>
                <a:effectLst/>
              </a:rPr>
              <a:t>MPI_Recv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+ t</a:t>
            </a:r>
            <a:r>
              <a:rPr lang="en-US" sz="1800" b="1" i="0" baseline="-25000">
                <a:solidFill>
                  <a:sysClr val="windowText" lastClr="000000"/>
                </a:solidFill>
                <a:effectLst/>
              </a:rPr>
              <a:t>MPI_Send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+ t</a:t>
            </a:r>
            <a:r>
              <a:rPr lang="en-US" sz="1800" b="1" i="0" baseline="-25000">
                <a:solidFill>
                  <a:sysClr val="windowText" lastClr="000000"/>
                </a:solidFill>
                <a:effectLst/>
              </a:rPr>
              <a:t>MPI_Bcast</a:t>
            </a: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)</a:t>
            </a:r>
            <a:endParaRPr lang="pt-PT" sz="1800" b="1">
              <a:solidFill>
                <a:sysClr val="windowText" lastClr="000000"/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Matriz 1024*1024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'4nodes'!$B$47:$B$62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cat>
          <c:val>
            <c:numRef>
              <c:f>'4nodes'!$F$9:$F$24</c:f>
              <c:numCache>
                <c:formatCode>0.00</c:formatCode>
                <c:ptCount val="16"/>
                <c:pt idx="0">
                  <c:v>4601.5136241912769</c:v>
                </c:pt>
                <c:pt idx="1">
                  <c:v>4643.672466278068</c:v>
                </c:pt>
                <c:pt idx="2">
                  <c:v>5528.6037921905454</c:v>
                </c:pt>
                <c:pt idx="3">
                  <c:v>7487.1129989624014</c:v>
                </c:pt>
                <c:pt idx="4">
                  <c:v>6741.220712661735</c:v>
                </c:pt>
                <c:pt idx="5">
                  <c:v>7134.3805789947428</c:v>
                </c:pt>
                <c:pt idx="6">
                  <c:v>9091.4990901947003</c:v>
                </c:pt>
                <c:pt idx="7">
                  <c:v>5112.8540039062427</c:v>
                </c:pt>
                <c:pt idx="8">
                  <c:v>11787.620782852169</c:v>
                </c:pt>
                <c:pt idx="9">
                  <c:v>6779.0868282318061</c:v>
                </c:pt>
                <c:pt idx="10">
                  <c:v>7139.8408412933304</c:v>
                </c:pt>
                <c:pt idx="11">
                  <c:v>11744.097232818525</c:v>
                </c:pt>
                <c:pt idx="12">
                  <c:v>11335.042715072632</c:v>
                </c:pt>
                <c:pt idx="13">
                  <c:v>7097.2173213958704</c:v>
                </c:pt>
                <c:pt idx="14">
                  <c:v>7097.4071025848361</c:v>
                </c:pt>
                <c:pt idx="15">
                  <c:v>9189.1627311706543</c:v>
                </c:pt>
              </c:numCache>
            </c:numRef>
          </c:val>
          <c:smooth val="0"/>
        </c:ser>
        <c:ser>
          <c:idx val="1"/>
          <c:order val="1"/>
          <c:tx>
            <c:v>Matriz 2048*2048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'4nodes'!$B$47:$B$62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cat>
          <c:val>
            <c:numRef>
              <c:f>'4nodes'!$F$28:$F$43</c:f>
              <c:numCache>
                <c:formatCode>0.00</c:formatCode>
                <c:ptCount val="16"/>
                <c:pt idx="0">
                  <c:v>7852.9000282287507</c:v>
                </c:pt>
                <c:pt idx="1">
                  <c:v>9802.9642105102484</c:v>
                </c:pt>
                <c:pt idx="2">
                  <c:v>6527.0223617553656</c:v>
                </c:pt>
                <c:pt idx="3">
                  <c:v>11290.997266769393</c:v>
                </c:pt>
                <c:pt idx="4">
                  <c:v>8613.9090061187653</c:v>
                </c:pt>
                <c:pt idx="5">
                  <c:v>8186.9387626647886</c:v>
                </c:pt>
                <c:pt idx="6">
                  <c:v>8559.5288276672345</c:v>
                </c:pt>
                <c:pt idx="7">
                  <c:v>8205.8451175689661</c:v>
                </c:pt>
                <c:pt idx="8">
                  <c:v>9067.8141117095947</c:v>
                </c:pt>
                <c:pt idx="9">
                  <c:v>8829.9725055694507</c:v>
                </c:pt>
                <c:pt idx="10">
                  <c:v>7120.2402114868082</c:v>
                </c:pt>
                <c:pt idx="11">
                  <c:v>9190.5624866485523</c:v>
                </c:pt>
                <c:pt idx="12">
                  <c:v>15509.793281555127</c:v>
                </c:pt>
                <c:pt idx="13">
                  <c:v>10722.779273986762</c:v>
                </c:pt>
                <c:pt idx="14">
                  <c:v>12650.471687316871</c:v>
                </c:pt>
                <c:pt idx="15">
                  <c:v>10008.285045623779</c:v>
                </c:pt>
              </c:numCache>
            </c:numRef>
          </c:val>
          <c:smooth val="0"/>
        </c:ser>
        <c:ser>
          <c:idx val="2"/>
          <c:order val="2"/>
          <c:tx>
            <c:v>Matriz 4096*4096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'4nodes'!$B$47:$B$62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cat>
          <c:val>
            <c:numRef>
              <c:f>'4nodes'!$F$47:$F$62</c:f>
              <c:numCache>
                <c:formatCode>General</c:formatCode>
                <c:ptCount val="16"/>
                <c:pt idx="0">
                  <c:v>15753.313064575186</c:v>
                </c:pt>
                <c:pt idx="1">
                  <c:v>18839.126825332623</c:v>
                </c:pt>
                <c:pt idx="2">
                  <c:v>19008.228063583294</c:v>
                </c:pt>
                <c:pt idx="3">
                  <c:v>18874.089956283497</c:v>
                </c:pt>
                <c:pt idx="4">
                  <c:v>21887.393712997411</c:v>
                </c:pt>
                <c:pt idx="5">
                  <c:v>21594.659805297801</c:v>
                </c:pt>
                <c:pt idx="6">
                  <c:v>24134.947061538667</c:v>
                </c:pt>
                <c:pt idx="7">
                  <c:v>22538.304805755612</c:v>
                </c:pt>
                <c:pt idx="8">
                  <c:v>22271.048069000241</c:v>
                </c:pt>
                <c:pt idx="9">
                  <c:v>24604.738712310762</c:v>
                </c:pt>
                <c:pt idx="10">
                  <c:v>23446.272850036585</c:v>
                </c:pt>
                <c:pt idx="11">
                  <c:v>25634.079694747827</c:v>
                </c:pt>
                <c:pt idx="12">
                  <c:v>26587.497711181546</c:v>
                </c:pt>
                <c:pt idx="13">
                  <c:v>25411.447525024403</c:v>
                </c:pt>
                <c:pt idx="14">
                  <c:v>26100.699901580756</c:v>
                </c:pt>
                <c:pt idx="15">
                  <c:v>26449.991464614817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1702370240"/>
        <c:axId val="-1702357728"/>
      </c:lineChart>
      <c:catAx>
        <c:axId val="-17023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ysClr val="windowText" lastClr="000000"/>
                    </a:solidFill>
                  </a:rPr>
                  <a:t>#Processos</a:t>
                </a:r>
              </a:p>
            </c:rich>
          </c:tx>
          <c:layout>
            <c:manualLayout>
              <c:xMode val="edge"/>
              <c:yMode val="edge"/>
              <c:x val="0.400890606266809"/>
              <c:y val="0.8873472221365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57728"/>
        <c:crosses val="autoZero"/>
        <c:auto val="1"/>
        <c:lblAlgn val="ctr"/>
        <c:lblOffset val="100"/>
        <c:noMultiLvlLbl val="0"/>
      </c:catAx>
      <c:valAx>
        <c:axId val="-17023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ysClr val="windowText" lastClr="000000"/>
                    </a:solidFill>
                  </a:rPr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023702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</xdr:row>
      <xdr:rowOff>95250</xdr:rowOff>
    </xdr:from>
    <xdr:to>
      <xdr:col>31</xdr:col>
      <xdr:colOff>372533</xdr:colOff>
      <xdr:row>24</xdr:row>
      <xdr:rowOff>43922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42</xdr:row>
      <xdr:rowOff>104775</xdr:rowOff>
    </xdr:from>
    <xdr:to>
      <xdr:col>30</xdr:col>
      <xdr:colOff>444854</xdr:colOff>
      <xdr:row>65</xdr:row>
      <xdr:rowOff>9526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19</xdr:row>
      <xdr:rowOff>76200</xdr:rowOff>
    </xdr:from>
    <xdr:to>
      <xdr:col>15</xdr:col>
      <xdr:colOff>600076</xdr:colOff>
      <xdr:row>39</xdr:row>
      <xdr:rowOff>23815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166156</xdr:colOff>
      <xdr:row>0</xdr:row>
      <xdr:rowOff>0</xdr:rowOff>
    </xdr:from>
    <xdr:to>
      <xdr:col>26</xdr:col>
      <xdr:colOff>213783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144991</xdr:colOff>
      <xdr:row>24</xdr:row>
      <xdr:rowOff>42333</xdr:rowOff>
    </xdr:from>
    <xdr:to>
      <xdr:col>31</xdr:col>
      <xdr:colOff>606778</xdr:colOff>
      <xdr:row>46</xdr:row>
      <xdr:rowOff>137584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</xdr:colOff>
      <xdr:row>49</xdr:row>
      <xdr:rowOff>155222</xdr:rowOff>
    </xdr:from>
    <xdr:to>
      <xdr:col>31</xdr:col>
      <xdr:colOff>592666</xdr:colOff>
      <xdr:row>73</xdr:row>
      <xdr:rowOff>1589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677332</xdr:colOff>
      <xdr:row>76</xdr:row>
      <xdr:rowOff>127000</xdr:rowOff>
    </xdr:from>
    <xdr:to>
      <xdr:col>31</xdr:col>
      <xdr:colOff>606777</xdr:colOff>
      <xdr:row>99</xdr:row>
      <xdr:rowOff>139172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11</xdr:row>
      <xdr:rowOff>42860</xdr:rowOff>
    </xdr:from>
    <xdr:to>
      <xdr:col>22</xdr:col>
      <xdr:colOff>180975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0</xdr:row>
      <xdr:rowOff>0</xdr:rowOff>
    </xdr:from>
    <xdr:to>
      <xdr:col>26</xdr:col>
      <xdr:colOff>38100</xdr:colOff>
      <xdr:row>19</xdr:row>
      <xdr:rowOff>138114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20</xdr:row>
      <xdr:rowOff>57150</xdr:rowOff>
    </xdr:from>
    <xdr:to>
      <xdr:col>28</xdr:col>
      <xdr:colOff>191558</xdr:colOff>
      <xdr:row>43</xdr:row>
      <xdr:rowOff>5822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44</xdr:row>
      <xdr:rowOff>114300</xdr:rowOff>
    </xdr:from>
    <xdr:to>
      <xdr:col>28</xdr:col>
      <xdr:colOff>153458</xdr:colOff>
      <xdr:row>67</xdr:row>
      <xdr:rowOff>62972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98425</xdr:colOff>
      <xdr:row>69</xdr:row>
      <xdr:rowOff>139700</xdr:rowOff>
    </xdr:from>
    <xdr:to>
      <xdr:col>28</xdr:col>
      <xdr:colOff>159808</xdr:colOff>
      <xdr:row>92</xdr:row>
      <xdr:rowOff>101072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H20" workbookViewId="0">
      <selection activeCell="H21" sqref="H21"/>
    </sheetView>
  </sheetViews>
  <sheetFormatPr defaultRowHeight="15" x14ac:dyDescent="0.25"/>
  <cols>
    <col min="3" max="3" width="16.140625" bestFit="1" customWidth="1"/>
    <col min="4" max="4" width="22.28515625" bestFit="1" customWidth="1"/>
    <col min="5" max="5" width="20.7109375" bestFit="1" customWidth="1"/>
    <col min="6" max="6" width="20.7109375" customWidth="1"/>
    <col min="7" max="7" width="23.85546875" bestFit="1" customWidth="1"/>
    <col min="8" max="10" width="23.85546875" customWidth="1"/>
  </cols>
  <sheetData>
    <row r="1" spans="1:11" x14ac:dyDescent="0.25">
      <c r="A1" t="s">
        <v>2</v>
      </c>
    </row>
    <row r="2" spans="1:11" x14ac:dyDescent="0.25">
      <c r="B2" t="s">
        <v>0</v>
      </c>
      <c r="C2" t="s">
        <v>4</v>
      </c>
      <c r="D2" t="s">
        <v>5</v>
      </c>
      <c r="E2" t="s">
        <v>6</v>
      </c>
      <c r="F2" t="s">
        <v>9</v>
      </c>
      <c r="G2" t="s">
        <v>7</v>
      </c>
      <c r="H2" s="5" t="s">
        <v>14</v>
      </c>
      <c r="I2" s="1" t="s">
        <v>15</v>
      </c>
      <c r="J2" s="3" t="s">
        <v>16</v>
      </c>
      <c r="K2" t="s">
        <v>1</v>
      </c>
    </row>
    <row r="3" spans="1:11" x14ac:dyDescent="0.25">
      <c r="B3">
        <v>2</v>
      </c>
      <c r="C3">
        <v>6.1988830565999999E-2</v>
      </c>
      <c r="D3">
        <v>0.85210800170900003</v>
      </c>
      <c r="E3">
        <v>3.7930011749269998</v>
      </c>
      <c r="F3">
        <f>C3+D3+E3</f>
        <v>4.7070980072020001</v>
      </c>
      <c r="G3">
        <v>0.493049621582</v>
      </c>
      <c r="H3">
        <f>F3+G3</f>
        <v>5.2001476287840003</v>
      </c>
      <c r="I3">
        <f>(F3/H3)*100</f>
        <v>90.518545687955893</v>
      </c>
      <c r="J3">
        <f>(G3/H3)*100</f>
        <v>9.4814543120441073</v>
      </c>
      <c r="K3">
        <v>4.2848587036129997</v>
      </c>
    </row>
    <row r="4" spans="1:11" x14ac:dyDescent="0.25">
      <c r="B4">
        <v>4</v>
      </c>
      <c r="C4">
        <v>0.34213066101099998</v>
      </c>
      <c r="D4">
        <v>0.94008445739699997</v>
      </c>
      <c r="E4">
        <v>4.0791034698489996</v>
      </c>
      <c r="F4">
        <f t="shared" ref="F4:F18" si="0">C4+D4+E4</f>
        <v>5.3613185882569994</v>
      </c>
      <c r="G4">
        <v>0.166177749634</v>
      </c>
      <c r="H4">
        <f t="shared" ref="H4:H18" si="1">F4+G4</f>
        <v>5.5274963378909998</v>
      </c>
      <c r="I4">
        <f t="shared" ref="I4:I18" si="2">(F4/H4)*100</f>
        <v>96.993616287090916</v>
      </c>
      <c r="J4">
        <f t="shared" ref="J4:J18" si="3">(G4/H4)*100</f>
        <v>3.0063837129090643</v>
      </c>
      <c r="K4">
        <v>1.867055892944</v>
      </c>
    </row>
    <row r="5" spans="1:11" x14ac:dyDescent="0.25">
      <c r="B5">
        <v>6</v>
      </c>
      <c r="C5">
        <v>8.9168548584000001E-2</v>
      </c>
      <c r="D5">
        <v>1.036882400513</v>
      </c>
      <c r="E5">
        <v>4.3339729309079997</v>
      </c>
      <c r="F5">
        <f t="shared" si="0"/>
        <v>5.4600238800050001</v>
      </c>
      <c r="G5">
        <v>0.102996826172</v>
      </c>
      <c r="H5">
        <f t="shared" si="1"/>
        <v>5.5630207061770003</v>
      </c>
      <c r="I5">
        <f t="shared" si="2"/>
        <v>98.14854497921182</v>
      </c>
      <c r="J5">
        <f t="shared" si="3"/>
        <v>1.8514550207881775</v>
      </c>
      <c r="K5">
        <v>1.344919204712</v>
      </c>
    </row>
    <row r="6" spans="1:11" x14ac:dyDescent="0.25">
      <c r="B6">
        <v>8</v>
      </c>
      <c r="C6">
        <v>0.115871429443</v>
      </c>
      <c r="D6">
        <v>1.129865646362</v>
      </c>
      <c r="E6">
        <v>5.9387683868409997</v>
      </c>
      <c r="F6">
        <f t="shared" si="0"/>
        <v>7.1845054626459994</v>
      </c>
      <c r="G6">
        <v>7.6055526733000006E-2</v>
      </c>
      <c r="H6">
        <f t="shared" si="1"/>
        <v>7.2605609893789991</v>
      </c>
      <c r="I6">
        <f t="shared" si="2"/>
        <v>98.952484155917759</v>
      </c>
      <c r="J6">
        <f t="shared" si="3"/>
        <v>1.0475158440822503</v>
      </c>
      <c r="K6">
        <v>1.410961151123</v>
      </c>
    </row>
    <row r="7" spans="1:11" x14ac:dyDescent="0.25">
      <c r="B7">
        <v>10</v>
      </c>
      <c r="C7">
        <v>0.113010406494</v>
      </c>
      <c r="D7">
        <v>1.186370849609</v>
      </c>
      <c r="E7">
        <v>7.4024200439449999</v>
      </c>
      <c r="F7">
        <f t="shared" si="0"/>
        <v>8.7018013000480003</v>
      </c>
      <c r="G7">
        <v>6.3180923461999994E-2</v>
      </c>
      <c r="H7">
        <f t="shared" si="1"/>
        <v>8.7649822235099997</v>
      </c>
      <c r="I7">
        <f t="shared" si="2"/>
        <v>99.27916655332703</v>
      </c>
      <c r="J7">
        <f t="shared" si="3"/>
        <v>0.720833446672967</v>
      </c>
      <c r="K7">
        <v>1.446962356567</v>
      </c>
    </row>
    <row r="8" spans="1:11" x14ac:dyDescent="0.25">
      <c r="B8">
        <v>12</v>
      </c>
      <c r="C8">
        <v>0.128030776978</v>
      </c>
      <c r="D8">
        <v>1.3260841369630001</v>
      </c>
      <c r="E8">
        <v>9.5863342285159998</v>
      </c>
      <c r="F8">
        <f t="shared" si="0"/>
        <v>11.040449142457</v>
      </c>
      <c r="G8">
        <v>5.0783157348999998E-2</v>
      </c>
      <c r="H8">
        <f t="shared" si="1"/>
        <v>11.091232299806</v>
      </c>
      <c r="I8">
        <f t="shared" si="2"/>
        <v>99.542132416161834</v>
      </c>
      <c r="J8">
        <f t="shared" si="3"/>
        <v>0.45786758383816611</v>
      </c>
      <c r="K8">
        <v>1.5740394592289999</v>
      </c>
    </row>
    <row r="9" spans="1:11" x14ac:dyDescent="0.25">
      <c r="B9">
        <v>14</v>
      </c>
      <c r="C9">
        <v>0.14305114746100001</v>
      </c>
      <c r="D9">
        <v>1.305818557739</v>
      </c>
      <c r="E9">
        <v>11.240005493164</v>
      </c>
      <c r="F9">
        <f t="shared" si="0"/>
        <v>12.688875198364</v>
      </c>
      <c r="G9">
        <v>4.8398971557999999E-2</v>
      </c>
      <c r="H9">
        <f t="shared" si="1"/>
        <v>12.737274169922001</v>
      </c>
      <c r="I9">
        <f t="shared" si="2"/>
        <v>99.620020964357579</v>
      </c>
      <c r="J9">
        <f t="shared" si="3"/>
        <v>0.37997903564241464</v>
      </c>
      <c r="K9">
        <v>1.5540122985839999</v>
      </c>
    </row>
    <row r="10" spans="1:11" x14ac:dyDescent="0.25">
      <c r="B10">
        <v>16</v>
      </c>
      <c r="C10">
        <v>0.154972076416</v>
      </c>
      <c r="D10">
        <v>1.4040470123290001</v>
      </c>
      <c r="E10">
        <v>13.229846954346</v>
      </c>
      <c r="F10">
        <f t="shared" si="0"/>
        <v>14.788866043091</v>
      </c>
      <c r="G10">
        <v>3.7908554077000001E-2</v>
      </c>
      <c r="H10">
        <f t="shared" si="1"/>
        <v>14.826774597167999</v>
      </c>
      <c r="I10">
        <f t="shared" si="2"/>
        <v>99.744323663730341</v>
      </c>
      <c r="J10">
        <f t="shared" si="3"/>
        <v>0.25567633626966152</v>
      </c>
      <c r="K10">
        <v>1.633882522583</v>
      </c>
    </row>
    <row r="11" spans="1:11" x14ac:dyDescent="0.25">
      <c r="B11">
        <v>18</v>
      </c>
      <c r="C11">
        <v>0.20098686218299999</v>
      </c>
      <c r="D11">
        <v>1.5985965728760001</v>
      </c>
      <c r="E11">
        <v>17.309427261353001</v>
      </c>
      <c r="F11">
        <f t="shared" si="0"/>
        <v>19.109010696412</v>
      </c>
      <c r="G11">
        <v>6.2704086303999998E-2</v>
      </c>
      <c r="H11">
        <f t="shared" si="1"/>
        <v>19.171714782715998</v>
      </c>
      <c r="I11">
        <f t="shared" si="2"/>
        <v>99.672934387900824</v>
      </c>
      <c r="J11">
        <f t="shared" si="3"/>
        <v>0.32706561209918494</v>
      </c>
      <c r="K11">
        <v>1.870155334473</v>
      </c>
    </row>
    <row r="12" spans="1:11" x14ac:dyDescent="0.25">
      <c r="B12">
        <v>20</v>
      </c>
      <c r="C12">
        <v>0.20599365234399999</v>
      </c>
      <c r="D12">
        <v>1.6918182373049999</v>
      </c>
      <c r="E12">
        <v>19.42777633667</v>
      </c>
      <c r="F12">
        <f t="shared" si="0"/>
        <v>21.325588226318999</v>
      </c>
      <c r="G12">
        <v>6.5326690674000001E-2</v>
      </c>
      <c r="H12">
        <f t="shared" si="1"/>
        <v>21.390914916992998</v>
      </c>
      <c r="I12">
        <f t="shared" si="2"/>
        <v>99.694605439143217</v>
      </c>
      <c r="J12">
        <f t="shared" si="3"/>
        <v>0.3053945608567884</v>
      </c>
      <c r="K12">
        <v>1.9130706787109999</v>
      </c>
    </row>
    <row r="13" spans="1:11" x14ac:dyDescent="0.25">
      <c r="B13">
        <v>22</v>
      </c>
      <c r="C13">
        <v>0.21696090698199999</v>
      </c>
      <c r="D13">
        <v>1.7578601837159999</v>
      </c>
      <c r="E13">
        <v>22.996187210083001</v>
      </c>
      <c r="F13">
        <f t="shared" si="0"/>
        <v>24.971008300781001</v>
      </c>
      <c r="G13">
        <v>5.0783157348999998E-2</v>
      </c>
      <c r="H13">
        <f t="shared" si="1"/>
        <v>25.02179145813</v>
      </c>
      <c r="I13">
        <f t="shared" si="2"/>
        <v>99.797044278648173</v>
      </c>
      <c r="J13">
        <f t="shared" si="3"/>
        <v>0.2029557213518367</v>
      </c>
      <c r="K13">
        <v>2.0248889923100002</v>
      </c>
    </row>
    <row r="14" spans="1:11" x14ac:dyDescent="0.25">
      <c r="B14">
        <v>24</v>
      </c>
      <c r="C14">
        <v>0.221014022827</v>
      </c>
      <c r="D14">
        <v>1.935243606567</v>
      </c>
      <c r="E14">
        <v>27.504205703735</v>
      </c>
      <c r="F14">
        <f t="shared" si="0"/>
        <v>29.660463333129002</v>
      </c>
      <c r="G14">
        <v>5.7697296143000003E-2</v>
      </c>
      <c r="H14">
        <f t="shared" si="1"/>
        <v>29.718160629272003</v>
      </c>
      <c r="I14">
        <f t="shared" si="2"/>
        <v>99.805851725270742</v>
      </c>
      <c r="J14">
        <f t="shared" si="3"/>
        <v>0.194148274729254</v>
      </c>
      <c r="K14">
        <v>2.2089481353760001</v>
      </c>
    </row>
    <row r="15" spans="1:11" x14ac:dyDescent="0.25">
      <c r="B15">
        <v>26</v>
      </c>
      <c r="C15">
        <v>0.226020812988</v>
      </c>
      <c r="D15">
        <v>30.117273330688</v>
      </c>
      <c r="E15">
        <v>427.45780944824202</v>
      </c>
      <c r="F15">
        <f t="shared" si="0"/>
        <v>457.80110359191804</v>
      </c>
      <c r="G15">
        <v>5.3405761719000001E-2</v>
      </c>
      <c r="H15">
        <f t="shared" si="1"/>
        <v>457.85450935363701</v>
      </c>
      <c r="I15">
        <f t="shared" si="2"/>
        <v>99.988335647978133</v>
      </c>
      <c r="J15">
        <f t="shared" si="3"/>
        <v>1.1664352021866959E-2</v>
      </c>
      <c r="K15">
        <v>40.210962295531999</v>
      </c>
    </row>
    <row r="16" spans="1:11" x14ac:dyDescent="0.25">
      <c r="B16">
        <v>28</v>
      </c>
      <c r="C16">
        <v>0.21409988403300001</v>
      </c>
      <c r="D16">
        <v>39.900302886962997</v>
      </c>
      <c r="E16">
        <v>628.59416007995605</v>
      </c>
      <c r="F16">
        <f t="shared" si="0"/>
        <v>668.70856285095203</v>
      </c>
      <c r="G16">
        <v>5.2928924560999999E-2</v>
      </c>
      <c r="H16">
        <f t="shared" si="1"/>
        <v>668.76149177551304</v>
      </c>
      <c r="I16">
        <f t="shared" si="2"/>
        <v>99.992085530460116</v>
      </c>
      <c r="J16">
        <f t="shared" si="3"/>
        <v>7.9144695398769976E-3</v>
      </c>
      <c r="K16">
        <v>40.115118026733001</v>
      </c>
    </row>
    <row r="17" spans="1:11" x14ac:dyDescent="0.25">
      <c r="B17">
        <v>30</v>
      </c>
      <c r="C17">
        <v>4.5640468597410004</v>
      </c>
      <c r="D17">
        <v>70.660829544066999</v>
      </c>
      <c r="E17">
        <v>1311.82885169982</v>
      </c>
      <c r="F17">
        <f t="shared" si="0"/>
        <v>1387.0537281036279</v>
      </c>
      <c r="G17">
        <v>4.4107437133999998E-2</v>
      </c>
      <c r="H17">
        <f t="shared" si="1"/>
        <v>1387.0978355407619</v>
      </c>
      <c r="I17">
        <f t="shared" si="2"/>
        <v>99.996820163942019</v>
      </c>
      <c r="J17">
        <f t="shared" si="3"/>
        <v>3.1798360579810619E-3</v>
      </c>
      <c r="K17">
        <v>90.510129928588995</v>
      </c>
    </row>
    <row r="18" spans="1:11" x14ac:dyDescent="0.25">
      <c r="B18">
        <v>32</v>
      </c>
      <c r="C18">
        <v>5.7849884033199999</v>
      </c>
      <c r="D18">
        <v>39.868116378784002</v>
      </c>
      <c r="E18">
        <v>705.55448532104504</v>
      </c>
      <c r="F18">
        <f t="shared" si="0"/>
        <v>751.20759010314907</v>
      </c>
      <c r="G18">
        <v>3.3617019652999999E-2</v>
      </c>
      <c r="H18">
        <f t="shared" si="1"/>
        <v>751.24120712280205</v>
      </c>
      <c r="I18">
        <f t="shared" si="2"/>
        <v>99.995525136356449</v>
      </c>
      <c r="J18">
        <f t="shared" si="3"/>
        <v>4.474863643562723E-3</v>
      </c>
      <c r="K18">
        <v>40.156126022339002</v>
      </c>
    </row>
    <row r="21" spans="1:11" x14ac:dyDescent="0.25">
      <c r="A21" t="s">
        <v>3</v>
      </c>
    </row>
    <row r="22" spans="1:11" x14ac:dyDescent="0.25">
      <c r="B22" t="s">
        <v>0</v>
      </c>
      <c r="C22" t="s">
        <v>4</v>
      </c>
      <c r="D22" t="s">
        <v>5</v>
      </c>
      <c r="E22" t="s">
        <v>6</v>
      </c>
      <c r="F22" t="s">
        <v>9</v>
      </c>
      <c r="G22" t="s">
        <v>7</v>
      </c>
      <c r="K22" t="s">
        <v>1</v>
      </c>
    </row>
    <row r="23" spans="1:11" x14ac:dyDescent="0.25">
      <c r="B23">
        <v>2</v>
      </c>
      <c r="C23">
        <v>0.41103363037099999</v>
      </c>
      <c r="D23">
        <v>3.35693359375</v>
      </c>
      <c r="E23">
        <v>13.994932174683001</v>
      </c>
      <c r="F23">
        <f>C23+D23+E23</f>
        <v>17.762899398804002</v>
      </c>
      <c r="G23">
        <v>2.1388530731199999</v>
      </c>
      <c r="K23">
        <v>16.133785247803001</v>
      </c>
    </row>
    <row r="24" spans="1:11" x14ac:dyDescent="0.25">
      <c r="B24">
        <v>4</v>
      </c>
      <c r="C24">
        <v>0.40698051452599998</v>
      </c>
      <c r="D24">
        <v>3.2939910888670001</v>
      </c>
      <c r="E24">
        <v>15.982151031494</v>
      </c>
      <c r="F24">
        <f t="shared" ref="F24:F38" si="4">C24+D24+E24</f>
        <v>19.683122634886999</v>
      </c>
      <c r="G24">
        <v>0.65684318542499998</v>
      </c>
      <c r="K24">
        <v>7.2441101074220002</v>
      </c>
    </row>
    <row r="25" spans="1:11" x14ac:dyDescent="0.25">
      <c r="B25">
        <v>6</v>
      </c>
      <c r="C25">
        <v>0.16403198242200001</v>
      </c>
      <c r="D25">
        <v>3.373146057129</v>
      </c>
      <c r="E25">
        <v>21.878004074096999</v>
      </c>
      <c r="F25">
        <f t="shared" si="4"/>
        <v>25.415182113648001</v>
      </c>
      <c r="G25">
        <v>0.39887428283699999</v>
      </c>
      <c r="K25">
        <v>6.6428184509279999</v>
      </c>
    </row>
    <row r="26" spans="1:11" x14ac:dyDescent="0.25">
      <c r="B26">
        <v>8</v>
      </c>
      <c r="C26">
        <v>0.164985656738</v>
      </c>
      <c r="D26">
        <v>3.155946731567</v>
      </c>
      <c r="E26">
        <v>25.609731674193998</v>
      </c>
      <c r="F26">
        <f t="shared" si="4"/>
        <v>28.930664062498998</v>
      </c>
      <c r="G26">
        <v>0.25534629821799998</v>
      </c>
      <c r="K26">
        <v>5.8369636535640002</v>
      </c>
    </row>
    <row r="27" spans="1:11" x14ac:dyDescent="0.25">
      <c r="B27">
        <v>10</v>
      </c>
      <c r="C27">
        <v>0.164985656738</v>
      </c>
      <c r="D27">
        <v>3.410339355469</v>
      </c>
      <c r="E27">
        <v>30.483961105346999</v>
      </c>
      <c r="F27">
        <f t="shared" si="4"/>
        <v>34.059286117554002</v>
      </c>
      <c r="G27">
        <v>0.196695327759</v>
      </c>
      <c r="K27">
        <v>5.8579444885249998</v>
      </c>
    </row>
    <row r="28" spans="1:11" x14ac:dyDescent="0.25">
      <c r="B28">
        <v>12</v>
      </c>
      <c r="C28">
        <v>0.18000602722199999</v>
      </c>
      <c r="D28">
        <v>3.6466121673580001</v>
      </c>
      <c r="E28">
        <v>36.750793457031001</v>
      </c>
      <c r="F28">
        <f t="shared" si="4"/>
        <v>40.577411651611001</v>
      </c>
      <c r="G28">
        <v>0.163316726685</v>
      </c>
      <c r="K28">
        <v>6.0019493103029999</v>
      </c>
    </row>
    <row r="29" spans="1:11" x14ac:dyDescent="0.25">
      <c r="B29">
        <v>14</v>
      </c>
      <c r="C29">
        <v>0.19097328186000001</v>
      </c>
      <c r="D29">
        <v>3.7391185760500001</v>
      </c>
      <c r="E29">
        <v>33.683538436889997</v>
      </c>
      <c r="F29">
        <f t="shared" si="4"/>
        <v>37.613630294799997</v>
      </c>
      <c r="G29">
        <v>0.14090538024900001</v>
      </c>
      <c r="K29">
        <v>4.8120021820070003</v>
      </c>
    </row>
    <row r="30" spans="1:11" x14ac:dyDescent="0.25">
      <c r="B30">
        <v>16</v>
      </c>
      <c r="C30">
        <v>0.24700164794900001</v>
      </c>
      <c r="D30">
        <v>3.8907527923580001</v>
      </c>
      <c r="E30">
        <v>39.136409759521001</v>
      </c>
      <c r="F30">
        <f t="shared" si="4"/>
        <v>43.274164199828</v>
      </c>
      <c r="G30">
        <v>0.12874603271499999</v>
      </c>
      <c r="K30">
        <v>4.9128532409670003</v>
      </c>
    </row>
    <row r="31" spans="1:11" x14ac:dyDescent="0.25">
      <c r="B31">
        <v>18</v>
      </c>
      <c r="C31">
        <v>0.26297569274900001</v>
      </c>
      <c r="D31">
        <v>3.8771629333500002</v>
      </c>
      <c r="E31">
        <v>46.239137649535998</v>
      </c>
      <c r="F31">
        <f t="shared" si="4"/>
        <v>50.379276275635</v>
      </c>
      <c r="G31">
        <v>0.295162200928</v>
      </c>
      <c r="K31">
        <v>4.9569606781009998</v>
      </c>
    </row>
    <row r="32" spans="1:11" x14ac:dyDescent="0.25">
      <c r="B32">
        <v>20</v>
      </c>
      <c r="C32">
        <v>0.20980834960899999</v>
      </c>
      <c r="D32">
        <v>4.7292709350589996</v>
      </c>
      <c r="E32">
        <v>63.127517700195</v>
      </c>
      <c r="F32">
        <f t="shared" si="4"/>
        <v>68.066596984862997</v>
      </c>
      <c r="G32">
        <v>0.189304351807</v>
      </c>
      <c r="K32">
        <v>5.7139396667479998</v>
      </c>
    </row>
    <row r="33" spans="1:11" x14ac:dyDescent="0.25">
      <c r="B33">
        <v>22</v>
      </c>
      <c r="C33">
        <v>0.231981277466</v>
      </c>
      <c r="D33">
        <v>4.1956901550290002</v>
      </c>
      <c r="E33">
        <v>60.373544692993001</v>
      </c>
      <c r="F33">
        <f t="shared" si="4"/>
        <v>64.801216125487997</v>
      </c>
      <c r="G33">
        <v>0.16689300537099999</v>
      </c>
      <c r="K33">
        <v>5.1438808441160004</v>
      </c>
    </row>
    <row r="34" spans="1:11" x14ac:dyDescent="0.25">
      <c r="B34">
        <v>24</v>
      </c>
      <c r="C34">
        <v>0.24819374084500001</v>
      </c>
      <c r="D34">
        <v>4.2088031768800001</v>
      </c>
      <c r="E34">
        <v>64.196348190308001</v>
      </c>
      <c r="F34">
        <f t="shared" si="4"/>
        <v>68.653345108032994</v>
      </c>
      <c r="G34">
        <v>0.152587890625</v>
      </c>
      <c r="K34">
        <v>5.2258968353270001</v>
      </c>
    </row>
    <row r="35" spans="1:11" x14ac:dyDescent="0.25">
      <c r="B35">
        <v>26</v>
      </c>
      <c r="C35">
        <v>0.23603439331100001</v>
      </c>
      <c r="D35">
        <v>30.946731567383001</v>
      </c>
      <c r="E35">
        <v>572.94678688049305</v>
      </c>
      <c r="F35">
        <f t="shared" si="4"/>
        <v>604.12955284118709</v>
      </c>
      <c r="G35">
        <v>0.151395797729</v>
      </c>
      <c r="K35">
        <v>31.864881515503001</v>
      </c>
    </row>
    <row r="36" spans="1:11" x14ac:dyDescent="0.25">
      <c r="B36">
        <v>28</v>
      </c>
      <c r="C36">
        <v>0.33497810363800001</v>
      </c>
      <c r="D36">
        <v>4.5859813690189997</v>
      </c>
      <c r="E36">
        <v>81.808328628539996</v>
      </c>
      <c r="F36">
        <f t="shared" si="4"/>
        <v>86.729288101197</v>
      </c>
      <c r="G36">
        <v>0.16379356384300001</v>
      </c>
      <c r="K36">
        <v>5.6660175323489996</v>
      </c>
    </row>
    <row r="37" spans="1:11" x14ac:dyDescent="0.25">
      <c r="B37">
        <v>30</v>
      </c>
      <c r="C37">
        <v>0.282049179077</v>
      </c>
      <c r="D37">
        <v>69.660902023315003</v>
      </c>
      <c r="E37">
        <v>833.82344245910599</v>
      </c>
      <c r="F37">
        <f t="shared" si="4"/>
        <v>903.766393661498</v>
      </c>
      <c r="G37">
        <v>0.147581100464</v>
      </c>
      <c r="K37">
        <v>70.65486907959</v>
      </c>
    </row>
    <row r="38" spans="1:11" x14ac:dyDescent="0.25">
      <c r="B38">
        <v>32</v>
      </c>
      <c r="C38">
        <v>0.27894973754899999</v>
      </c>
      <c r="D38">
        <v>50.73356628418</v>
      </c>
      <c r="E38">
        <v>856.58454895019497</v>
      </c>
      <c r="F38">
        <f t="shared" si="4"/>
        <v>907.59706497192394</v>
      </c>
      <c r="G38">
        <v>0.12993812561000001</v>
      </c>
      <c r="K38">
        <v>51.702976226807003</v>
      </c>
    </row>
    <row r="41" spans="1:11" x14ac:dyDescent="0.25">
      <c r="A41" t="s">
        <v>8</v>
      </c>
    </row>
    <row r="42" spans="1:11" x14ac:dyDescent="0.25">
      <c r="B42" t="s">
        <v>0</v>
      </c>
      <c r="C42" t="s">
        <v>4</v>
      </c>
      <c r="D42" t="s">
        <v>5</v>
      </c>
      <c r="E42" t="s">
        <v>6</v>
      </c>
      <c r="F42" t="s">
        <v>9</v>
      </c>
      <c r="G42" t="s">
        <v>7</v>
      </c>
      <c r="H42" s="5" t="s">
        <v>14</v>
      </c>
      <c r="I42" s="1" t="s">
        <v>15</v>
      </c>
      <c r="J42" s="3" t="s">
        <v>16</v>
      </c>
      <c r="K42" t="s">
        <v>1</v>
      </c>
    </row>
    <row r="43" spans="1:11" x14ac:dyDescent="0.25">
      <c r="B43">
        <v>2</v>
      </c>
      <c r="C43">
        <v>0.34499168396000002</v>
      </c>
      <c r="D43">
        <v>11.039018630980999</v>
      </c>
      <c r="E43">
        <v>45.947074890137003</v>
      </c>
      <c r="F43">
        <f>C43+D43+E43</f>
        <v>57.331085205078004</v>
      </c>
      <c r="G43">
        <v>7.4350833892820001</v>
      </c>
      <c r="H43">
        <f>F43+G43</f>
        <v>64.766168594360011</v>
      </c>
      <c r="I43" s="15">
        <f>(F43/H43)*100</f>
        <v>88.520112350864807</v>
      </c>
      <c r="J43" s="14">
        <f>(G43/H43)*100</f>
        <v>11.479887649135176</v>
      </c>
      <c r="K43">
        <v>53.382158279419002</v>
      </c>
    </row>
    <row r="44" spans="1:11" x14ac:dyDescent="0.25">
      <c r="B44">
        <v>4</v>
      </c>
      <c r="C44">
        <v>0.393152236938</v>
      </c>
      <c r="D44">
        <v>11.568069458008001</v>
      </c>
      <c r="E44">
        <v>62.547922134399002</v>
      </c>
      <c r="F44">
        <f t="shared" ref="F44:F58" si="5">C44+D44+E44</f>
        <v>74.509143829345007</v>
      </c>
      <c r="G44">
        <v>2.772092819214</v>
      </c>
      <c r="H44">
        <f t="shared" ref="H44:H58" si="6">F44+G44</f>
        <v>77.281236648559002</v>
      </c>
      <c r="I44" s="15">
        <f t="shared" ref="I44:I58" si="7">(F44/H44)*100</f>
        <v>96.412980770713787</v>
      </c>
      <c r="J44" s="14">
        <f t="shared" ref="J44:J58" si="8">(G44/H44)*100</f>
        <v>3.5870192292862186</v>
      </c>
      <c r="K44">
        <v>28.634071350098001</v>
      </c>
    </row>
    <row r="45" spans="1:11" x14ac:dyDescent="0.25">
      <c r="B45">
        <v>6</v>
      </c>
      <c r="C45">
        <v>0.17786026000999999</v>
      </c>
      <c r="D45">
        <v>11.942148208618001</v>
      </c>
      <c r="E45">
        <v>83.724021911620994</v>
      </c>
      <c r="F45">
        <f t="shared" si="5"/>
        <v>95.844030380248995</v>
      </c>
      <c r="G45">
        <v>1.5387535095210001</v>
      </c>
      <c r="H45">
        <f t="shared" si="6"/>
        <v>97.382783889769996</v>
      </c>
      <c r="I45" s="15">
        <f t="shared" si="7"/>
        <v>98.419891639919882</v>
      </c>
      <c r="J45" s="14">
        <f t="shared" si="8"/>
        <v>1.580108360080108</v>
      </c>
      <c r="K45">
        <v>25.528907775878999</v>
      </c>
    </row>
    <row r="46" spans="1:11" x14ac:dyDescent="0.25">
      <c r="B46">
        <v>8</v>
      </c>
      <c r="C46">
        <v>0.21314620971699999</v>
      </c>
      <c r="D46">
        <v>11.887311935425</v>
      </c>
      <c r="E46">
        <v>102.375507354736</v>
      </c>
      <c r="F46">
        <f t="shared" si="5"/>
        <v>114.475965499878</v>
      </c>
      <c r="G46">
        <v>1.0395050048829999</v>
      </c>
      <c r="H46">
        <f t="shared" si="6"/>
        <v>115.515470504761</v>
      </c>
      <c r="I46" s="15">
        <f t="shared" si="7"/>
        <v>99.100116200591373</v>
      </c>
      <c r="J46" s="14">
        <f t="shared" si="8"/>
        <v>0.89988379940863106</v>
      </c>
      <c r="K46">
        <v>23.648977279663001</v>
      </c>
    </row>
    <row r="47" spans="1:11" x14ac:dyDescent="0.25">
      <c r="B47">
        <v>10</v>
      </c>
      <c r="C47">
        <v>0.20313262939499999</v>
      </c>
      <c r="D47">
        <v>12.620687484741</v>
      </c>
      <c r="E47">
        <v>118.13211441040001</v>
      </c>
      <c r="F47">
        <f t="shared" si="5"/>
        <v>130.95593452453602</v>
      </c>
      <c r="G47">
        <v>0.80013275146499996</v>
      </c>
      <c r="H47">
        <f t="shared" si="6"/>
        <v>131.756067276001</v>
      </c>
      <c r="I47" s="15">
        <f t="shared" si="7"/>
        <v>99.392716579959171</v>
      </c>
      <c r="J47" s="14">
        <f t="shared" si="8"/>
        <v>0.60728342004083324</v>
      </c>
      <c r="K47">
        <v>22.783041000366001</v>
      </c>
    </row>
    <row r="48" spans="1:11" x14ac:dyDescent="0.25">
      <c r="B48">
        <v>12</v>
      </c>
      <c r="C48">
        <v>0.22006034851100001</v>
      </c>
      <c r="D48">
        <v>13.390302658081</v>
      </c>
      <c r="E48">
        <v>141.45398139953599</v>
      </c>
      <c r="F48">
        <f t="shared" si="5"/>
        <v>155.06434440612799</v>
      </c>
      <c r="G48">
        <v>0.66566467285200004</v>
      </c>
      <c r="H48">
        <f t="shared" si="6"/>
        <v>155.73000907897998</v>
      </c>
      <c r="I48" s="15">
        <f t="shared" si="7"/>
        <v>99.572552087559188</v>
      </c>
      <c r="J48" s="14">
        <f t="shared" si="8"/>
        <v>0.42744791244082048</v>
      </c>
      <c r="K48">
        <v>23.062944412231001</v>
      </c>
    </row>
    <row r="49" spans="2:11" x14ac:dyDescent="0.25">
      <c r="B49">
        <v>14</v>
      </c>
      <c r="C49">
        <v>0.24104118347199999</v>
      </c>
      <c r="D49">
        <v>13.71955871582</v>
      </c>
      <c r="E49">
        <v>161.689043045044</v>
      </c>
      <c r="F49">
        <f t="shared" si="5"/>
        <v>175.64964294433599</v>
      </c>
      <c r="G49">
        <v>0.55813789367699995</v>
      </c>
      <c r="H49">
        <f t="shared" si="6"/>
        <v>176.20778083801301</v>
      </c>
      <c r="I49" s="15">
        <f t="shared" si="7"/>
        <v>99.683250143085274</v>
      </c>
      <c r="J49" s="14">
        <f t="shared" si="8"/>
        <v>0.31674985691471452</v>
      </c>
      <c r="K49">
        <v>22.88293838501</v>
      </c>
    </row>
    <row r="50" spans="2:11" x14ac:dyDescent="0.25">
      <c r="B50">
        <v>16</v>
      </c>
      <c r="C50">
        <v>0.26702880859400002</v>
      </c>
      <c r="D50">
        <v>13.98491859436</v>
      </c>
      <c r="E50">
        <v>184.121608734131</v>
      </c>
      <c r="F50">
        <f t="shared" si="5"/>
        <v>198.37355613708499</v>
      </c>
      <c r="G50">
        <v>0.48851966857899998</v>
      </c>
      <c r="H50">
        <f t="shared" si="6"/>
        <v>198.86207580566398</v>
      </c>
      <c r="I50" s="15">
        <f t="shared" si="7"/>
        <v>99.754342467461527</v>
      </c>
      <c r="J50" s="14">
        <f t="shared" si="8"/>
        <v>0.24565753253848213</v>
      </c>
      <c r="K50">
        <v>22.929906845093001</v>
      </c>
    </row>
    <row r="51" spans="2:11" x14ac:dyDescent="0.25">
      <c r="B51">
        <v>18</v>
      </c>
      <c r="C51">
        <v>0.30899047851599998</v>
      </c>
      <c r="D51">
        <v>14.117479324341</v>
      </c>
      <c r="E51">
        <v>213.394403457642</v>
      </c>
      <c r="F51">
        <f t="shared" si="5"/>
        <v>227.82087326049901</v>
      </c>
      <c r="G51">
        <v>0.85020065307600001</v>
      </c>
      <c r="H51">
        <f t="shared" si="6"/>
        <v>228.67107391357501</v>
      </c>
      <c r="I51" s="15">
        <f t="shared" si="7"/>
        <v>99.628199300188996</v>
      </c>
      <c r="J51" s="14">
        <f t="shared" si="8"/>
        <v>0.37180069981099961</v>
      </c>
      <c r="K51">
        <v>23.059129714966002</v>
      </c>
    </row>
    <row r="52" spans="2:11" x14ac:dyDescent="0.25">
      <c r="B52">
        <v>20</v>
      </c>
      <c r="C52">
        <v>0.31089782714800002</v>
      </c>
      <c r="D52">
        <v>14.844179153441999</v>
      </c>
      <c r="E52">
        <v>246.62137031555201</v>
      </c>
      <c r="F52">
        <f t="shared" si="5"/>
        <v>261.77644729614201</v>
      </c>
      <c r="G52">
        <v>0.43416023254399999</v>
      </c>
      <c r="H52">
        <f t="shared" si="6"/>
        <v>262.21060752868601</v>
      </c>
      <c r="I52" s="15">
        <f t="shared" si="7"/>
        <v>99.834423085840825</v>
      </c>
      <c r="J52" s="14">
        <f t="shared" si="8"/>
        <v>0.16557691415916595</v>
      </c>
      <c r="K52">
        <v>23.707866668701001</v>
      </c>
    </row>
    <row r="53" spans="2:11" x14ac:dyDescent="0.25">
      <c r="B53">
        <v>22</v>
      </c>
      <c r="C53">
        <v>0.28586387634299998</v>
      </c>
      <c r="D53">
        <v>14.828681945801</v>
      </c>
      <c r="E53">
        <v>268.206596374512</v>
      </c>
      <c r="F53">
        <f t="shared" si="5"/>
        <v>283.32114219665601</v>
      </c>
      <c r="G53">
        <v>0.68116188049299997</v>
      </c>
      <c r="H53">
        <f t="shared" si="6"/>
        <v>284.00230407714901</v>
      </c>
      <c r="I53" s="15">
        <f t="shared" si="7"/>
        <v>99.76015621327214</v>
      </c>
      <c r="J53" s="14">
        <f t="shared" si="8"/>
        <v>0.239843786727858</v>
      </c>
      <c r="K53">
        <v>23.547887802123999</v>
      </c>
    </row>
    <row r="54" spans="2:11" x14ac:dyDescent="0.25">
      <c r="B54">
        <v>24</v>
      </c>
      <c r="C54">
        <v>0.33617019653300001</v>
      </c>
      <c r="D54">
        <v>16.49022102356</v>
      </c>
      <c r="E54">
        <v>315.32478332519503</v>
      </c>
      <c r="F54">
        <f t="shared" si="5"/>
        <v>332.15117454528803</v>
      </c>
      <c r="G54">
        <v>1.2433528900149999</v>
      </c>
      <c r="H54">
        <f t="shared" si="6"/>
        <v>333.39452743530302</v>
      </c>
      <c r="I54" s="15">
        <f t="shared" si="7"/>
        <v>99.62706259770377</v>
      </c>
      <c r="J54" s="14">
        <f t="shared" si="8"/>
        <v>0.37293740229622674</v>
      </c>
      <c r="K54">
        <v>25.238990783691001</v>
      </c>
    </row>
    <row r="55" spans="2:11" x14ac:dyDescent="0.25">
      <c r="B55">
        <v>26</v>
      </c>
      <c r="C55">
        <v>0.319957733154</v>
      </c>
      <c r="D55">
        <v>21.250486373901001</v>
      </c>
      <c r="E55">
        <v>430.88603019714401</v>
      </c>
      <c r="F55">
        <f t="shared" si="5"/>
        <v>452.45647430419899</v>
      </c>
      <c r="G55">
        <v>0.63610076904299995</v>
      </c>
      <c r="H55">
        <f t="shared" si="6"/>
        <v>453.09257507324202</v>
      </c>
      <c r="I55" s="15">
        <f t="shared" si="7"/>
        <v>99.859609094468127</v>
      </c>
      <c r="J55" s="14">
        <f t="shared" si="8"/>
        <v>0.14039090553187167</v>
      </c>
      <c r="K55">
        <v>29.958963394165</v>
      </c>
    </row>
    <row r="56" spans="2:11" x14ac:dyDescent="0.25">
      <c r="B56">
        <v>28</v>
      </c>
      <c r="C56">
        <v>0.39505958557100002</v>
      </c>
      <c r="D56">
        <v>15.00391960144</v>
      </c>
      <c r="E56">
        <v>331.30908012390103</v>
      </c>
      <c r="F56">
        <f t="shared" si="5"/>
        <v>346.70805931091201</v>
      </c>
      <c r="G56">
        <v>0.58531761169399998</v>
      </c>
      <c r="H56">
        <f t="shared" si="6"/>
        <v>347.293376922606</v>
      </c>
      <c r="I56" s="15">
        <f t="shared" si="7"/>
        <v>99.831463065353987</v>
      </c>
      <c r="J56" s="14">
        <f t="shared" si="8"/>
        <v>0.16853693464601757</v>
      </c>
      <c r="K56">
        <v>23.643016815186002</v>
      </c>
    </row>
    <row r="57" spans="2:11" x14ac:dyDescent="0.25">
      <c r="B57">
        <v>30</v>
      </c>
      <c r="C57">
        <v>0.37288665771500001</v>
      </c>
      <c r="D57">
        <v>41.453123092650998</v>
      </c>
      <c r="E57">
        <v>796.49901390075695</v>
      </c>
      <c r="F57">
        <f t="shared" si="5"/>
        <v>838.32502365112293</v>
      </c>
      <c r="G57">
        <v>0.50806999206500003</v>
      </c>
      <c r="H57">
        <f t="shared" si="6"/>
        <v>838.83309364318791</v>
      </c>
      <c r="I57" s="15">
        <f t="shared" si="7"/>
        <v>99.93943133670868</v>
      </c>
      <c r="J57" s="14">
        <f t="shared" si="8"/>
        <v>6.0568663291331273E-2</v>
      </c>
      <c r="K57">
        <v>49.968004226684997</v>
      </c>
    </row>
    <row r="58" spans="2:11" x14ac:dyDescent="0.25">
      <c r="B58">
        <v>32</v>
      </c>
      <c r="C58">
        <v>0.31590461731000002</v>
      </c>
      <c r="D58">
        <v>49.034833908080998</v>
      </c>
      <c r="E58">
        <v>1002.38108634948</v>
      </c>
      <c r="F58">
        <f t="shared" si="5"/>
        <v>1051.7318248748711</v>
      </c>
      <c r="G58">
        <v>0.46896934509299998</v>
      </c>
      <c r="H58">
        <f t="shared" si="6"/>
        <v>1052.2007942199641</v>
      </c>
      <c r="I58" s="15">
        <f t="shared" si="7"/>
        <v>99.955429672010396</v>
      </c>
      <c r="J58" s="14">
        <f t="shared" si="8"/>
        <v>4.4570327989598653E-2</v>
      </c>
      <c r="K58">
        <v>57.566881179809997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B1" zoomScale="90" zoomScaleNormal="90" zoomScalePageLayoutView="90" workbookViewId="0">
      <selection activeCell="H42" sqref="H42:J42"/>
    </sheetView>
  </sheetViews>
  <sheetFormatPr defaultColWidth="8.85546875" defaultRowHeight="15" x14ac:dyDescent="0.25"/>
  <cols>
    <col min="1" max="1" width="19.140625" customWidth="1"/>
    <col min="3" max="3" width="15.85546875" bestFit="1" customWidth="1"/>
    <col min="4" max="4" width="20.28515625" bestFit="1" customWidth="1"/>
    <col min="5" max="5" width="20" bestFit="1" customWidth="1"/>
    <col min="6" max="6" width="20" style="1" customWidth="1"/>
    <col min="7" max="7" width="23.140625" style="3" bestFit="1" customWidth="1"/>
    <col min="8" max="8" width="23.140625" style="5" customWidth="1"/>
    <col min="9" max="9" width="23.140625" style="1" customWidth="1"/>
    <col min="10" max="10" width="23.140625" style="3" customWidth="1"/>
    <col min="11" max="11" width="20.7109375" bestFit="1" customWidth="1"/>
  </cols>
  <sheetData>
    <row r="1" spans="1:11" x14ac:dyDescent="0.25">
      <c r="A1" t="s">
        <v>2</v>
      </c>
    </row>
    <row r="2" spans="1:11" x14ac:dyDescent="0.25">
      <c r="B2" s="1" t="s">
        <v>0</v>
      </c>
      <c r="C2" t="s">
        <v>4</v>
      </c>
      <c r="D2" t="s">
        <v>5</v>
      </c>
      <c r="E2" t="s">
        <v>6</v>
      </c>
      <c r="F2" s="1" t="s">
        <v>9</v>
      </c>
      <c r="G2" s="3" t="s">
        <v>7</v>
      </c>
      <c r="H2" s="5" t="s">
        <v>14</v>
      </c>
      <c r="I2" s="1" t="s">
        <v>15</v>
      </c>
      <c r="J2" s="3" t="s">
        <v>16</v>
      </c>
      <c r="K2" t="s">
        <v>1</v>
      </c>
    </row>
    <row r="3" spans="1:11" x14ac:dyDescent="0.25">
      <c r="B3" s="1">
        <v>2</v>
      </c>
      <c r="C3">
        <v>6.1988830565999999E-2</v>
      </c>
      <c r="D3">
        <v>1.779794692993</v>
      </c>
      <c r="E3">
        <v>1.1327266693119999</v>
      </c>
      <c r="F3" s="1">
        <f>C3+D3+E3</f>
        <v>2.9745101928709996</v>
      </c>
      <c r="G3" s="3">
        <v>0.56099891662599999</v>
      </c>
      <c r="H3" s="5">
        <f>F3+G3</f>
        <v>3.5355091094969997</v>
      </c>
      <c r="I3" s="11">
        <f>(F3/H3)*100</f>
        <v>84.132443185648754</v>
      </c>
      <c r="J3" s="13">
        <f>(G3/H3)*100</f>
        <v>15.867556814351239</v>
      </c>
      <c r="K3">
        <v>1.784086227417</v>
      </c>
    </row>
    <row r="4" spans="1:11" x14ac:dyDescent="0.25">
      <c r="B4" s="1">
        <v>4</v>
      </c>
      <c r="C4">
        <v>4.3981075286870004</v>
      </c>
      <c r="D4">
        <v>1.7910003662109999</v>
      </c>
      <c r="E4">
        <v>2.9530525207520002</v>
      </c>
      <c r="F4" s="1">
        <f t="shared" ref="F4:F34" si="0">C4+D4+E4</f>
        <v>9.1421604156500003</v>
      </c>
      <c r="G4" s="3">
        <v>0.54812431335400003</v>
      </c>
      <c r="H4" s="5">
        <f t="shared" ref="H4:H34" si="1">F4+G4</f>
        <v>9.6902847290040004</v>
      </c>
      <c r="I4" s="11">
        <f t="shared" ref="I4:I34" si="2">(F4/H4)*100</f>
        <v>94.343568546408036</v>
      </c>
      <c r="J4" s="13">
        <f t="shared" ref="J4:J34" si="3">(G4/H4)*100</f>
        <v>5.6564314535919529</v>
      </c>
      <c r="K4">
        <v>1.7921924591059999</v>
      </c>
    </row>
    <row r="5" spans="1:11" x14ac:dyDescent="0.25">
      <c r="B5" s="1">
        <v>6</v>
      </c>
      <c r="C5">
        <v>9.2983245849999993E-2</v>
      </c>
      <c r="D5">
        <v>1.8007755279540001</v>
      </c>
      <c r="E5">
        <v>4.7562122344970001</v>
      </c>
      <c r="F5" s="1">
        <f t="shared" si="0"/>
        <v>6.6499710083009997</v>
      </c>
      <c r="G5" s="3">
        <v>0.535726547241</v>
      </c>
      <c r="H5" s="5">
        <f t="shared" si="1"/>
        <v>7.1856975555419993</v>
      </c>
      <c r="I5" s="11">
        <f t="shared" si="2"/>
        <v>92.544543614588704</v>
      </c>
      <c r="J5" s="13">
        <f t="shared" si="3"/>
        <v>7.4554563854113045</v>
      </c>
      <c r="K5">
        <v>1.8029212951660001</v>
      </c>
    </row>
    <row r="6" spans="1:11" x14ac:dyDescent="0.25">
      <c r="B6" s="1">
        <v>8</v>
      </c>
      <c r="C6">
        <v>0.10085105896</v>
      </c>
      <c r="D6">
        <v>1.8570423126219999</v>
      </c>
      <c r="E6">
        <v>6.7982673645020002</v>
      </c>
      <c r="F6" s="1">
        <f t="shared" si="0"/>
        <v>8.7561607360840004</v>
      </c>
      <c r="G6" s="3">
        <v>0.52666664123499995</v>
      </c>
      <c r="H6" s="5">
        <f t="shared" si="1"/>
        <v>9.2828273773190002</v>
      </c>
      <c r="I6" s="11">
        <f t="shared" si="2"/>
        <v>94.326441505076147</v>
      </c>
      <c r="J6" s="13">
        <f t="shared" si="3"/>
        <v>5.6735584949238609</v>
      </c>
      <c r="K6">
        <v>1.86014175415</v>
      </c>
    </row>
    <row r="7" spans="1:11" x14ac:dyDescent="0.25">
      <c r="B7" s="1">
        <v>10</v>
      </c>
      <c r="C7">
        <v>0.112771987915</v>
      </c>
      <c r="D7">
        <v>2.0880699157709999</v>
      </c>
      <c r="E7">
        <v>8.9960098266599999</v>
      </c>
      <c r="F7" s="1">
        <f t="shared" si="0"/>
        <v>11.196851730345999</v>
      </c>
      <c r="G7" s="3">
        <v>0.53334236145000002</v>
      </c>
      <c r="H7" s="5">
        <f t="shared" si="1"/>
        <v>11.730194091795999</v>
      </c>
      <c r="I7" s="11">
        <f t="shared" si="2"/>
        <v>95.453252032521647</v>
      </c>
      <c r="J7" s="13">
        <f t="shared" si="3"/>
        <v>4.5467479674783489</v>
      </c>
      <c r="K7">
        <v>2.092123031616</v>
      </c>
    </row>
    <row r="8" spans="1:11" x14ac:dyDescent="0.25">
      <c r="B8" s="1">
        <v>12</v>
      </c>
      <c r="C8">
        <v>0.11682510375999999</v>
      </c>
      <c r="D8">
        <v>2.2890567779539999</v>
      </c>
      <c r="E8">
        <v>11.736869812011999</v>
      </c>
      <c r="F8" s="1">
        <f t="shared" si="0"/>
        <v>14.142751693726</v>
      </c>
      <c r="G8" s="3">
        <v>0.52094459533699999</v>
      </c>
      <c r="H8" s="5">
        <f t="shared" si="1"/>
        <v>14.663696289062999</v>
      </c>
      <c r="I8" s="11">
        <f t="shared" si="2"/>
        <v>96.447385535899642</v>
      </c>
      <c r="J8" s="13">
        <f t="shared" si="3"/>
        <v>3.5526144641003605</v>
      </c>
      <c r="K8">
        <v>2.2940635681149999</v>
      </c>
    </row>
    <row r="9" spans="1:11" x14ac:dyDescent="0.25">
      <c r="B9" s="1">
        <v>14</v>
      </c>
      <c r="C9">
        <v>0.132083892822</v>
      </c>
      <c r="D9">
        <v>2.3698806762700002</v>
      </c>
      <c r="E9">
        <v>14.303207397461</v>
      </c>
      <c r="F9" s="1">
        <f t="shared" si="0"/>
        <v>16.805171966553001</v>
      </c>
      <c r="G9" s="3">
        <v>0.541925430298</v>
      </c>
      <c r="H9" s="5">
        <f t="shared" si="1"/>
        <v>17.347097396851002</v>
      </c>
      <c r="I9" s="11">
        <f t="shared" si="2"/>
        <v>96.875987850299509</v>
      </c>
      <c r="J9" s="13">
        <f t="shared" si="3"/>
        <v>3.1240121497004743</v>
      </c>
      <c r="K9">
        <v>2.3748874664309998</v>
      </c>
    </row>
    <row r="10" spans="1:11" x14ac:dyDescent="0.25">
      <c r="B10" s="1">
        <v>16</v>
      </c>
      <c r="C10">
        <v>0.145196914673</v>
      </c>
      <c r="D10">
        <v>2.5019645690919998</v>
      </c>
      <c r="E10">
        <v>17.491579055786001</v>
      </c>
      <c r="F10" s="1">
        <f t="shared" si="0"/>
        <v>20.138740539551002</v>
      </c>
      <c r="G10" s="3">
        <v>0.55408477783200005</v>
      </c>
      <c r="H10" s="5">
        <f t="shared" si="1"/>
        <v>20.692825317383001</v>
      </c>
      <c r="I10" s="11">
        <f t="shared" si="2"/>
        <v>97.322333855655074</v>
      </c>
      <c r="J10" s="13">
        <f t="shared" si="3"/>
        <v>2.6776661443449257</v>
      </c>
      <c r="K10">
        <v>2.5079250335690002</v>
      </c>
    </row>
    <row r="11" spans="1:11" x14ac:dyDescent="0.25">
      <c r="B11" s="1">
        <v>18</v>
      </c>
      <c r="C11">
        <v>0.164985656738</v>
      </c>
      <c r="D11">
        <v>2.7928352355960002</v>
      </c>
      <c r="E11">
        <v>23.419380187988001</v>
      </c>
      <c r="F11" s="1">
        <f t="shared" si="0"/>
        <v>26.377201080322003</v>
      </c>
      <c r="G11" s="3">
        <v>0.74863433837899995</v>
      </c>
      <c r="H11" s="5">
        <f t="shared" si="1"/>
        <v>27.125835418701001</v>
      </c>
      <c r="I11" s="11">
        <f t="shared" si="2"/>
        <v>97.24014273911402</v>
      </c>
      <c r="J11" s="13">
        <f t="shared" si="3"/>
        <v>2.7598572608859779</v>
      </c>
      <c r="K11">
        <v>2.7968883514399998</v>
      </c>
    </row>
    <row r="12" spans="1:11" x14ac:dyDescent="0.25">
      <c r="B12" s="1">
        <v>20</v>
      </c>
      <c r="C12">
        <v>0.18596649169900001</v>
      </c>
      <c r="D12">
        <v>2.8688907623289999</v>
      </c>
      <c r="E12">
        <v>27.302742004395</v>
      </c>
      <c r="F12" s="1">
        <f t="shared" si="0"/>
        <v>30.357599258423001</v>
      </c>
      <c r="G12" s="3">
        <v>0.80013275146499996</v>
      </c>
      <c r="H12" s="5">
        <f t="shared" si="1"/>
        <v>31.157732009888001</v>
      </c>
      <c r="I12" s="11">
        <f t="shared" si="2"/>
        <v>97.43199296017093</v>
      </c>
      <c r="J12" s="13">
        <f t="shared" si="3"/>
        <v>2.5680070398290717</v>
      </c>
      <c r="K12">
        <v>2.8860569000240002</v>
      </c>
    </row>
    <row r="13" spans="1:11" x14ac:dyDescent="0.25">
      <c r="B13" s="1">
        <v>22</v>
      </c>
      <c r="C13">
        <v>0.21791458129899999</v>
      </c>
      <c r="D13">
        <v>2.97212600708</v>
      </c>
      <c r="E13">
        <v>32.126188278198001</v>
      </c>
      <c r="F13" s="1">
        <f t="shared" si="0"/>
        <v>35.316228866576999</v>
      </c>
      <c r="G13" s="3">
        <v>0.82659721374499995</v>
      </c>
      <c r="H13" s="5">
        <f t="shared" si="1"/>
        <v>36.142826080321996</v>
      </c>
      <c r="I13" s="11">
        <f t="shared" si="2"/>
        <v>97.712970170323672</v>
      </c>
      <c r="J13" s="13">
        <f t="shared" si="3"/>
        <v>2.287029829676329</v>
      </c>
      <c r="K13">
        <v>2.9861927032470001</v>
      </c>
    </row>
    <row r="14" spans="1:11" x14ac:dyDescent="0.25">
      <c r="B14" s="1">
        <v>24</v>
      </c>
      <c r="C14">
        <v>0.178098678589</v>
      </c>
      <c r="D14">
        <v>3.3929347991940002</v>
      </c>
      <c r="E14">
        <v>39.278745651245004</v>
      </c>
      <c r="F14" s="1">
        <f t="shared" si="0"/>
        <v>42.849779129028001</v>
      </c>
      <c r="G14" s="3">
        <v>0.91791152954099997</v>
      </c>
      <c r="H14" s="5">
        <f t="shared" si="1"/>
        <v>43.767690658569002</v>
      </c>
      <c r="I14" s="11">
        <f t="shared" si="2"/>
        <v>97.902764537654932</v>
      </c>
      <c r="J14" s="13">
        <f t="shared" si="3"/>
        <v>2.0972354623450706</v>
      </c>
      <c r="K14">
        <v>3.4019947051999999</v>
      </c>
    </row>
    <row r="15" spans="1:11" x14ac:dyDescent="0.25">
      <c r="B15" s="1">
        <v>26</v>
      </c>
      <c r="C15">
        <v>0.17786026000999999</v>
      </c>
      <c r="D15">
        <v>21.414995193481001</v>
      </c>
      <c r="E15">
        <v>305.40418624877901</v>
      </c>
      <c r="F15" s="1">
        <f t="shared" si="0"/>
        <v>326.99704170227</v>
      </c>
      <c r="G15" s="3">
        <v>0.80442428588899995</v>
      </c>
      <c r="H15" s="5">
        <f t="shared" si="1"/>
        <v>327.80146598815901</v>
      </c>
      <c r="I15" s="11">
        <f t="shared" si="2"/>
        <v>99.754600156084081</v>
      </c>
      <c r="J15" s="13">
        <f t="shared" si="3"/>
        <v>0.24539984391590783</v>
      </c>
      <c r="K15">
        <v>21.435976028441999</v>
      </c>
    </row>
    <row r="16" spans="1:11" x14ac:dyDescent="0.25">
      <c r="B16" s="1">
        <v>28</v>
      </c>
      <c r="C16">
        <v>6.2332153320310004</v>
      </c>
      <c r="D16">
        <v>60.057878494263001</v>
      </c>
      <c r="E16">
        <v>968.15824508667004</v>
      </c>
      <c r="F16" s="1">
        <f t="shared" si="0"/>
        <v>1034.4493389129641</v>
      </c>
      <c r="G16" s="3">
        <v>0.78344345092800005</v>
      </c>
      <c r="H16" s="5">
        <f t="shared" si="1"/>
        <v>1035.2327823638921</v>
      </c>
      <c r="I16" s="11">
        <f t="shared" si="2"/>
        <v>99.924322001362924</v>
      </c>
      <c r="J16" s="13">
        <f t="shared" si="3"/>
        <v>7.5677998637084687E-2</v>
      </c>
      <c r="K16">
        <v>60.076951980590998</v>
      </c>
    </row>
    <row r="17" spans="2:11" x14ac:dyDescent="0.25">
      <c r="B17" s="1">
        <v>30</v>
      </c>
      <c r="C17">
        <v>0.21696090698199999</v>
      </c>
      <c r="D17">
        <v>21.537065505981001</v>
      </c>
      <c r="E17">
        <v>417.82355308532698</v>
      </c>
      <c r="F17" s="1">
        <f t="shared" si="0"/>
        <v>439.57757949828999</v>
      </c>
      <c r="G17" s="3">
        <v>0.901937484741</v>
      </c>
      <c r="H17" s="5">
        <f t="shared" si="1"/>
        <v>440.47951698303098</v>
      </c>
      <c r="I17" s="11">
        <f t="shared" si="2"/>
        <v>99.795237360656714</v>
      </c>
      <c r="J17" s="13">
        <f t="shared" si="3"/>
        <v>0.20476263934328331</v>
      </c>
      <c r="K17">
        <v>21.543979644775</v>
      </c>
    </row>
    <row r="18" spans="2:11" x14ac:dyDescent="0.25">
      <c r="B18" s="1">
        <v>32</v>
      </c>
      <c r="C18">
        <v>10.972023010254</v>
      </c>
      <c r="D18">
        <v>20.6618309021</v>
      </c>
      <c r="E18">
        <v>396.79455757141102</v>
      </c>
      <c r="F18" s="1">
        <f t="shared" si="0"/>
        <v>428.42841148376499</v>
      </c>
      <c r="G18" s="3">
        <v>0.92220306396499996</v>
      </c>
      <c r="H18" s="5">
        <f t="shared" si="1"/>
        <v>429.35061454773</v>
      </c>
      <c r="I18" s="11">
        <f t="shared" si="2"/>
        <v>99.785209795277353</v>
      </c>
      <c r="J18" s="13">
        <f t="shared" si="3"/>
        <v>0.21479020472264412</v>
      </c>
      <c r="K18">
        <v>20.670890808105</v>
      </c>
    </row>
    <row r="19" spans="2:11" x14ac:dyDescent="0.25">
      <c r="B19" s="1">
        <v>34</v>
      </c>
      <c r="C19">
        <v>0.27513504028300001</v>
      </c>
      <c r="D19">
        <v>19.742965698241999</v>
      </c>
      <c r="E19">
        <v>281.17585182189902</v>
      </c>
      <c r="F19" s="1">
        <f t="shared" si="0"/>
        <v>301.19395256042401</v>
      </c>
      <c r="G19" s="3">
        <v>0.85878372192399999</v>
      </c>
      <c r="H19" s="5">
        <f t="shared" si="1"/>
        <v>302.05273628234801</v>
      </c>
      <c r="I19" s="11">
        <f t="shared" si="2"/>
        <v>99.715684177374499</v>
      </c>
      <c r="J19" s="13">
        <f t="shared" si="3"/>
        <v>0.28431582262550337</v>
      </c>
      <c r="K19">
        <v>21.684169769286999</v>
      </c>
    </row>
    <row r="20" spans="2:11" x14ac:dyDescent="0.25">
      <c r="B20" s="1">
        <v>36</v>
      </c>
      <c r="C20">
        <v>0.37312507629399999</v>
      </c>
      <c r="D20">
        <v>12.304067611694</v>
      </c>
      <c r="E20">
        <v>754.32038307189896</v>
      </c>
      <c r="F20" s="1">
        <f t="shared" si="0"/>
        <v>766.99757575988701</v>
      </c>
      <c r="G20" s="3">
        <v>0.83422660827600004</v>
      </c>
      <c r="H20" s="5">
        <f t="shared" si="1"/>
        <v>767.83180236816304</v>
      </c>
      <c r="I20" s="11">
        <f t="shared" si="2"/>
        <v>99.891352949213214</v>
      </c>
      <c r="J20" s="13">
        <f t="shared" si="3"/>
        <v>0.10864705078678179</v>
      </c>
      <c r="K20">
        <v>35.723924636840998</v>
      </c>
    </row>
    <row r="21" spans="2:11" x14ac:dyDescent="0.25">
      <c r="B21" s="1">
        <v>38</v>
      </c>
      <c r="C21">
        <v>0.27894973754899999</v>
      </c>
      <c r="D21">
        <v>23.336887359618999</v>
      </c>
      <c r="E21">
        <v>671.18000984191895</v>
      </c>
      <c r="F21" s="1">
        <f t="shared" si="0"/>
        <v>694.79584693908691</v>
      </c>
      <c r="G21" s="3">
        <v>0.83494186401399995</v>
      </c>
      <c r="H21" s="5">
        <f t="shared" si="1"/>
        <v>695.63078880310093</v>
      </c>
      <c r="I21" s="11">
        <f t="shared" si="2"/>
        <v>99.87997341729934</v>
      </c>
      <c r="J21" s="13">
        <f t="shared" si="3"/>
        <v>0.12002658270065891</v>
      </c>
      <c r="K21">
        <v>36.965131759644002</v>
      </c>
    </row>
    <row r="22" spans="2:11" x14ac:dyDescent="0.25">
      <c r="B22" s="1">
        <v>40</v>
      </c>
      <c r="C22">
        <v>0.27990341186500001</v>
      </c>
      <c r="D22">
        <v>22.49813079834</v>
      </c>
      <c r="E22">
        <v>418.623447418213</v>
      </c>
      <c r="F22" s="1">
        <f t="shared" si="0"/>
        <v>441.40148162841803</v>
      </c>
      <c r="G22" s="3">
        <v>0.77342987060500001</v>
      </c>
      <c r="H22" s="5">
        <f t="shared" si="1"/>
        <v>442.17491149902304</v>
      </c>
      <c r="I22" s="11">
        <f t="shared" si="2"/>
        <v>99.825085084998832</v>
      </c>
      <c r="J22" s="13">
        <f t="shared" si="3"/>
        <v>0.17491491500116665</v>
      </c>
      <c r="K22">
        <v>27.585983276366999</v>
      </c>
    </row>
    <row r="23" spans="2:11" x14ac:dyDescent="0.25">
      <c r="B23" s="1">
        <v>42</v>
      </c>
      <c r="C23">
        <v>0.25796890258799998</v>
      </c>
      <c r="D23">
        <v>96.499919891356996</v>
      </c>
      <c r="E23">
        <v>3488.8839721679601</v>
      </c>
      <c r="F23" s="1">
        <f t="shared" si="0"/>
        <v>3585.641860961905</v>
      </c>
      <c r="G23" s="3">
        <v>0.79274177551299996</v>
      </c>
      <c r="H23" s="5">
        <f t="shared" si="1"/>
        <v>3586.4346027374181</v>
      </c>
      <c r="I23" s="11">
        <f t="shared" si="2"/>
        <v>99.977896103977244</v>
      </c>
      <c r="J23" s="13">
        <f t="shared" si="3"/>
        <v>2.2103896022749831E-2</v>
      </c>
      <c r="K23">
        <v>119.367837905884</v>
      </c>
    </row>
    <row r="24" spans="2:11" x14ac:dyDescent="0.25">
      <c r="B24" s="1">
        <v>44</v>
      </c>
      <c r="C24">
        <v>0.26488304138199997</v>
      </c>
      <c r="D24">
        <v>27.497053146361999</v>
      </c>
      <c r="E24">
        <v>779.66165542602505</v>
      </c>
      <c r="F24" s="1">
        <f t="shared" si="0"/>
        <v>807.42359161376908</v>
      </c>
      <c r="G24" s="3">
        <v>0.77700614929199996</v>
      </c>
      <c r="H24" s="5">
        <f t="shared" si="1"/>
        <v>808.20059776306107</v>
      </c>
      <c r="I24" s="11">
        <f t="shared" si="2"/>
        <v>99.903859740831351</v>
      </c>
      <c r="J24" s="13">
        <f t="shared" si="3"/>
        <v>9.6140259168651807E-2</v>
      </c>
      <c r="K24">
        <v>31.333923339843999</v>
      </c>
    </row>
    <row r="25" spans="2:11" x14ac:dyDescent="0.25">
      <c r="B25" s="1">
        <v>46</v>
      </c>
      <c r="C25">
        <v>0.30207633972199999</v>
      </c>
      <c r="D25">
        <v>67.241191864013999</v>
      </c>
      <c r="E25">
        <v>1661.30137443542</v>
      </c>
      <c r="F25" s="1">
        <f t="shared" si="0"/>
        <v>1728.8446426391561</v>
      </c>
      <c r="G25" s="3">
        <v>0.79417228698700004</v>
      </c>
      <c r="H25" s="5">
        <f t="shared" si="1"/>
        <v>1729.6388149261431</v>
      </c>
      <c r="I25" s="11">
        <f t="shared" si="2"/>
        <v>99.954084501334407</v>
      </c>
      <c r="J25" s="13">
        <f t="shared" si="3"/>
        <v>4.5915498665593475E-2</v>
      </c>
      <c r="K25">
        <v>80.328941345215</v>
      </c>
    </row>
    <row r="26" spans="2:11" x14ac:dyDescent="0.25">
      <c r="B26" s="1">
        <v>48</v>
      </c>
      <c r="C26">
        <v>0.28109550476099998</v>
      </c>
      <c r="D26">
        <v>49.320936203003001</v>
      </c>
      <c r="E26">
        <v>1916.2051677703801</v>
      </c>
      <c r="F26" s="1">
        <f t="shared" si="0"/>
        <v>1965.807199478144</v>
      </c>
      <c r="G26" s="3">
        <v>0.82993507385300003</v>
      </c>
      <c r="H26" s="5">
        <f t="shared" si="1"/>
        <v>1966.637134551997</v>
      </c>
      <c r="I26" s="11">
        <f t="shared" si="2"/>
        <v>99.957799277799054</v>
      </c>
      <c r="J26" s="13">
        <f t="shared" si="3"/>
        <v>4.220072220094942E-2</v>
      </c>
      <c r="K26">
        <v>62.633991241455</v>
      </c>
    </row>
    <row r="27" spans="2:11" x14ac:dyDescent="0.25">
      <c r="B27" s="1">
        <v>50</v>
      </c>
      <c r="C27">
        <v>1.5370845794679999</v>
      </c>
      <c r="D27">
        <v>353.97982597351103</v>
      </c>
      <c r="E27">
        <v>12062.981843948301</v>
      </c>
      <c r="F27" s="1">
        <f t="shared" si="0"/>
        <v>12418.498754501279</v>
      </c>
      <c r="G27" s="3">
        <v>10.821104049683001</v>
      </c>
      <c r="H27" s="5">
        <f t="shared" si="1"/>
        <v>12429.319858550962</v>
      </c>
      <c r="I27" s="11">
        <f t="shared" si="2"/>
        <v>99.912938888267178</v>
      </c>
      <c r="J27" s="13">
        <f t="shared" si="3"/>
        <v>8.7061111732822924E-2</v>
      </c>
      <c r="K27">
        <v>357.50603675842302</v>
      </c>
    </row>
    <row r="28" spans="2:11" x14ac:dyDescent="0.25">
      <c r="B28" s="1">
        <v>52</v>
      </c>
      <c r="C28">
        <v>0.26202201843299999</v>
      </c>
      <c r="D28">
        <v>71.553945541382006</v>
      </c>
      <c r="E28">
        <v>2514.4486427307102</v>
      </c>
      <c r="F28" s="1">
        <f t="shared" si="0"/>
        <v>2586.2646102905251</v>
      </c>
      <c r="G28" s="3">
        <v>0.80585479736300003</v>
      </c>
      <c r="H28" s="5">
        <f t="shared" si="1"/>
        <v>2587.0704650878879</v>
      </c>
      <c r="I28" s="11">
        <f t="shared" si="2"/>
        <v>99.968850682335969</v>
      </c>
      <c r="J28" s="13">
        <f t="shared" si="3"/>
        <v>3.1149317664048378E-2</v>
      </c>
      <c r="K28">
        <v>83.569049835205007</v>
      </c>
    </row>
    <row r="29" spans="2:11" x14ac:dyDescent="0.25">
      <c r="B29" s="1">
        <v>54</v>
      </c>
      <c r="C29">
        <v>0.26011466979999998</v>
      </c>
      <c r="D29">
        <v>33.092975616455</v>
      </c>
      <c r="E29">
        <v>1053.4651279449399</v>
      </c>
      <c r="F29" s="1">
        <f t="shared" si="0"/>
        <v>1086.8182182311948</v>
      </c>
      <c r="G29" s="3">
        <v>0.86736679077099998</v>
      </c>
      <c r="H29" s="5">
        <f t="shared" si="1"/>
        <v>1087.6855850219658</v>
      </c>
      <c r="I29" s="11">
        <f t="shared" si="2"/>
        <v>99.920255742770237</v>
      </c>
      <c r="J29" s="13">
        <f t="shared" si="3"/>
        <v>7.9744257229765844E-2</v>
      </c>
      <c r="K29">
        <v>35.936832427978999</v>
      </c>
    </row>
    <row r="30" spans="2:11" x14ac:dyDescent="0.25">
      <c r="B30" s="1">
        <v>56</v>
      </c>
      <c r="C30">
        <v>0.26297569274900001</v>
      </c>
      <c r="D30">
        <v>64.245939254760998</v>
      </c>
      <c r="E30">
        <v>2258.7869167327799</v>
      </c>
      <c r="F30" s="1">
        <f t="shared" si="0"/>
        <v>2323.2958316802897</v>
      </c>
      <c r="G30" s="3">
        <v>0.90169906616200002</v>
      </c>
      <c r="H30" s="5">
        <f t="shared" si="1"/>
        <v>2324.1975307464518</v>
      </c>
      <c r="I30" s="11">
        <f t="shared" si="2"/>
        <v>99.961203854051405</v>
      </c>
      <c r="J30" s="13">
        <f t="shared" si="3"/>
        <v>3.8796145948593513E-2</v>
      </c>
      <c r="K30">
        <v>66.045045852661005</v>
      </c>
    </row>
    <row r="31" spans="2:11" x14ac:dyDescent="0.25">
      <c r="B31" s="1">
        <v>58</v>
      </c>
      <c r="C31">
        <v>0.27012825012199998</v>
      </c>
      <c r="D31">
        <v>61.468839645385998</v>
      </c>
      <c r="E31">
        <v>2240.9181594848601</v>
      </c>
      <c r="F31" s="1">
        <f t="shared" si="0"/>
        <v>2302.6571273803679</v>
      </c>
      <c r="G31" s="3">
        <v>0.82612037658699999</v>
      </c>
      <c r="H31" s="5">
        <f t="shared" si="1"/>
        <v>2303.4832477569548</v>
      </c>
      <c r="I31" s="11">
        <f t="shared" si="2"/>
        <v>99.96413603713458</v>
      </c>
      <c r="J31" s="13">
        <f t="shared" si="3"/>
        <v>3.5863962865431948E-2</v>
      </c>
      <c r="K31">
        <v>80.538034439086999</v>
      </c>
    </row>
    <row r="32" spans="2:11" x14ac:dyDescent="0.25">
      <c r="B32" s="1">
        <v>60</v>
      </c>
      <c r="C32">
        <v>0.28610229492200001</v>
      </c>
      <c r="D32">
        <v>45.231103897094997</v>
      </c>
      <c r="E32">
        <v>1960.9341621398901</v>
      </c>
      <c r="F32" s="1">
        <f t="shared" si="0"/>
        <v>2006.4513683319071</v>
      </c>
      <c r="G32" s="3">
        <v>0.85616111755400004</v>
      </c>
      <c r="H32" s="5">
        <f t="shared" si="1"/>
        <v>2007.3075294494611</v>
      </c>
      <c r="I32" s="11">
        <f t="shared" si="2"/>
        <v>99.957347785279879</v>
      </c>
      <c r="J32" s="13">
        <f t="shared" si="3"/>
        <v>4.2652214720123975E-2</v>
      </c>
      <c r="K32">
        <v>57.585000991820998</v>
      </c>
    </row>
    <row r="33" spans="1:11" x14ac:dyDescent="0.25">
      <c r="B33" s="1">
        <v>62</v>
      </c>
      <c r="C33">
        <v>0.25296211242700001</v>
      </c>
      <c r="D33">
        <v>88.234186172484996</v>
      </c>
      <c r="E33">
        <v>3209.9871635436998</v>
      </c>
      <c r="F33" s="1">
        <f t="shared" si="0"/>
        <v>3298.4743118286119</v>
      </c>
      <c r="G33" s="3">
        <v>0.88548660278299995</v>
      </c>
      <c r="H33" s="5">
        <f t="shared" si="1"/>
        <v>3299.3597984313951</v>
      </c>
      <c r="I33" s="11">
        <f t="shared" si="2"/>
        <v>99.973161866032186</v>
      </c>
      <c r="J33" s="13">
        <f t="shared" si="3"/>
        <v>2.6838133967807463E-2</v>
      </c>
      <c r="K33">
        <v>90.759992599487006</v>
      </c>
    </row>
    <row r="34" spans="1:11" x14ac:dyDescent="0.25">
      <c r="B34" s="1">
        <v>64</v>
      </c>
      <c r="C34">
        <v>0.25391578674300003</v>
      </c>
      <c r="D34">
        <v>108.51907730102501</v>
      </c>
      <c r="E34">
        <v>4782.2351455688404</v>
      </c>
      <c r="F34" s="1">
        <f t="shared" si="0"/>
        <v>4891.008138656608</v>
      </c>
      <c r="G34" s="3">
        <v>0.85496902465799995</v>
      </c>
      <c r="H34" s="5">
        <f t="shared" si="1"/>
        <v>4891.8631076812662</v>
      </c>
      <c r="I34" s="11">
        <f t="shared" si="2"/>
        <v>99.982522629807121</v>
      </c>
      <c r="J34" s="13">
        <f t="shared" si="3"/>
        <v>1.7477370192872252E-2</v>
      </c>
      <c r="K34">
        <v>128.09181213378901</v>
      </c>
    </row>
    <row r="35" spans="1:11" x14ac:dyDescent="0.25">
      <c r="B35" s="1"/>
    </row>
    <row r="36" spans="1:11" x14ac:dyDescent="0.25">
      <c r="B36" s="1"/>
    </row>
    <row r="37" spans="1:11" x14ac:dyDescent="0.25">
      <c r="B37" s="1"/>
    </row>
    <row r="38" spans="1:11" x14ac:dyDescent="0.25">
      <c r="B38" s="1"/>
    </row>
    <row r="39" spans="1:11" x14ac:dyDescent="0.25">
      <c r="B39" s="1"/>
    </row>
    <row r="41" spans="1:11" x14ac:dyDescent="0.25">
      <c r="A41" t="s">
        <v>3</v>
      </c>
    </row>
    <row r="42" spans="1:11" x14ac:dyDescent="0.25">
      <c r="B42" s="1" t="s">
        <v>0</v>
      </c>
      <c r="C42" t="s">
        <v>4</v>
      </c>
      <c r="D42" t="s">
        <v>5</v>
      </c>
      <c r="E42" t="s">
        <v>6</v>
      </c>
      <c r="F42" s="1" t="s">
        <v>9</v>
      </c>
      <c r="G42" s="3" t="s">
        <v>7</v>
      </c>
      <c r="H42" s="5" t="s">
        <v>14</v>
      </c>
      <c r="I42" s="1" t="s">
        <v>15</v>
      </c>
      <c r="J42" s="3" t="s">
        <v>16</v>
      </c>
      <c r="K42" t="s">
        <v>1</v>
      </c>
    </row>
    <row r="43" spans="1:11" x14ac:dyDescent="0.25">
      <c r="B43" s="1">
        <v>2</v>
      </c>
      <c r="C43">
        <v>0.293016433716</v>
      </c>
      <c r="D43">
        <v>4.9860477447509997</v>
      </c>
      <c r="E43">
        <v>3.174543380737</v>
      </c>
      <c r="F43" s="1">
        <f>C43+D43+E43</f>
        <v>8.4536075592039985</v>
      </c>
      <c r="G43" s="3">
        <v>1.6467571258539999</v>
      </c>
      <c r="H43" s="5">
        <f>F43+G43</f>
        <v>10.100364685057999</v>
      </c>
      <c r="I43" s="10">
        <f>(F43/H43)*100</f>
        <v>83.696062694744739</v>
      </c>
      <c r="J43" s="13">
        <f>(G43/H43)*100</f>
        <v>16.303937305255271</v>
      </c>
      <c r="K43">
        <v>4.9889087676999999</v>
      </c>
    </row>
    <row r="44" spans="1:11" x14ac:dyDescent="0.25">
      <c r="B44" s="1">
        <v>4</v>
      </c>
      <c r="C44">
        <v>0.408887863159</v>
      </c>
      <c r="D44">
        <v>6.3619613647459996</v>
      </c>
      <c r="E44">
        <v>10.45036315918</v>
      </c>
      <c r="F44" s="1">
        <f t="shared" ref="F44:F73" si="4">C44+D44+E44</f>
        <v>17.221212387085</v>
      </c>
      <c r="G44" s="3">
        <v>2.1009445190429998</v>
      </c>
      <c r="H44" s="5">
        <f t="shared" ref="H44:H74" si="5">F44+G44</f>
        <v>19.322156906128001</v>
      </c>
      <c r="I44" s="10">
        <f t="shared" ref="I44:I74" si="6">(F44/H44)*100</f>
        <v>89.126759868217988</v>
      </c>
      <c r="J44" s="13">
        <f t="shared" ref="J44:J74" si="7">(G44/H44)*100</f>
        <v>10.873240131782016</v>
      </c>
      <c r="K44">
        <v>6.3641071319579998</v>
      </c>
    </row>
    <row r="45" spans="1:11" x14ac:dyDescent="0.25">
      <c r="B45" s="1">
        <v>6</v>
      </c>
      <c r="C45">
        <v>0.149011611938</v>
      </c>
      <c r="D45">
        <v>5.5651664733889996</v>
      </c>
      <c r="E45">
        <v>14.817237854004</v>
      </c>
      <c r="F45" s="1">
        <f t="shared" si="4"/>
        <v>20.531415939330998</v>
      </c>
      <c r="G45" s="3">
        <v>1.804351806641</v>
      </c>
      <c r="H45" s="5">
        <f t="shared" si="5"/>
        <v>22.335767745971999</v>
      </c>
      <c r="I45" s="10">
        <f t="shared" si="6"/>
        <v>91.921693370193651</v>
      </c>
      <c r="J45" s="13">
        <f t="shared" si="7"/>
        <v>8.0783066298063311</v>
      </c>
      <c r="K45">
        <v>5.5680274963379999</v>
      </c>
    </row>
    <row r="46" spans="1:11" x14ac:dyDescent="0.25">
      <c r="B46" s="1">
        <v>8</v>
      </c>
      <c r="C46">
        <v>0.149011611938</v>
      </c>
      <c r="D46">
        <v>5.59401512146</v>
      </c>
      <c r="E46">
        <v>20.539522171021002</v>
      </c>
      <c r="F46" s="1">
        <f t="shared" si="4"/>
        <v>26.282548904419002</v>
      </c>
      <c r="G46" s="3">
        <v>1.8107891082759999</v>
      </c>
      <c r="H46" s="5">
        <f t="shared" si="5"/>
        <v>28.093338012695003</v>
      </c>
      <c r="I46" s="10">
        <f t="shared" si="6"/>
        <v>93.554382510694424</v>
      </c>
      <c r="J46" s="13">
        <f t="shared" si="7"/>
        <v>6.4456174893055733</v>
      </c>
      <c r="K46">
        <v>5.5978298187259998</v>
      </c>
    </row>
    <row r="47" spans="1:11" x14ac:dyDescent="0.25">
      <c r="B47" s="1">
        <v>10</v>
      </c>
      <c r="C47">
        <v>0.170946121216</v>
      </c>
      <c r="D47">
        <v>6.396055221558</v>
      </c>
      <c r="E47">
        <v>27.167797088623001</v>
      </c>
      <c r="F47" s="1">
        <f t="shared" si="4"/>
        <v>33.734798431397003</v>
      </c>
      <c r="G47" s="3">
        <v>1.85227394104</v>
      </c>
      <c r="H47" s="5">
        <f t="shared" si="5"/>
        <v>35.587072372437007</v>
      </c>
      <c r="I47" s="10">
        <f t="shared" si="6"/>
        <v>94.795093224710911</v>
      </c>
      <c r="J47" s="13">
        <f t="shared" si="7"/>
        <v>5.2049067752890741</v>
      </c>
      <c r="K47">
        <v>6.4020156860349999</v>
      </c>
    </row>
    <row r="48" spans="1:11" x14ac:dyDescent="0.25">
      <c r="B48" s="1">
        <v>12</v>
      </c>
      <c r="C48">
        <v>0.17285346984899999</v>
      </c>
      <c r="D48">
        <v>7.0288181304929997</v>
      </c>
      <c r="E48">
        <v>35.505533218384002</v>
      </c>
      <c r="F48" s="1">
        <f t="shared" si="4"/>
        <v>42.707204818725998</v>
      </c>
      <c r="G48" s="3">
        <v>1.8944740295410001</v>
      </c>
      <c r="H48" s="5">
        <f t="shared" si="5"/>
        <v>44.601678848266999</v>
      </c>
      <c r="I48" s="10">
        <f t="shared" si="6"/>
        <v>95.752460269520526</v>
      </c>
      <c r="J48" s="13">
        <f t="shared" si="7"/>
        <v>4.2475397304794731</v>
      </c>
      <c r="K48">
        <v>7.030963897705</v>
      </c>
    </row>
    <row r="49" spans="2:11" x14ac:dyDescent="0.25">
      <c r="B49" s="1">
        <v>14</v>
      </c>
      <c r="C49">
        <v>0.18692016601600001</v>
      </c>
      <c r="D49">
        <v>7.3869228363039996</v>
      </c>
      <c r="E49">
        <v>43.677806854247997</v>
      </c>
      <c r="F49" s="1">
        <f t="shared" si="4"/>
        <v>51.251649856567994</v>
      </c>
      <c r="G49" s="3">
        <v>1.928091049194</v>
      </c>
      <c r="H49" s="5">
        <f t="shared" si="5"/>
        <v>53.179740905761996</v>
      </c>
      <c r="I49" s="10">
        <f t="shared" si="6"/>
        <v>96.374388035077672</v>
      </c>
      <c r="J49" s="13">
        <f t="shared" si="7"/>
        <v>3.6256119649223271</v>
      </c>
      <c r="K49">
        <v>7.3928833007810004</v>
      </c>
    </row>
    <row r="50" spans="2:11" x14ac:dyDescent="0.25">
      <c r="B50" s="1">
        <v>16</v>
      </c>
      <c r="C50">
        <v>0.202894210815</v>
      </c>
      <c r="D50">
        <v>7.4360370635989996</v>
      </c>
      <c r="E50">
        <v>52.120685577392997</v>
      </c>
      <c r="F50" s="1">
        <f t="shared" si="4"/>
        <v>59.759616851806996</v>
      </c>
      <c r="G50" s="3">
        <v>1.8298625946039999</v>
      </c>
      <c r="H50" s="5">
        <f t="shared" si="5"/>
        <v>61.589479446410998</v>
      </c>
      <c r="I50" s="10">
        <f t="shared" si="6"/>
        <v>97.028936417304578</v>
      </c>
      <c r="J50" s="13">
        <f t="shared" si="7"/>
        <v>2.9710635826954235</v>
      </c>
      <c r="K50">
        <v>7.4441432952879998</v>
      </c>
    </row>
    <row r="51" spans="2:11" x14ac:dyDescent="0.25">
      <c r="B51" s="1">
        <v>18</v>
      </c>
      <c r="C51">
        <v>0.237941741943</v>
      </c>
      <c r="D51">
        <v>8.1181526184080006</v>
      </c>
      <c r="E51">
        <v>69.486856460571005</v>
      </c>
      <c r="F51" s="1">
        <f t="shared" si="4"/>
        <v>77.842950820921999</v>
      </c>
      <c r="G51" s="3">
        <v>2.9377937316890002</v>
      </c>
      <c r="H51" s="5">
        <f t="shared" si="5"/>
        <v>80.780744552610997</v>
      </c>
      <c r="I51" s="10">
        <f t="shared" si="6"/>
        <v>96.363249994835513</v>
      </c>
      <c r="J51" s="13">
        <f t="shared" si="7"/>
        <v>3.6367500051644979</v>
      </c>
      <c r="K51">
        <v>8.1291198730469993</v>
      </c>
    </row>
    <row r="52" spans="2:11" x14ac:dyDescent="0.25">
      <c r="B52" s="1">
        <v>20</v>
      </c>
      <c r="C52">
        <v>0.24104118347199999</v>
      </c>
      <c r="D52">
        <v>8.7668895721440006</v>
      </c>
      <c r="E52">
        <v>83.539009094237997</v>
      </c>
      <c r="F52" s="1">
        <f t="shared" si="4"/>
        <v>92.546939849853999</v>
      </c>
      <c r="G52" s="3">
        <v>3.089904785156</v>
      </c>
      <c r="H52" s="5">
        <f t="shared" si="5"/>
        <v>95.636844635009993</v>
      </c>
      <c r="I52" s="10">
        <f t="shared" si="6"/>
        <v>96.769127215616152</v>
      </c>
      <c r="J52" s="13">
        <f t="shared" si="7"/>
        <v>3.2308727843838461</v>
      </c>
      <c r="K52">
        <v>8.7950229644779991</v>
      </c>
    </row>
    <row r="53" spans="2:11" x14ac:dyDescent="0.25">
      <c r="B53" s="1">
        <v>22</v>
      </c>
      <c r="C53">
        <v>0.269889831543</v>
      </c>
      <c r="D53">
        <v>8.7130069732669995</v>
      </c>
      <c r="E53">
        <v>91.519355773925994</v>
      </c>
      <c r="F53" s="1">
        <f t="shared" si="4"/>
        <v>100.50225257873599</v>
      </c>
      <c r="G53" s="3">
        <v>2.829551696777</v>
      </c>
      <c r="H53" s="5">
        <f t="shared" si="5"/>
        <v>103.33180427551299</v>
      </c>
      <c r="I53" s="10">
        <f t="shared" si="6"/>
        <v>97.261683644628334</v>
      </c>
      <c r="J53" s="13">
        <f t="shared" si="7"/>
        <v>2.7383163553716559</v>
      </c>
      <c r="K53">
        <v>8.7318420410159998</v>
      </c>
    </row>
    <row r="54" spans="2:11" x14ac:dyDescent="0.25">
      <c r="B54" s="1">
        <v>24</v>
      </c>
      <c r="C54">
        <v>0.29611587524400002</v>
      </c>
      <c r="D54">
        <v>9.6631050109859995</v>
      </c>
      <c r="E54">
        <v>116.808891296387</v>
      </c>
      <c r="F54" s="1">
        <f t="shared" si="4"/>
        <v>126.768112182617</v>
      </c>
      <c r="G54" s="3">
        <v>3.0891895294189999</v>
      </c>
      <c r="H54" s="5">
        <f t="shared" si="5"/>
        <v>129.85730171203599</v>
      </c>
      <c r="I54" s="10">
        <f t="shared" si="6"/>
        <v>97.621089081098106</v>
      </c>
      <c r="J54" s="13">
        <f t="shared" si="7"/>
        <v>2.378910918901894</v>
      </c>
      <c r="K54">
        <v>9.6650123596190003</v>
      </c>
    </row>
    <row r="55" spans="2:11" x14ac:dyDescent="0.25">
      <c r="B55" s="1">
        <v>26</v>
      </c>
      <c r="C55">
        <v>0.34713745117200001</v>
      </c>
      <c r="D55">
        <v>9.2811584472659998</v>
      </c>
      <c r="E55">
        <v>115.749835968018</v>
      </c>
      <c r="F55" s="1">
        <f t="shared" si="4"/>
        <v>125.378131866456</v>
      </c>
      <c r="G55" s="3">
        <v>3.0393600463869999</v>
      </c>
      <c r="H55" s="5">
        <f t="shared" si="5"/>
        <v>128.41749191284299</v>
      </c>
      <c r="I55" s="10">
        <f t="shared" si="6"/>
        <v>97.633219586277391</v>
      </c>
      <c r="J55" s="13">
        <f t="shared" si="7"/>
        <v>2.3667804137226223</v>
      </c>
      <c r="K55">
        <v>9.3190670013430008</v>
      </c>
    </row>
    <row r="56" spans="2:11" x14ac:dyDescent="0.25">
      <c r="B56" s="1">
        <v>28</v>
      </c>
      <c r="C56">
        <v>0.31805038452099998</v>
      </c>
      <c r="D56">
        <v>43.529033660888999</v>
      </c>
      <c r="E56">
        <v>497.28250503539999</v>
      </c>
      <c r="F56" s="1">
        <f t="shared" si="4"/>
        <v>541.12958908080998</v>
      </c>
      <c r="G56" s="3">
        <v>3.135681152344</v>
      </c>
      <c r="H56" s="5">
        <f t="shared" si="5"/>
        <v>544.26527023315396</v>
      </c>
      <c r="I56" s="10">
        <f t="shared" si="6"/>
        <v>99.423868961728772</v>
      </c>
      <c r="J56" s="13">
        <f t="shared" si="7"/>
        <v>0.57613103827123269</v>
      </c>
      <c r="K56">
        <v>43.570995330811002</v>
      </c>
    </row>
    <row r="57" spans="2:11" x14ac:dyDescent="0.25">
      <c r="B57" s="1">
        <v>30</v>
      </c>
      <c r="C57">
        <v>15.689134597778001</v>
      </c>
      <c r="D57">
        <v>41.197061538695998</v>
      </c>
      <c r="E57">
        <v>536.15641593933105</v>
      </c>
      <c r="F57" s="1">
        <f t="shared" si="4"/>
        <v>593.0426120758051</v>
      </c>
      <c r="G57" s="3">
        <v>3.2031536102290001</v>
      </c>
      <c r="H57" s="5">
        <f t="shared" si="5"/>
        <v>596.24576568603413</v>
      </c>
      <c r="I57" s="10">
        <f t="shared" si="6"/>
        <v>99.462779646486283</v>
      </c>
      <c r="J57" s="13">
        <f t="shared" si="7"/>
        <v>0.53722035351370334</v>
      </c>
      <c r="K57">
        <v>41.227102279663001</v>
      </c>
    </row>
    <row r="58" spans="2:11" x14ac:dyDescent="0.25">
      <c r="B58" s="1">
        <v>32</v>
      </c>
      <c r="C58">
        <v>0.293016433716</v>
      </c>
      <c r="D58">
        <v>14.352083206176999</v>
      </c>
      <c r="E58">
        <v>414.09015655517601</v>
      </c>
      <c r="F58" s="1">
        <f t="shared" si="4"/>
        <v>428.73525619506898</v>
      </c>
      <c r="G58" s="3">
        <v>3.3380985260010001</v>
      </c>
      <c r="H58" s="5">
        <f t="shared" si="5"/>
        <v>432.07335472106996</v>
      </c>
      <c r="I58" s="10">
        <f t="shared" si="6"/>
        <v>99.227423193416797</v>
      </c>
      <c r="J58" s="13">
        <f t="shared" si="7"/>
        <v>0.77257680658321293</v>
      </c>
      <c r="K58">
        <v>21.240949630736999</v>
      </c>
    </row>
    <row r="59" spans="2:11" x14ac:dyDescent="0.25">
      <c r="B59" s="1">
        <v>34</v>
      </c>
      <c r="C59">
        <v>0.38909912109400002</v>
      </c>
      <c r="D59">
        <v>41.284084320067997</v>
      </c>
      <c r="E59">
        <v>724.95818138122604</v>
      </c>
      <c r="F59" s="1">
        <f t="shared" si="4"/>
        <v>766.63136482238804</v>
      </c>
      <c r="G59" s="3">
        <v>3.265380859375</v>
      </c>
      <c r="H59" s="5">
        <f t="shared" si="5"/>
        <v>769.89674568176304</v>
      </c>
      <c r="I59" s="10">
        <f t="shared" si="6"/>
        <v>99.575867689051805</v>
      </c>
      <c r="J59" s="13">
        <f t="shared" si="7"/>
        <v>0.42413231094819381</v>
      </c>
      <c r="K59">
        <v>42.920827865600998</v>
      </c>
    </row>
    <row r="60" spans="2:11" x14ac:dyDescent="0.25">
      <c r="B60" s="1">
        <v>36</v>
      </c>
      <c r="C60">
        <v>0.38290023803700002</v>
      </c>
      <c r="D60">
        <v>47.945976257323998</v>
      </c>
      <c r="E60">
        <v>508.97526741027798</v>
      </c>
      <c r="F60" s="1">
        <f t="shared" si="4"/>
        <v>557.30414390563897</v>
      </c>
      <c r="G60" s="3">
        <v>3.2367706298829999</v>
      </c>
      <c r="H60" s="5">
        <f t="shared" si="5"/>
        <v>560.54091453552201</v>
      </c>
      <c r="I60" s="10">
        <f t="shared" si="6"/>
        <v>99.422563001923763</v>
      </c>
      <c r="J60" s="13">
        <f t="shared" si="7"/>
        <v>0.57743699807623639</v>
      </c>
      <c r="K60">
        <v>49.554824829102003</v>
      </c>
    </row>
    <row r="61" spans="2:11" x14ac:dyDescent="0.25">
      <c r="B61" s="1">
        <v>38</v>
      </c>
      <c r="C61">
        <v>0.404119491577</v>
      </c>
      <c r="D61">
        <v>54.701805114746001</v>
      </c>
      <c r="E61">
        <v>767.75383949279797</v>
      </c>
      <c r="F61" s="1">
        <f t="shared" si="4"/>
        <v>822.85976409912098</v>
      </c>
      <c r="G61" s="3">
        <v>3.1878948211670002</v>
      </c>
      <c r="H61" s="5">
        <f t="shared" si="5"/>
        <v>826.04765892028797</v>
      </c>
      <c r="I61" s="10">
        <f t="shared" si="6"/>
        <v>99.614078584117792</v>
      </c>
      <c r="J61" s="13">
        <f t="shared" si="7"/>
        <v>0.38592141588220713</v>
      </c>
      <c r="K61">
        <v>54.725885391235003</v>
      </c>
    </row>
    <row r="62" spans="2:11" x14ac:dyDescent="0.25">
      <c r="B62" s="1">
        <v>40</v>
      </c>
      <c r="C62">
        <v>0.39505958557100002</v>
      </c>
      <c r="D62">
        <v>110.46981811523401</v>
      </c>
      <c r="E62">
        <v>2379.3611526489199</v>
      </c>
      <c r="F62" s="1">
        <f t="shared" si="4"/>
        <v>2490.2260303497251</v>
      </c>
      <c r="G62" s="3">
        <v>2.9616355896000002</v>
      </c>
      <c r="H62" s="5">
        <f t="shared" si="5"/>
        <v>2493.1876659393251</v>
      </c>
      <c r="I62" s="10">
        <f t="shared" si="6"/>
        <v>99.881210883959497</v>
      </c>
      <c r="J62" s="13">
        <f t="shared" si="7"/>
        <v>0.11878911604049605</v>
      </c>
      <c r="K62">
        <v>111.940860748291</v>
      </c>
    </row>
    <row r="63" spans="2:11" x14ac:dyDescent="0.25">
      <c r="B63" s="1">
        <v>42</v>
      </c>
      <c r="C63">
        <v>0.332117080688</v>
      </c>
      <c r="D63">
        <v>81.281900405884002</v>
      </c>
      <c r="E63">
        <v>1133.4404945373501</v>
      </c>
      <c r="F63" s="1">
        <f t="shared" si="4"/>
        <v>1215.0545120239221</v>
      </c>
      <c r="G63" s="3">
        <v>3.0088424682619999</v>
      </c>
      <c r="H63" s="5">
        <f t="shared" si="5"/>
        <v>1218.0633544921841</v>
      </c>
      <c r="I63" s="10">
        <f t="shared" si="6"/>
        <v>99.752981447379938</v>
      </c>
      <c r="J63" s="13">
        <f t="shared" si="7"/>
        <v>0.24701855262006461</v>
      </c>
      <c r="K63">
        <v>82.725048065186002</v>
      </c>
    </row>
    <row r="64" spans="2:11" x14ac:dyDescent="0.25">
      <c r="B64" s="1">
        <v>44</v>
      </c>
      <c r="C64">
        <v>0.36311149597199999</v>
      </c>
      <c r="D64">
        <v>88.250875473022006</v>
      </c>
      <c r="E64">
        <v>1566.8778419494599</v>
      </c>
      <c r="F64" s="1">
        <f t="shared" si="4"/>
        <v>1655.4918289184538</v>
      </c>
      <c r="G64" s="3">
        <v>3.065347671509</v>
      </c>
      <c r="H64" s="5">
        <f t="shared" si="5"/>
        <v>1658.5571765899629</v>
      </c>
      <c r="I64" s="10">
        <f t="shared" si="6"/>
        <v>99.815179861461786</v>
      </c>
      <c r="J64" s="13">
        <f t="shared" si="7"/>
        <v>0.18482013853821039</v>
      </c>
      <c r="K64">
        <v>88.294982910155994</v>
      </c>
    </row>
    <row r="65" spans="1:11" x14ac:dyDescent="0.25">
      <c r="B65" s="1">
        <v>46</v>
      </c>
      <c r="C65">
        <v>0.33593177795399998</v>
      </c>
      <c r="D65">
        <v>103.81698608398401</v>
      </c>
      <c r="E65">
        <v>2336.8244171142501</v>
      </c>
      <c r="F65" s="1">
        <f t="shared" si="4"/>
        <v>2440.9773349761881</v>
      </c>
      <c r="G65" s="3">
        <v>3.0655860900879999</v>
      </c>
      <c r="H65" s="5">
        <f t="shared" si="5"/>
        <v>2444.042921066276</v>
      </c>
      <c r="I65" s="10">
        <f t="shared" si="6"/>
        <v>99.874569056718926</v>
      </c>
      <c r="J65" s="13">
        <f t="shared" si="7"/>
        <v>0.12543094328108442</v>
      </c>
      <c r="K65">
        <v>113.60287666320799</v>
      </c>
    </row>
    <row r="66" spans="1:11" x14ac:dyDescent="0.25">
      <c r="B66" s="1">
        <v>48</v>
      </c>
      <c r="C66">
        <v>0.36501884460400003</v>
      </c>
      <c r="D66">
        <v>69.975852966309006</v>
      </c>
      <c r="E66">
        <v>1229.61974143981</v>
      </c>
      <c r="F66" s="1">
        <f t="shared" si="4"/>
        <v>1299.9606132507231</v>
      </c>
      <c r="G66" s="3">
        <v>3.0910968780519998</v>
      </c>
      <c r="H66" s="5">
        <f t="shared" si="5"/>
        <v>1303.0517101287751</v>
      </c>
      <c r="I66" s="10">
        <f t="shared" si="6"/>
        <v>99.762780183317005</v>
      </c>
      <c r="J66" s="13">
        <f t="shared" si="7"/>
        <v>0.23721981668298639</v>
      </c>
      <c r="K66">
        <v>80.765962600707994</v>
      </c>
    </row>
    <row r="67" spans="1:11" x14ac:dyDescent="0.25">
      <c r="B67" s="1">
        <v>50</v>
      </c>
      <c r="C67">
        <v>0.37288665771500001</v>
      </c>
      <c r="D67">
        <v>103.149890899658</v>
      </c>
      <c r="E67">
        <v>2038.45262527465</v>
      </c>
      <c r="F67" s="1">
        <f t="shared" si="4"/>
        <v>2141.9754028320231</v>
      </c>
      <c r="G67" s="3">
        <v>3.129005432129</v>
      </c>
      <c r="H67" s="5">
        <f t="shared" si="5"/>
        <v>2145.104408264152</v>
      </c>
      <c r="I67" s="10">
        <f t="shared" si="6"/>
        <v>99.854132720996034</v>
      </c>
      <c r="J67" s="13">
        <f t="shared" si="7"/>
        <v>0.14586727900396393</v>
      </c>
      <c r="K67">
        <v>103.21784019470201</v>
      </c>
    </row>
    <row r="68" spans="1:11" x14ac:dyDescent="0.25">
      <c r="B68" s="1">
        <v>52</v>
      </c>
      <c r="C68">
        <v>0.34713745117200001</v>
      </c>
      <c r="D68">
        <v>83.549022674561002</v>
      </c>
      <c r="E68">
        <v>1879.0717124938899</v>
      </c>
      <c r="F68" s="1">
        <f t="shared" si="4"/>
        <v>1962.967872619623</v>
      </c>
      <c r="G68" s="3">
        <v>3.2322406768800001</v>
      </c>
      <c r="H68" s="5">
        <f t="shared" si="5"/>
        <v>1966.2001132965031</v>
      </c>
      <c r="I68" s="10">
        <f t="shared" si="6"/>
        <v>99.835609780763306</v>
      </c>
      <c r="J68" s="13">
        <f t="shared" si="7"/>
        <v>0.16439021923668143</v>
      </c>
      <c r="K68">
        <v>86.519002914428995</v>
      </c>
    </row>
    <row r="69" spans="1:11" x14ac:dyDescent="0.25">
      <c r="B69" s="1">
        <v>54</v>
      </c>
      <c r="C69">
        <v>0.353097915649</v>
      </c>
      <c r="D69">
        <v>200.59800148010299</v>
      </c>
      <c r="E69">
        <v>5939.2726421356201</v>
      </c>
      <c r="F69" s="1">
        <f t="shared" si="4"/>
        <v>6140.2237415313721</v>
      </c>
      <c r="G69" s="3">
        <v>3.1642913818360001</v>
      </c>
      <c r="H69" s="5">
        <f t="shared" si="5"/>
        <v>6143.388032913208</v>
      </c>
      <c r="I69" s="10">
        <f t="shared" si="6"/>
        <v>99.948492731292845</v>
      </c>
      <c r="J69" s="13">
        <f t="shared" si="7"/>
        <v>5.1507268707158091E-2</v>
      </c>
      <c r="K69">
        <v>203.43899726867701</v>
      </c>
    </row>
    <row r="70" spans="1:11" x14ac:dyDescent="0.25">
      <c r="B70" s="1">
        <v>56</v>
      </c>
      <c r="C70">
        <v>0.36692619323699999</v>
      </c>
      <c r="D70">
        <v>131.73604011535599</v>
      </c>
      <c r="E70">
        <v>4042.6092147827098</v>
      </c>
      <c r="F70" s="1">
        <f t="shared" si="4"/>
        <v>4174.7121810913031</v>
      </c>
      <c r="G70" s="3">
        <v>3.196716308594</v>
      </c>
      <c r="H70" s="5">
        <f t="shared" si="5"/>
        <v>4177.9088973998969</v>
      </c>
      <c r="I70" s="10">
        <f t="shared" si="6"/>
        <v>99.923485255732047</v>
      </c>
      <c r="J70" s="13">
        <f t="shared" si="7"/>
        <v>7.6514744267962911E-2</v>
      </c>
      <c r="K70">
        <v>134.731769561768</v>
      </c>
    </row>
    <row r="71" spans="1:11" x14ac:dyDescent="0.25">
      <c r="B71" s="1">
        <v>58</v>
      </c>
      <c r="C71">
        <v>0.33903121948199999</v>
      </c>
      <c r="D71">
        <v>360.20493507385299</v>
      </c>
      <c r="E71">
        <v>14734.6513271331</v>
      </c>
      <c r="F71" s="1">
        <f t="shared" si="4"/>
        <v>15095.195293426435</v>
      </c>
      <c r="G71" s="3">
        <v>3.1979084014889998</v>
      </c>
      <c r="H71" s="5">
        <f t="shared" si="5"/>
        <v>15098.393201827925</v>
      </c>
      <c r="I71" s="10">
        <f t="shared" si="6"/>
        <v>99.978819544843347</v>
      </c>
      <c r="J71" s="13">
        <f t="shared" si="7"/>
        <v>2.118045515665758E-2</v>
      </c>
      <c r="K71">
        <v>383.58807563781698</v>
      </c>
    </row>
    <row r="72" spans="1:11" x14ac:dyDescent="0.25">
      <c r="B72" s="1">
        <v>60</v>
      </c>
      <c r="C72">
        <v>0.32401084899900001</v>
      </c>
      <c r="D72">
        <v>166.877031326294</v>
      </c>
      <c r="E72">
        <v>6091.3841724395697</v>
      </c>
      <c r="F72" s="1">
        <f t="shared" si="4"/>
        <v>6258.5852146148627</v>
      </c>
      <c r="G72" s="3">
        <v>3.2632350921629998</v>
      </c>
      <c r="H72" s="5">
        <f t="shared" si="5"/>
        <v>6261.8484497070258</v>
      </c>
      <c r="I72" s="10">
        <f t="shared" si="6"/>
        <v>99.947887031786664</v>
      </c>
      <c r="J72" s="13">
        <f t="shared" si="7"/>
        <v>5.2112968213334478E-2</v>
      </c>
      <c r="K72">
        <v>178.94196510314899</v>
      </c>
    </row>
    <row r="73" spans="1:11" x14ac:dyDescent="0.25">
      <c r="B73" s="1">
        <v>62</v>
      </c>
      <c r="C73">
        <v>0.39482116699199998</v>
      </c>
      <c r="D73">
        <v>114.06683921814</v>
      </c>
      <c r="E73">
        <v>3764.6150588989199</v>
      </c>
      <c r="F73" s="1">
        <f t="shared" si="4"/>
        <v>3879.0767192840517</v>
      </c>
      <c r="G73" s="3">
        <v>3.4816265106199999</v>
      </c>
      <c r="H73" s="5">
        <f t="shared" si="5"/>
        <v>3882.5583457946718</v>
      </c>
      <c r="I73" s="10">
        <f t="shared" si="6"/>
        <v>99.910326485772174</v>
      </c>
      <c r="J73" s="13">
        <f t="shared" si="7"/>
        <v>8.9673514227830362E-2</v>
      </c>
      <c r="K73">
        <v>128.888130187988</v>
      </c>
    </row>
    <row r="74" spans="1:11" x14ac:dyDescent="0.25">
      <c r="B74" s="1">
        <v>64</v>
      </c>
      <c r="C74">
        <v>0.354051589966</v>
      </c>
      <c r="D74">
        <v>114.495038986206</v>
      </c>
      <c r="E74">
        <v>2842.9911136627202</v>
      </c>
      <c r="F74" s="1">
        <f>C74+D74+E74</f>
        <v>2957.8402042388921</v>
      </c>
      <c r="G74" s="3">
        <v>3.425598144531</v>
      </c>
      <c r="H74" s="5">
        <f t="shared" si="5"/>
        <v>2961.2658023834229</v>
      </c>
      <c r="I74" s="10">
        <f t="shared" si="6"/>
        <v>99.884319801965304</v>
      </c>
      <c r="J74" s="13">
        <f t="shared" si="7"/>
        <v>0.11568019803470028</v>
      </c>
      <c r="K74">
        <v>116.235017776489</v>
      </c>
    </row>
    <row r="76" spans="1:11" x14ac:dyDescent="0.25">
      <c r="A76" t="s">
        <v>8</v>
      </c>
    </row>
    <row r="77" spans="1:11" x14ac:dyDescent="0.25">
      <c r="B77" s="1" t="s">
        <v>0</v>
      </c>
      <c r="C77" t="s">
        <v>4</v>
      </c>
      <c r="D77" t="s">
        <v>5</v>
      </c>
      <c r="E77" t="s">
        <v>6</v>
      </c>
      <c r="F77" s="1" t="s">
        <v>9</v>
      </c>
      <c r="G77" s="3" t="s">
        <v>7</v>
      </c>
      <c r="H77" s="5" t="s">
        <v>14</v>
      </c>
      <c r="I77" s="1" t="s">
        <v>15</v>
      </c>
      <c r="J77" s="3" t="s">
        <v>16</v>
      </c>
      <c r="K77" t="s">
        <v>1</v>
      </c>
    </row>
    <row r="78" spans="1:11" x14ac:dyDescent="0.25">
      <c r="B78" s="1">
        <v>2</v>
      </c>
      <c r="C78">
        <v>0.35595893859900002</v>
      </c>
      <c r="D78">
        <v>19.949913024901999</v>
      </c>
      <c r="E78">
        <v>13.039588928223001</v>
      </c>
      <c r="F78" s="1">
        <f>C78+D78+E78</f>
        <v>33.345460891724002</v>
      </c>
      <c r="G78" s="3">
        <v>6.5803527832029998</v>
      </c>
      <c r="H78" s="5">
        <f>F78+G78</f>
        <v>39.925813674926999</v>
      </c>
      <c r="I78" s="11">
        <f>(F78/H78)*100</f>
        <v>83.518550587898503</v>
      </c>
      <c r="J78" s="13">
        <f>(G78/H78)*100</f>
        <v>16.481449412101508</v>
      </c>
      <c r="K78">
        <v>19.953012466431002</v>
      </c>
    </row>
    <row r="79" spans="1:11" x14ac:dyDescent="0.25">
      <c r="B79" s="1">
        <v>4</v>
      </c>
      <c r="C79">
        <v>0.37908554077099998</v>
      </c>
      <c r="D79">
        <v>21.484136581421001</v>
      </c>
      <c r="E79">
        <v>35.650014877319002</v>
      </c>
      <c r="F79" s="1">
        <f t="shared" ref="F79:F109" si="8">C79+D79+E79</f>
        <v>57.513236999511008</v>
      </c>
      <c r="G79" s="3">
        <v>7.0188045501709997</v>
      </c>
      <c r="H79" s="5">
        <f t="shared" ref="H79:H109" si="9">F79+G79</f>
        <v>64.532041549682006</v>
      </c>
      <c r="I79" s="11">
        <f t="shared" ref="I79:I109" si="10">(F79/H79)*100</f>
        <v>89.123535562148078</v>
      </c>
      <c r="J79" s="13">
        <f t="shared" ref="J79:J109" si="11">(G79/H79)*100</f>
        <v>10.876464437851938</v>
      </c>
      <c r="K79">
        <v>21.487951278687</v>
      </c>
    </row>
    <row r="80" spans="1:11" x14ac:dyDescent="0.25">
      <c r="B80" s="1">
        <v>6</v>
      </c>
      <c r="C80">
        <v>0.18882751464799999</v>
      </c>
      <c r="D80">
        <v>21.976947784423999</v>
      </c>
      <c r="E80">
        <v>58.525085449218999</v>
      </c>
      <c r="F80" s="1">
        <f t="shared" si="8"/>
        <v>80.690860748291001</v>
      </c>
      <c r="G80" s="3">
        <v>7.245302200317</v>
      </c>
      <c r="H80" s="5">
        <f t="shared" si="9"/>
        <v>87.936162948608001</v>
      </c>
      <c r="I80" s="11">
        <f t="shared" si="10"/>
        <v>91.760725101740761</v>
      </c>
      <c r="J80" s="13">
        <f t="shared" si="11"/>
        <v>8.2392748982592376</v>
      </c>
      <c r="K80">
        <v>21.981000900268999</v>
      </c>
    </row>
    <row r="81" spans="2:11" x14ac:dyDescent="0.25">
      <c r="B81" s="1">
        <v>8</v>
      </c>
      <c r="C81">
        <v>0.19097328186000001</v>
      </c>
      <c r="D81">
        <v>22.034168243408001</v>
      </c>
      <c r="E81">
        <v>80.718994140625</v>
      </c>
      <c r="F81" s="1">
        <f t="shared" si="8"/>
        <v>102.944135665893</v>
      </c>
      <c r="G81" s="3">
        <v>7.2674751281740004</v>
      </c>
      <c r="H81" s="5">
        <f t="shared" si="9"/>
        <v>110.211610794067</v>
      </c>
      <c r="I81" s="11">
        <f t="shared" si="10"/>
        <v>93.405889746268699</v>
      </c>
      <c r="J81" s="13">
        <f t="shared" si="11"/>
        <v>6.5941102537312961</v>
      </c>
      <c r="K81">
        <v>22.037982940673999</v>
      </c>
    </row>
    <row r="82" spans="2:11" x14ac:dyDescent="0.25">
      <c r="B82" s="1">
        <v>10</v>
      </c>
      <c r="C82">
        <v>0.19502639770499999</v>
      </c>
      <c r="D82">
        <v>24.647951126098999</v>
      </c>
      <c r="E82">
        <v>106.33087158203099</v>
      </c>
      <c r="F82" s="1">
        <f t="shared" si="8"/>
        <v>131.17384910583499</v>
      </c>
      <c r="G82" s="3">
        <v>7.5063705444339996</v>
      </c>
      <c r="H82" s="5">
        <f t="shared" si="9"/>
        <v>138.68021965026898</v>
      </c>
      <c r="I82" s="11">
        <f t="shared" si="10"/>
        <v>94.587281038807163</v>
      </c>
      <c r="J82" s="13">
        <f t="shared" si="11"/>
        <v>5.4127189611928488</v>
      </c>
      <c r="K82">
        <v>24.652004241943001</v>
      </c>
    </row>
    <row r="83" spans="2:11" x14ac:dyDescent="0.25">
      <c r="B83" s="1">
        <v>12</v>
      </c>
      <c r="C83">
        <v>0.21290779113800001</v>
      </c>
      <c r="D83">
        <v>25.750875473021999</v>
      </c>
      <c r="E83">
        <v>134.52005386352499</v>
      </c>
      <c r="F83" s="1">
        <f t="shared" si="8"/>
        <v>160.48383712768498</v>
      </c>
      <c r="G83" s="3">
        <v>7.2867870330809996</v>
      </c>
      <c r="H83" s="5">
        <f t="shared" si="9"/>
        <v>167.77062416076598</v>
      </c>
      <c r="I83" s="11">
        <f t="shared" si="10"/>
        <v>95.656696713425561</v>
      </c>
      <c r="J83" s="13">
        <f t="shared" si="11"/>
        <v>4.3433032865744394</v>
      </c>
      <c r="K83">
        <v>25.761842727661001</v>
      </c>
    </row>
    <row r="84" spans="2:11" x14ac:dyDescent="0.25">
      <c r="B84" s="1">
        <v>14</v>
      </c>
      <c r="C84">
        <v>0.21791458129899999</v>
      </c>
      <c r="D84">
        <v>26.647090911865</v>
      </c>
      <c r="E84">
        <v>163.28048706054699</v>
      </c>
      <c r="F84" s="1">
        <f t="shared" si="8"/>
        <v>190.14549255371099</v>
      </c>
      <c r="G84" s="3">
        <v>7.2467327117920002</v>
      </c>
      <c r="H84" s="5">
        <f t="shared" si="9"/>
        <v>197.39222526550299</v>
      </c>
      <c r="I84" s="11">
        <f t="shared" si="10"/>
        <v>96.328764873061871</v>
      </c>
      <c r="J84" s="13">
        <f t="shared" si="11"/>
        <v>3.6712351269381363</v>
      </c>
      <c r="K84">
        <v>26.650905609131001</v>
      </c>
    </row>
    <row r="85" spans="2:11" x14ac:dyDescent="0.25">
      <c r="B85" s="1">
        <v>16</v>
      </c>
      <c r="C85">
        <v>0.26607513427700002</v>
      </c>
      <c r="D85">
        <v>27.595996856688998</v>
      </c>
      <c r="E85">
        <v>194.539308547974</v>
      </c>
      <c r="F85" s="1">
        <f t="shared" si="8"/>
        <v>222.40138053894</v>
      </c>
      <c r="G85" s="3">
        <v>7.2867870330809996</v>
      </c>
      <c r="H85" s="5">
        <f t="shared" si="9"/>
        <v>229.688167572021</v>
      </c>
      <c r="I85" s="11">
        <f t="shared" si="10"/>
        <v>96.827530512299404</v>
      </c>
      <c r="J85" s="13">
        <f t="shared" si="11"/>
        <v>3.1724694877006043</v>
      </c>
      <c r="K85">
        <v>27.604103088378999</v>
      </c>
    </row>
    <row r="86" spans="2:11" x14ac:dyDescent="0.25">
      <c r="B86" s="1">
        <v>18</v>
      </c>
      <c r="C86">
        <v>0.28705596923799997</v>
      </c>
      <c r="D86">
        <v>30.60507774353</v>
      </c>
      <c r="E86">
        <v>263.50951194763201</v>
      </c>
      <c r="F86" s="1">
        <f t="shared" si="8"/>
        <v>294.40164566039999</v>
      </c>
      <c r="G86" s="3">
        <v>12.15934753418</v>
      </c>
      <c r="H86" s="5">
        <f t="shared" si="9"/>
        <v>306.56099319457996</v>
      </c>
      <c r="I86" s="11">
        <f t="shared" si="10"/>
        <v>96.033628607647998</v>
      </c>
      <c r="J86" s="13">
        <f t="shared" si="11"/>
        <v>3.9663713923520061</v>
      </c>
      <c r="K86">
        <v>30.667066574096999</v>
      </c>
    </row>
    <row r="87" spans="2:11" x14ac:dyDescent="0.25">
      <c r="B87" s="1">
        <v>20</v>
      </c>
      <c r="C87">
        <v>0.27298927307100002</v>
      </c>
      <c r="D87">
        <v>30.502080917358001</v>
      </c>
      <c r="E87">
        <v>292.42229461669899</v>
      </c>
      <c r="F87" s="1">
        <f t="shared" si="8"/>
        <v>323.197364807128</v>
      </c>
      <c r="G87" s="3">
        <v>9.6862316131590003</v>
      </c>
      <c r="H87" s="5">
        <f t="shared" si="9"/>
        <v>332.88359642028701</v>
      </c>
      <c r="I87" s="11">
        <f t="shared" si="10"/>
        <v>97.090204588834865</v>
      </c>
      <c r="J87" s="13">
        <f t="shared" si="11"/>
        <v>2.9097954111651414</v>
      </c>
      <c r="K87">
        <v>30.543088912963999</v>
      </c>
    </row>
    <row r="88" spans="2:11" x14ac:dyDescent="0.25">
      <c r="B88" s="1">
        <v>22</v>
      </c>
      <c r="C88">
        <v>0.28395652771000002</v>
      </c>
      <c r="D88">
        <v>31.299829483031999</v>
      </c>
      <c r="E88">
        <v>333.66227149963402</v>
      </c>
      <c r="F88" s="1">
        <f t="shared" si="8"/>
        <v>365.24605751037603</v>
      </c>
      <c r="G88" s="3">
        <v>11.255264282226999</v>
      </c>
      <c r="H88" s="5">
        <f t="shared" si="9"/>
        <v>376.50132179260305</v>
      </c>
      <c r="I88" s="11">
        <f t="shared" si="10"/>
        <v>97.010564470627003</v>
      </c>
      <c r="J88" s="13">
        <f t="shared" si="11"/>
        <v>2.989435529372988</v>
      </c>
      <c r="K88">
        <v>31.306028366088999</v>
      </c>
    </row>
    <row r="89" spans="2:11" x14ac:dyDescent="0.25">
      <c r="B89" s="1">
        <v>24</v>
      </c>
      <c r="C89">
        <v>0.30612945556600002</v>
      </c>
      <c r="D89">
        <v>34.980773925781001</v>
      </c>
      <c r="E89">
        <v>406.87823295593302</v>
      </c>
      <c r="F89" s="1">
        <f t="shared" si="8"/>
        <v>442.16513633728005</v>
      </c>
      <c r="G89" s="3">
        <v>11.646032333374</v>
      </c>
      <c r="H89" s="5">
        <f t="shared" si="9"/>
        <v>453.81116867065407</v>
      </c>
      <c r="I89" s="11">
        <f t="shared" si="10"/>
        <v>97.433727255437844</v>
      </c>
      <c r="J89" s="13">
        <f t="shared" si="11"/>
        <v>2.5662727445621583</v>
      </c>
      <c r="K89">
        <v>34.986972808837997</v>
      </c>
    </row>
    <row r="90" spans="2:11" x14ac:dyDescent="0.25">
      <c r="B90" s="1">
        <v>26</v>
      </c>
      <c r="C90">
        <v>0.37598609924300003</v>
      </c>
      <c r="D90">
        <v>33.143043518066001</v>
      </c>
      <c r="E90">
        <v>420.60542106628401</v>
      </c>
      <c r="F90" s="1">
        <f t="shared" si="8"/>
        <v>454.12445068359301</v>
      </c>
      <c r="G90" s="3">
        <v>12.360334396361999</v>
      </c>
      <c r="H90" s="5">
        <f t="shared" si="9"/>
        <v>466.48478507995503</v>
      </c>
      <c r="I90" s="11">
        <f t="shared" si="10"/>
        <v>97.350324213844729</v>
      </c>
      <c r="J90" s="13">
        <f t="shared" si="11"/>
        <v>2.6496757861552656</v>
      </c>
      <c r="K90">
        <v>33.189058303833001</v>
      </c>
    </row>
    <row r="91" spans="2:11" x14ac:dyDescent="0.25">
      <c r="B91" s="1">
        <v>28</v>
      </c>
      <c r="C91">
        <v>0.34999847412099999</v>
      </c>
      <c r="D91">
        <v>34.938097000121999</v>
      </c>
      <c r="E91">
        <v>481.04190826415999</v>
      </c>
      <c r="F91" s="1">
        <f t="shared" si="8"/>
        <v>516.33000373840298</v>
      </c>
      <c r="G91" s="3">
        <v>13.271808624267999</v>
      </c>
      <c r="H91" s="5">
        <f t="shared" si="9"/>
        <v>529.60181236267101</v>
      </c>
      <c r="I91" s="11">
        <f t="shared" si="10"/>
        <v>97.494002415690474</v>
      </c>
      <c r="J91" s="13">
        <f t="shared" si="11"/>
        <v>2.505997584309525</v>
      </c>
      <c r="K91">
        <v>35.00509262085</v>
      </c>
    </row>
    <row r="92" spans="2:11" x14ac:dyDescent="0.25">
      <c r="B92" s="1">
        <v>30</v>
      </c>
      <c r="C92">
        <v>0.380992889404</v>
      </c>
      <c r="D92">
        <v>48.855066299438</v>
      </c>
      <c r="E92">
        <v>738.74187469482399</v>
      </c>
      <c r="F92" s="1">
        <f t="shared" si="8"/>
        <v>787.97793388366597</v>
      </c>
      <c r="G92" s="3">
        <v>12.929677963256999</v>
      </c>
      <c r="H92" s="5">
        <f t="shared" si="9"/>
        <v>800.90761184692292</v>
      </c>
      <c r="I92" s="11">
        <f t="shared" si="10"/>
        <v>98.385621790578242</v>
      </c>
      <c r="J92" s="13">
        <f t="shared" si="11"/>
        <v>1.614378209421768</v>
      </c>
      <c r="K92">
        <v>48.882007598877003</v>
      </c>
    </row>
    <row r="93" spans="2:11" x14ac:dyDescent="0.25">
      <c r="B93" s="1">
        <v>32</v>
      </c>
      <c r="C93">
        <v>0.36096572875999999</v>
      </c>
      <c r="D93">
        <v>60.589075088500998</v>
      </c>
      <c r="E93">
        <v>945.16897201538097</v>
      </c>
      <c r="F93" s="1">
        <f t="shared" si="8"/>
        <v>1006.1190128326419</v>
      </c>
      <c r="G93" s="3">
        <v>13.309717178345</v>
      </c>
      <c r="H93" s="5">
        <f t="shared" si="9"/>
        <v>1019.4287300109869</v>
      </c>
      <c r="I93" s="11">
        <f t="shared" si="10"/>
        <v>98.694394538184</v>
      </c>
      <c r="J93" s="13">
        <f t="shared" si="11"/>
        <v>1.3056054618160069</v>
      </c>
      <c r="K93">
        <v>60.604095458983998</v>
      </c>
    </row>
    <row r="94" spans="2:11" x14ac:dyDescent="0.25">
      <c r="B94" s="1">
        <v>34</v>
      </c>
      <c r="C94">
        <v>0.40793418884299998</v>
      </c>
      <c r="D94">
        <v>93.379020690917997</v>
      </c>
      <c r="E94">
        <v>1378.1673908233599</v>
      </c>
      <c r="F94" s="1">
        <f t="shared" si="8"/>
        <v>1471.9543457031209</v>
      </c>
      <c r="G94" s="3">
        <v>12.596368789673001</v>
      </c>
      <c r="H94" s="5">
        <f t="shared" si="9"/>
        <v>1484.550714492794</v>
      </c>
      <c r="I94" s="11">
        <f t="shared" si="10"/>
        <v>99.15150296539538</v>
      </c>
      <c r="J94" s="13">
        <f t="shared" si="11"/>
        <v>0.84849703460461634</v>
      </c>
      <c r="K94">
        <v>104.85100746154799</v>
      </c>
    </row>
    <row r="95" spans="2:11" x14ac:dyDescent="0.25">
      <c r="B95" s="1">
        <v>36</v>
      </c>
      <c r="C95">
        <v>0.42414665222199999</v>
      </c>
      <c r="D95">
        <v>129.72903251647901</v>
      </c>
      <c r="E95">
        <v>1584.84816551208</v>
      </c>
      <c r="F95" s="1">
        <f t="shared" si="8"/>
        <v>1715.0013446807809</v>
      </c>
      <c r="G95" s="3">
        <v>22.425651550293001</v>
      </c>
      <c r="H95" s="5">
        <f t="shared" si="9"/>
        <v>1737.4269962310739</v>
      </c>
      <c r="I95" s="11">
        <f t="shared" si="10"/>
        <v>98.709260786269581</v>
      </c>
      <c r="J95" s="13">
        <f t="shared" si="11"/>
        <v>1.290739213730419</v>
      </c>
      <c r="K95">
        <v>131.32905960082999</v>
      </c>
    </row>
    <row r="96" spans="2:11" x14ac:dyDescent="0.25">
      <c r="B96" s="1">
        <v>38</v>
      </c>
      <c r="C96">
        <v>0.380992889404</v>
      </c>
      <c r="D96">
        <v>169.36302185058599</v>
      </c>
      <c r="E96">
        <v>1409.4467163085901</v>
      </c>
      <c r="F96" s="1">
        <f t="shared" si="8"/>
        <v>1579.1907310485801</v>
      </c>
      <c r="G96" s="3">
        <v>12.166976928711</v>
      </c>
      <c r="H96" s="5">
        <f t="shared" si="9"/>
        <v>1591.3577079772911</v>
      </c>
      <c r="I96" s="11">
        <f t="shared" si="10"/>
        <v>99.235434191337418</v>
      </c>
      <c r="J96" s="13">
        <f t="shared" si="11"/>
        <v>0.76456580866258783</v>
      </c>
      <c r="K96">
        <v>169.45195198059099</v>
      </c>
    </row>
    <row r="97" spans="2:11" x14ac:dyDescent="0.25">
      <c r="B97" s="1">
        <v>40</v>
      </c>
      <c r="C97">
        <v>0.43010711669899998</v>
      </c>
      <c r="D97">
        <v>177.94299125671401</v>
      </c>
      <c r="E97">
        <v>2255.4550170898401</v>
      </c>
      <c r="F97" s="1">
        <f t="shared" si="8"/>
        <v>2433.8281154632532</v>
      </c>
      <c r="G97" s="3">
        <v>12.023210525513001</v>
      </c>
      <c r="H97" s="5">
        <f t="shared" si="9"/>
        <v>2445.8513259887663</v>
      </c>
      <c r="I97" s="11">
        <f t="shared" si="10"/>
        <v>99.508424310269447</v>
      </c>
      <c r="J97" s="13">
        <f t="shared" si="11"/>
        <v>0.49157568973054672</v>
      </c>
      <c r="K97">
        <v>188.596963882446</v>
      </c>
    </row>
    <row r="98" spans="2:11" x14ac:dyDescent="0.25">
      <c r="B98" s="1">
        <v>42</v>
      </c>
      <c r="C98">
        <v>0.41007995605499997</v>
      </c>
      <c r="D98">
        <v>224.22313690185501</v>
      </c>
      <c r="E98">
        <v>2958.1353664398098</v>
      </c>
      <c r="F98" s="1">
        <f t="shared" si="8"/>
        <v>3182.7685832977199</v>
      </c>
      <c r="G98" s="3">
        <v>11.560440063476999</v>
      </c>
      <c r="H98" s="5">
        <f t="shared" si="9"/>
        <v>3194.329023361197</v>
      </c>
      <c r="I98" s="11">
        <f t="shared" si="10"/>
        <v>99.638094886940834</v>
      </c>
      <c r="J98" s="13">
        <f t="shared" si="11"/>
        <v>0.36190511305916306</v>
      </c>
      <c r="K98">
        <v>224.350214004517</v>
      </c>
    </row>
    <row r="99" spans="2:11" x14ac:dyDescent="0.25">
      <c r="B99" s="1">
        <v>44</v>
      </c>
      <c r="C99">
        <v>0.42390823364300001</v>
      </c>
      <c r="D99">
        <v>206.91680908203099</v>
      </c>
      <c r="E99">
        <v>2371.8202114105202</v>
      </c>
      <c r="F99" s="1">
        <f t="shared" si="8"/>
        <v>2579.160928726194</v>
      </c>
      <c r="G99" s="3">
        <v>12.325286865234</v>
      </c>
      <c r="H99" s="5">
        <f t="shared" si="9"/>
        <v>2591.4862155914279</v>
      </c>
      <c r="I99" s="11">
        <f t="shared" si="10"/>
        <v>99.524393114997864</v>
      </c>
      <c r="J99" s="13">
        <f t="shared" si="11"/>
        <v>0.47560688500213105</v>
      </c>
      <c r="K99">
        <v>207.71193504333499</v>
      </c>
    </row>
    <row r="100" spans="2:11" x14ac:dyDescent="0.25">
      <c r="B100" s="1">
        <v>46</v>
      </c>
      <c r="C100">
        <v>0.38814544677700002</v>
      </c>
      <c r="D100">
        <v>268.742084503174</v>
      </c>
      <c r="E100">
        <v>2861.3328933715802</v>
      </c>
      <c r="F100" s="1">
        <f t="shared" si="8"/>
        <v>3130.4631233215314</v>
      </c>
      <c r="G100" s="3">
        <v>11.508464813232001</v>
      </c>
      <c r="H100" s="5">
        <f t="shared" si="9"/>
        <v>3141.9715881347634</v>
      </c>
      <c r="I100" s="11">
        <f t="shared" si="10"/>
        <v>99.633718367897018</v>
      </c>
      <c r="J100" s="13">
        <f t="shared" si="11"/>
        <v>0.3662816321029822</v>
      </c>
      <c r="K100">
        <v>268.74804496765103</v>
      </c>
    </row>
    <row r="101" spans="2:11" x14ac:dyDescent="0.25">
      <c r="B101" s="1">
        <v>48</v>
      </c>
      <c r="C101">
        <v>0.40602684021000002</v>
      </c>
      <c r="D101">
        <v>257.08198547363298</v>
      </c>
      <c r="E101">
        <v>3540.6274795532199</v>
      </c>
      <c r="F101" s="1">
        <f t="shared" si="8"/>
        <v>3798.1154918670627</v>
      </c>
      <c r="G101" s="3">
        <v>12.779951095581</v>
      </c>
      <c r="H101" s="5">
        <f t="shared" si="9"/>
        <v>3810.8954429626438</v>
      </c>
      <c r="I101" s="11">
        <f t="shared" si="10"/>
        <v>99.664647028845124</v>
      </c>
      <c r="J101" s="13">
        <f t="shared" si="11"/>
        <v>0.335352971154876</v>
      </c>
      <c r="K101">
        <v>258.45479965210001</v>
      </c>
    </row>
    <row r="102" spans="2:11" x14ac:dyDescent="0.25">
      <c r="B102" s="1">
        <v>50</v>
      </c>
      <c r="C102">
        <v>0.44703483581499998</v>
      </c>
      <c r="D102">
        <v>262.92109489440901</v>
      </c>
      <c r="E102">
        <v>3985.47339439392</v>
      </c>
      <c r="F102" s="1">
        <f t="shared" si="8"/>
        <v>4248.8415241241437</v>
      </c>
      <c r="G102" s="3">
        <v>12.274265289306999</v>
      </c>
      <c r="H102" s="5">
        <f t="shared" si="9"/>
        <v>4261.1157894134503</v>
      </c>
      <c r="I102" s="11">
        <f t="shared" si="10"/>
        <v>99.711947154315737</v>
      </c>
      <c r="J102" s="13">
        <f t="shared" si="11"/>
        <v>0.28805284568426553</v>
      </c>
      <c r="K102">
        <v>265.16604423522898</v>
      </c>
    </row>
    <row r="103" spans="2:11" x14ac:dyDescent="0.25">
      <c r="B103" s="1">
        <v>52</v>
      </c>
      <c r="C103">
        <v>0.37598609924300003</v>
      </c>
      <c r="D103">
        <v>294.37112808227499</v>
      </c>
      <c r="E103">
        <v>5051.0141849517804</v>
      </c>
      <c r="F103" s="1">
        <f t="shared" si="8"/>
        <v>5345.7612991332981</v>
      </c>
      <c r="G103" s="3">
        <v>12.459278106689</v>
      </c>
      <c r="H103" s="5">
        <f t="shared" si="9"/>
        <v>5358.2205772399875</v>
      </c>
      <c r="I103" s="11">
        <f t="shared" si="10"/>
        <v>99.767473587040953</v>
      </c>
      <c r="J103" s="13">
        <f t="shared" si="11"/>
        <v>0.2325264129590342</v>
      </c>
      <c r="K103">
        <v>294.42811012268101</v>
      </c>
    </row>
    <row r="104" spans="2:11" x14ac:dyDescent="0.25">
      <c r="B104" s="1">
        <v>54</v>
      </c>
      <c r="C104">
        <v>0.463962554932</v>
      </c>
      <c r="D104">
        <v>286.58509254455601</v>
      </c>
      <c r="E104">
        <v>5310.9836578369104</v>
      </c>
      <c r="F104" s="1">
        <f t="shared" si="8"/>
        <v>5598.0327129363986</v>
      </c>
      <c r="G104" s="3">
        <v>12.276411056519001</v>
      </c>
      <c r="H104" s="5">
        <f t="shared" si="9"/>
        <v>5610.3091239929172</v>
      </c>
      <c r="I104" s="11">
        <f t="shared" si="10"/>
        <v>99.781181200800191</v>
      </c>
      <c r="J104" s="13">
        <f t="shared" si="11"/>
        <v>0.2188187991998157</v>
      </c>
      <c r="K104">
        <v>297.72400856018101</v>
      </c>
    </row>
    <row r="105" spans="2:11" x14ac:dyDescent="0.25">
      <c r="B105" s="1">
        <v>56</v>
      </c>
      <c r="C105">
        <v>0.380992889404</v>
      </c>
      <c r="D105">
        <v>326.86996459960898</v>
      </c>
      <c r="E105">
        <v>5574.6066570281901</v>
      </c>
      <c r="F105" s="1">
        <f t="shared" si="8"/>
        <v>5901.8576145172028</v>
      </c>
      <c r="G105" s="3">
        <v>12.848377227783001</v>
      </c>
      <c r="H105" s="5">
        <f t="shared" si="9"/>
        <v>5914.705991744986</v>
      </c>
      <c r="I105" s="11">
        <f t="shared" si="10"/>
        <v>99.782772343279362</v>
      </c>
      <c r="J105" s="13">
        <f t="shared" si="11"/>
        <v>0.21722765672064129</v>
      </c>
      <c r="K105">
        <v>328.88197898864701</v>
      </c>
    </row>
    <row r="106" spans="2:11" x14ac:dyDescent="0.25">
      <c r="B106" s="1">
        <v>58</v>
      </c>
      <c r="C106">
        <v>0.41103363037099999</v>
      </c>
      <c r="D106">
        <v>297.875165939331</v>
      </c>
      <c r="E106">
        <v>6133.1202983856201</v>
      </c>
      <c r="F106" s="1">
        <f t="shared" si="8"/>
        <v>6431.4064979553223</v>
      </c>
      <c r="G106" s="3">
        <v>12.966394424438</v>
      </c>
      <c r="H106" s="5">
        <f t="shared" si="9"/>
        <v>6444.3728923797598</v>
      </c>
      <c r="I106" s="11">
        <f t="shared" si="10"/>
        <v>99.798795093937372</v>
      </c>
      <c r="J106" s="13">
        <f t="shared" si="11"/>
        <v>0.20120490606262553</v>
      </c>
      <c r="K106">
        <v>315.28806686401401</v>
      </c>
    </row>
    <row r="107" spans="2:11" x14ac:dyDescent="0.25">
      <c r="B107" s="1">
        <v>60</v>
      </c>
      <c r="C107">
        <v>0.39100646972699998</v>
      </c>
      <c r="D107">
        <v>330.83486557006802</v>
      </c>
      <c r="E107">
        <v>6611.6189956665003</v>
      </c>
      <c r="F107" s="1">
        <f t="shared" si="8"/>
        <v>6942.8448677062952</v>
      </c>
      <c r="G107" s="3">
        <v>13.242959976196</v>
      </c>
      <c r="H107" s="5">
        <f t="shared" si="9"/>
        <v>6956.0878276824915</v>
      </c>
      <c r="I107" s="11">
        <f t="shared" si="10"/>
        <v>99.809620575469239</v>
      </c>
      <c r="J107" s="13">
        <f t="shared" si="11"/>
        <v>0.19037942453075754</v>
      </c>
      <c r="K107">
        <v>332.46111869812</v>
      </c>
    </row>
    <row r="108" spans="2:11" x14ac:dyDescent="0.25">
      <c r="B108" s="1">
        <v>62</v>
      </c>
      <c r="C108">
        <v>0.38003921508799998</v>
      </c>
      <c r="D108">
        <v>322.86190986633301</v>
      </c>
      <c r="E108">
        <v>6197.7272033691397</v>
      </c>
      <c r="F108" s="1">
        <f t="shared" si="8"/>
        <v>6520.9691524505606</v>
      </c>
      <c r="G108" s="3">
        <v>13.503313064575</v>
      </c>
      <c r="H108" s="5">
        <f t="shared" si="9"/>
        <v>6534.4724655151358</v>
      </c>
      <c r="I108" s="11">
        <f t="shared" si="10"/>
        <v>99.793352667168804</v>
      </c>
      <c r="J108" s="13">
        <f t="shared" si="11"/>
        <v>0.20664733283118189</v>
      </c>
      <c r="K108">
        <v>322.89505004882801</v>
      </c>
    </row>
    <row r="109" spans="2:11" x14ac:dyDescent="0.25">
      <c r="B109" s="1">
        <v>64</v>
      </c>
      <c r="C109">
        <v>0.391960144043</v>
      </c>
      <c r="D109">
        <v>424.06010627746599</v>
      </c>
      <c r="E109">
        <v>9992.9852485656702</v>
      </c>
      <c r="F109" s="1">
        <f t="shared" si="8"/>
        <v>10417.437314987179</v>
      </c>
      <c r="G109" s="3">
        <v>13.352394104004</v>
      </c>
      <c r="H109" s="5">
        <f t="shared" si="9"/>
        <v>10430.789709091183</v>
      </c>
      <c r="I109" s="11">
        <f t="shared" si="10"/>
        <v>99.871990573327679</v>
      </c>
      <c r="J109" s="13">
        <f t="shared" si="11"/>
        <v>0.12800942667232981</v>
      </c>
      <c r="K109">
        <v>429.44598197937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B34" workbookViewId="0">
      <selection activeCell="W24" sqref="W24"/>
    </sheetView>
  </sheetViews>
  <sheetFormatPr defaultColWidth="8.85546875" defaultRowHeight="15" x14ac:dyDescent="0.25"/>
  <cols>
    <col min="2" max="2" width="4.7109375" style="2" bestFit="1" customWidth="1"/>
    <col min="3" max="3" width="15.85546875" bestFit="1" customWidth="1"/>
    <col min="4" max="4" width="20.28515625" bestFit="1" customWidth="1"/>
    <col min="5" max="5" width="20" bestFit="1" customWidth="1"/>
    <col min="6" max="6" width="20" style="2" customWidth="1"/>
    <col min="7" max="7" width="23.140625" bestFit="1" customWidth="1"/>
    <col min="8" max="8" width="20.7109375" bestFit="1" customWidth="1"/>
  </cols>
  <sheetData>
    <row r="1" spans="1:8" x14ac:dyDescent="0.25">
      <c r="A1" t="s">
        <v>2</v>
      </c>
    </row>
    <row r="2" spans="1:8" x14ac:dyDescent="0.25">
      <c r="B2" s="2" t="s">
        <v>0</v>
      </c>
      <c r="C2" t="s">
        <v>10</v>
      </c>
      <c r="D2" t="s">
        <v>11</v>
      </c>
      <c r="E2" t="s">
        <v>12</v>
      </c>
      <c r="F2" s="2" t="s">
        <v>9</v>
      </c>
      <c r="G2" t="s">
        <v>13</v>
      </c>
      <c r="H2" t="s">
        <v>1</v>
      </c>
    </row>
    <row r="3" spans="1:8" x14ac:dyDescent="0.25">
      <c r="B3" s="2">
        <v>65</v>
      </c>
      <c r="C3">
        <v>5.9843063353999998E-2</v>
      </c>
      <c r="D3">
        <v>250.68998336792001</v>
      </c>
      <c r="E3">
        <v>12776.348114013599</v>
      </c>
      <c r="F3" s="2">
        <f>C3+D3+E3</f>
        <v>13027.097940444874</v>
      </c>
      <c r="G3">
        <v>0.91981887817399999</v>
      </c>
      <c r="H3">
        <v>257.061958312988</v>
      </c>
    </row>
    <row r="4" spans="1:8" x14ac:dyDescent="0.25">
      <c r="B4" s="2">
        <v>67</v>
      </c>
      <c r="C4">
        <v>6.103515625E-2</v>
      </c>
      <c r="D4">
        <v>78.516006469727003</v>
      </c>
      <c r="E4">
        <v>2873.3332157135001</v>
      </c>
      <c r="F4" s="2">
        <f t="shared" ref="F4:F18" si="0">C4+D4+E4</f>
        <v>2951.9102573394771</v>
      </c>
      <c r="G4">
        <v>0.870227813721</v>
      </c>
      <c r="H4">
        <v>81.199169158936002</v>
      </c>
    </row>
    <row r="5" spans="1:8" x14ac:dyDescent="0.25">
      <c r="B5" s="2">
        <v>69</v>
      </c>
      <c r="C5">
        <v>5.1975250244000001E-2</v>
      </c>
      <c r="D5">
        <v>100.486040115356</v>
      </c>
      <c r="E5">
        <v>4085.9136581420898</v>
      </c>
      <c r="F5" s="2">
        <f t="shared" si="0"/>
        <v>4186.4516735076895</v>
      </c>
      <c r="G5">
        <v>0.86450576782199995</v>
      </c>
      <c r="H5">
        <v>105.410099029541</v>
      </c>
    </row>
    <row r="6" spans="1:8" x14ac:dyDescent="0.25">
      <c r="B6" s="2">
        <v>71</v>
      </c>
      <c r="C6">
        <v>5.9127807616999997E-2</v>
      </c>
      <c r="D6">
        <v>64.931869506835994</v>
      </c>
      <c r="E6">
        <v>2064.1596317291201</v>
      </c>
      <c r="F6" s="2">
        <f t="shared" si="0"/>
        <v>2129.1506290435732</v>
      </c>
      <c r="G6">
        <v>0.88834762573199999</v>
      </c>
      <c r="H6">
        <v>78.923940658568995</v>
      </c>
    </row>
    <row r="7" spans="1:8" x14ac:dyDescent="0.25">
      <c r="B7" s="2">
        <v>73</v>
      </c>
      <c r="C7">
        <v>5.6028366088999998E-2</v>
      </c>
      <c r="D7">
        <v>80.060005187987997</v>
      </c>
      <c r="E7">
        <v>3683.0174922943102</v>
      </c>
      <c r="F7" s="2">
        <f t="shared" si="0"/>
        <v>3763.1335258483873</v>
      </c>
      <c r="G7">
        <v>0.86593627929700001</v>
      </c>
      <c r="H7">
        <v>89.170932769775007</v>
      </c>
    </row>
    <row r="8" spans="1:8" x14ac:dyDescent="0.25">
      <c r="B8" s="2">
        <v>75</v>
      </c>
      <c r="C8">
        <v>5.2928924560999999E-2</v>
      </c>
      <c r="D8">
        <v>65.239906311035</v>
      </c>
      <c r="E8">
        <v>2512.3507976531901</v>
      </c>
      <c r="F8" s="2">
        <f t="shared" si="0"/>
        <v>2577.6436328887862</v>
      </c>
      <c r="G8">
        <v>0.88953971862799996</v>
      </c>
      <c r="H8">
        <v>66.908836364745994</v>
      </c>
    </row>
    <row r="9" spans="1:8" x14ac:dyDescent="0.25">
      <c r="B9" s="2">
        <v>77</v>
      </c>
      <c r="C9">
        <v>4.8875808716000002E-2</v>
      </c>
      <c r="D9">
        <v>134.17696952819799</v>
      </c>
      <c r="E9">
        <v>4153.6014080047598</v>
      </c>
      <c r="F9" s="2">
        <f t="shared" si="0"/>
        <v>4287.8272533416739</v>
      </c>
      <c r="G9">
        <v>0.88715553283699999</v>
      </c>
      <c r="H9">
        <v>134.20796394348099</v>
      </c>
    </row>
    <row r="10" spans="1:8" x14ac:dyDescent="0.25">
      <c r="B10" s="2">
        <v>79</v>
      </c>
      <c r="C10">
        <v>5.6028366088999998E-2</v>
      </c>
      <c r="D10">
        <v>91.809988021850998</v>
      </c>
      <c r="E10">
        <v>4139.1294002532904</v>
      </c>
      <c r="F10" s="2">
        <f t="shared" si="0"/>
        <v>4230.9954166412308</v>
      </c>
      <c r="G10">
        <v>0.87046623229999998</v>
      </c>
      <c r="H10">
        <v>102.940797805786</v>
      </c>
    </row>
    <row r="11" spans="1:8" x14ac:dyDescent="0.25">
      <c r="B11" s="2">
        <v>81</v>
      </c>
      <c r="C11">
        <v>5.6028366088999998E-2</v>
      </c>
      <c r="D11">
        <v>93.111991882324006</v>
      </c>
      <c r="E11">
        <v>4002.1419525146398</v>
      </c>
      <c r="F11" s="2">
        <f t="shared" si="0"/>
        <v>4095.3099727630529</v>
      </c>
      <c r="G11">
        <v>0.868082046509</v>
      </c>
      <c r="H11">
        <v>94.732999801635998</v>
      </c>
    </row>
    <row r="12" spans="1:8" x14ac:dyDescent="0.25">
      <c r="B12" s="2">
        <v>83</v>
      </c>
      <c r="C12">
        <v>5.5074691772000001E-2</v>
      </c>
      <c r="D12">
        <v>116.33610725402799</v>
      </c>
      <c r="E12">
        <v>6514.7593021392804</v>
      </c>
      <c r="F12" s="2">
        <f t="shared" si="0"/>
        <v>6631.1504840850803</v>
      </c>
      <c r="G12">
        <v>0.85496902465799995</v>
      </c>
      <c r="H12">
        <v>121.294021606445</v>
      </c>
    </row>
    <row r="13" spans="1:8" x14ac:dyDescent="0.25">
      <c r="B13" s="2">
        <v>85</v>
      </c>
      <c r="C13">
        <v>5.1975250244000001E-2</v>
      </c>
      <c r="D13">
        <v>129.51898574829099</v>
      </c>
      <c r="E13">
        <v>6965.8689498901304</v>
      </c>
      <c r="F13" s="2">
        <f t="shared" si="0"/>
        <v>7095.4399108886655</v>
      </c>
      <c r="G13">
        <v>0.85306167602500005</v>
      </c>
      <c r="H13">
        <v>131.057977676392</v>
      </c>
    </row>
    <row r="14" spans="1:8" x14ac:dyDescent="0.25">
      <c r="B14" s="2">
        <v>87</v>
      </c>
      <c r="C14">
        <v>4.5776367188000003E-2</v>
      </c>
      <c r="D14">
        <v>161.12899780273401</v>
      </c>
      <c r="E14">
        <v>8735.5580329895001</v>
      </c>
      <c r="F14" s="2">
        <f t="shared" si="0"/>
        <v>8896.732807159422</v>
      </c>
      <c r="G14">
        <v>0.85163116455099996</v>
      </c>
      <c r="H14">
        <v>167.52195358276401</v>
      </c>
    </row>
    <row r="15" spans="1:8" x14ac:dyDescent="0.25">
      <c r="B15" s="2">
        <v>89</v>
      </c>
      <c r="C15">
        <v>5.2213668822999999E-2</v>
      </c>
      <c r="D15">
        <v>129.88901138305701</v>
      </c>
      <c r="E15">
        <v>7128.3588409423801</v>
      </c>
      <c r="F15" s="2">
        <f t="shared" si="0"/>
        <v>7258.30006599426</v>
      </c>
      <c r="G15">
        <v>0.84018707275399995</v>
      </c>
      <c r="H15">
        <v>139.951944351196</v>
      </c>
    </row>
    <row r="16" spans="1:8" x14ac:dyDescent="0.25">
      <c r="B16" s="2">
        <v>91</v>
      </c>
      <c r="C16">
        <v>5.5074691772000001E-2</v>
      </c>
      <c r="D16">
        <v>92.207193374634002</v>
      </c>
      <c r="E16">
        <v>5340.7859802246003</v>
      </c>
      <c r="F16" s="2">
        <f t="shared" si="0"/>
        <v>5433.0482482910065</v>
      </c>
      <c r="G16">
        <v>0.87118148803700002</v>
      </c>
      <c r="H16">
        <v>97.311019897460994</v>
      </c>
    </row>
    <row r="17" spans="1:8" x14ac:dyDescent="0.25">
      <c r="B17" s="2">
        <v>93</v>
      </c>
      <c r="C17">
        <v>5.6982040405000003E-2</v>
      </c>
      <c r="D17">
        <v>102.37908363342299</v>
      </c>
      <c r="E17">
        <v>4865.37766456604</v>
      </c>
      <c r="F17" s="2">
        <f t="shared" si="0"/>
        <v>4967.8137302398682</v>
      </c>
      <c r="G17">
        <v>0.90861320495599995</v>
      </c>
      <c r="H17">
        <v>103.66892814636201</v>
      </c>
    </row>
    <row r="18" spans="1:8" x14ac:dyDescent="0.25">
      <c r="B18" s="2">
        <v>95</v>
      </c>
      <c r="C18">
        <v>5.2928924560999999E-2</v>
      </c>
      <c r="D18">
        <v>101.705074310303</v>
      </c>
      <c r="E18">
        <v>4268.3668136596598</v>
      </c>
      <c r="F18" s="2">
        <f t="shared" si="0"/>
        <v>4370.124816894524</v>
      </c>
      <c r="G18">
        <v>0.89693069457999997</v>
      </c>
      <c r="H18">
        <v>103.14297676085999</v>
      </c>
    </row>
    <row r="20" spans="1:8" x14ac:dyDescent="0.25">
      <c r="A20" t="s">
        <v>3</v>
      </c>
    </row>
    <row r="21" spans="1:8" x14ac:dyDescent="0.25">
      <c r="B21" s="2" t="s">
        <v>0</v>
      </c>
      <c r="C21" t="s">
        <v>10</v>
      </c>
      <c r="D21" t="s">
        <v>11</v>
      </c>
      <c r="E21" t="s">
        <v>12</v>
      </c>
      <c r="F21" s="2" t="s">
        <v>9</v>
      </c>
      <c r="G21" t="s">
        <v>13</v>
      </c>
      <c r="H21" t="s">
        <v>1</v>
      </c>
    </row>
    <row r="22" spans="1:8" x14ac:dyDescent="0.25">
      <c r="B22" s="2">
        <v>65</v>
      </c>
      <c r="C22">
        <v>0.123977661133</v>
      </c>
      <c r="D22">
        <v>124.97711181640599</v>
      </c>
      <c r="E22">
        <v>3586.4984989166201</v>
      </c>
      <c r="F22" s="2">
        <f>C22+D22+E22</f>
        <v>3711.5995883941591</v>
      </c>
      <c r="G22">
        <v>13.41700553894</v>
      </c>
      <c r="H22">
        <v>127.208948135376</v>
      </c>
    </row>
    <row r="23" spans="1:8" x14ac:dyDescent="0.25">
      <c r="B23" s="2">
        <v>67</v>
      </c>
      <c r="C23">
        <v>9.0837478637999999E-2</v>
      </c>
      <c r="D23">
        <v>133.406162261963</v>
      </c>
      <c r="E23">
        <v>3660.3636741638102</v>
      </c>
      <c r="F23" s="2">
        <f t="shared" ref="F23:F37" si="1">C23+D23+E23</f>
        <v>3793.8606739044112</v>
      </c>
      <c r="G23">
        <v>3.33833694458</v>
      </c>
      <c r="H23">
        <v>135.25485992431601</v>
      </c>
    </row>
    <row r="24" spans="1:8" x14ac:dyDescent="0.25">
      <c r="B24" s="2">
        <v>69</v>
      </c>
      <c r="C24">
        <v>8.6784362793000003E-2</v>
      </c>
      <c r="D24">
        <v>106.200933456421</v>
      </c>
      <c r="E24">
        <v>3171.9839572906399</v>
      </c>
      <c r="F24" s="2">
        <f t="shared" si="1"/>
        <v>3278.2716751098537</v>
      </c>
      <c r="G24">
        <v>3.279685974121</v>
      </c>
      <c r="H24">
        <v>111.78183555603</v>
      </c>
    </row>
    <row r="25" spans="1:8" x14ac:dyDescent="0.25">
      <c r="B25" s="2">
        <v>71</v>
      </c>
      <c r="C25">
        <v>8.9168548584000001E-2</v>
      </c>
      <c r="D25">
        <v>156.651020050049</v>
      </c>
      <c r="E25">
        <v>4460.4539871215802</v>
      </c>
      <c r="F25" s="2">
        <f t="shared" si="1"/>
        <v>4617.194175720213</v>
      </c>
      <c r="G25">
        <v>13.555526733398001</v>
      </c>
      <c r="H25">
        <v>158.19096565246599</v>
      </c>
    </row>
    <row r="26" spans="1:8" x14ac:dyDescent="0.25">
      <c r="B26" s="2">
        <v>73</v>
      </c>
      <c r="C26">
        <v>8.8930130004999997E-2</v>
      </c>
      <c r="D26">
        <v>175.38094520568799</v>
      </c>
      <c r="E26">
        <v>8467.1609401702808</v>
      </c>
      <c r="F26" s="2">
        <f t="shared" si="1"/>
        <v>8642.6308155059742</v>
      </c>
      <c r="G26">
        <v>3.3047199249269998</v>
      </c>
      <c r="H26">
        <v>189.242124557495</v>
      </c>
    </row>
    <row r="27" spans="1:8" x14ac:dyDescent="0.25">
      <c r="B27" s="2">
        <v>75</v>
      </c>
      <c r="C27">
        <v>8.8930130004999997E-2</v>
      </c>
      <c r="D27">
        <v>108.108043670654</v>
      </c>
      <c r="E27">
        <v>5040.9777164459201</v>
      </c>
      <c r="F27" s="2">
        <f t="shared" si="1"/>
        <v>5149.1746902465793</v>
      </c>
      <c r="G27">
        <v>3.2432079315190001</v>
      </c>
      <c r="H27">
        <v>136.32988929748501</v>
      </c>
    </row>
    <row r="28" spans="1:8" x14ac:dyDescent="0.25">
      <c r="B28" s="2">
        <v>77</v>
      </c>
      <c r="C28">
        <v>9.0122222900000007E-2</v>
      </c>
      <c r="D28">
        <v>130.24711608886699</v>
      </c>
      <c r="E28">
        <v>5940.7060146331696</v>
      </c>
      <c r="F28" s="2">
        <f t="shared" si="1"/>
        <v>6071.0432529449363</v>
      </c>
      <c r="G28">
        <v>3.234148025513</v>
      </c>
      <c r="H28">
        <v>150.11000633239701</v>
      </c>
    </row>
    <row r="29" spans="1:8" x14ac:dyDescent="0.25">
      <c r="B29" s="2">
        <v>79</v>
      </c>
      <c r="C29">
        <v>8.5115432739000005E-2</v>
      </c>
      <c r="D29">
        <v>144.636154174805</v>
      </c>
      <c r="E29">
        <v>4844.8307514190601</v>
      </c>
      <c r="F29" s="2">
        <f t="shared" si="1"/>
        <v>4989.5520210266041</v>
      </c>
      <c r="G29">
        <v>3.3991336822510001</v>
      </c>
      <c r="H29">
        <v>152.737855911255</v>
      </c>
    </row>
    <row r="30" spans="1:8" x14ac:dyDescent="0.25">
      <c r="B30" s="2">
        <v>81</v>
      </c>
      <c r="C30">
        <v>9.1075897217000004E-2</v>
      </c>
      <c r="D30">
        <v>109.06386375427201</v>
      </c>
      <c r="E30">
        <v>4915.5387878417896</v>
      </c>
      <c r="F30" s="2">
        <f t="shared" si="1"/>
        <v>5024.6937274932789</v>
      </c>
      <c r="G30">
        <v>3.4019947051999999</v>
      </c>
      <c r="H30">
        <v>130.54704666137701</v>
      </c>
    </row>
    <row r="31" spans="1:8" x14ac:dyDescent="0.25">
      <c r="B31" s="2">
        <v>83</v>
      </c>
      <c r="C31">
        <v>8.8930130004999997E-2</v>
      </c>
      <c r="D31">
        <v>133.177042007446</v>
      </c>
      <c r="E31">
        <v>5137.0270252227701</v>
      </c>
      <c r="F31" s="2">
        <f t="shared" si="1"/>
        <v>5270.2929973602213</v>
      </c>
      <c r="G31">
        <v>3.312826156616</v>
      </c>
      <c r="H31">
        <v>144.74201202392601</v>
      </c>
    </row>
    <row r="32" spans="1:8" x14ac:dyDescent="0.25">
      <c r="B32" s="2">
        <v>85</v>
      </c>
      <c r="C32">
        <v>9.4890594482000004E-2</v>
      </c>
      <c r="D32">
        <v>124.258995056152</v>
      </c>
      <c r="E32">
        <v>4710.3476524353</v>
      </c>
      <c r="F32" s="2">
        <f t="shared" si="1"/>
        <v>4834.7015380859339</v>
      </c>
      <c r="G32">
        <v>3.3640861511229998</v>
      </c>
      <c r="H32">
        <v>132.50207901000999</v>
      </c>
    </row>
    <row r="33" spans="1:8" x14ac:dyDescent="0.25">
      <c r="B33" s="2">
        <v>87</v>
      </c>
      <c r="C33">
        <v>8.1777572632000001E-2</v>
      </c>
      <c r="D33">
        <v>131.80398941039999</v>
      </c>
      <c r="E33">
        <v>6264.0831470489502</v>
      </c>
      <c r="F33" s="2">
        <f t="shared" si="1"/>
        <v>6395.9689140319824</v>
      </c>
      <c r="G33">
        <v>3.3154487609859999</v>
      </c>
      <c r="H33">
        <v>152.82893180847199</v>
      </c>
    </row>
    <row r="34" spans="1:8" x14ac:dyDescent="0.25">
      <c r="B34" s="2">
        <v>89</v>
      </c>
      <c r="C34">
        <v>9.3936920165999999E-2</v>
      </c>
      <c r="D34">
        <v>121.399164199829</v>
      </c>
      <c r="E34">
        <v>5990.5567169189399</v>
      </c>
      <c r="F34" s="2">
        <f t="shared" si="1"/>
        <v>6112.049818038935</v>
      </c>
      <c r="G34">
        <v>3.4189224243159999</v>
      </c>
      <c r="H34">
        <v>146.40903472900399</v>
      </c>
    </row>
    <row r="35" spans="1:8" x14ac:dyDescent="0.25">
      <c r="B35" s="2">
        <v>91</v>
      </c>
      <c r="C35">
        <v>8.8214874267999996E-2</v>
      </c>
      <c r="D35">
        <v>134.40489768981899</v>
      </c>
      <c r="E35">
        <v>6384.1423988342203</v>
      </c>
      <c r="F35" s="2">
        <f t="shared" si="1"/>
        <v>6518.6355113983072</v>
      </c>
      <c r="G35">
        <v>3.4868717193599998</v>
      </c>
      <c r="H35">
        <v>140.48194885253901</v>
      </c>
    </row>
    <row r="36" spans="1:8" x14ac:dyDescent="0.25">
      <c r="B36" s="2">
        <v>93</v>
      </c>
      <c r="C36">
        <v>0.1060962677</v>
      </c>
      <c r="D36">
        <v>139.724016189575</v>
      </c>
      <c r="E36">
        <v>6808.96019935607</v>
      </c>
      <c r="F36" s="2">
        <f t="shared" si="1"/>
        <v>6948.7903118133454</v>
      </c>
      <c r="G36">
        <v>3.5750865936279999</v>
      </c>
      <c r="H36">
        <v>152.48703956604001</v>
      </c>
    </row>
    <row r="37" spans="1:8" x14ac:dyDescent="0.25">
      <c r="B37" s="2">
        <v>95</v>
      </c>
      <c r="C37">
        <v>8.8930130004999997E-2</v>
      </c>
      <c r="D37">
        <v>141.04294776916501</v>
      </c>
      <c r="E37">
        <v>6937.8919601440402</v>
      </c>
      <c r="F37" s="2">
        <f t="shared" si="1"/>
        <v>7079.0238380432102</v>
      </c>
      <c r="G37">
        <v>3.592491149902</v>
      </c>
      <c r="H37">
        <v>168.08319091796901</v>
      </c>
    </row>
    <row r="39" spans="1:8" x14ac:dyDescent="0.25">
      <c r="A39" t="s">
        <v>8</v>
      </c>
    </row>
    <row r="40" spans="1:8" x14ac:dyDescent="0.25">
      <c r="B40" s="2" t="s">
        <v>0</v>
      </c>
      <c r="C40" t="s">
        <v>10</v>
      </c>
      <c r="D40" t="s">
        <v>11</v>
      </c>
      <c r="E40" t="s">
        <v>12</v>
      </c>
      <c r="F40" s="2" t="s">
        <v>9</v>
      </c>
      <c r="G40" t="s">
        <v>13</v>
      </c>
      <c r="H40" t="s">
        <v>1</v>
      </c>
    </row>
    <row r="41" spans="1:8" x14ac:dyDescent="0.25">
      <c r="B41" s="2">
        <v>65</v>
      </c>
      <c r="C41">
        <v>9.9182128906000006E-2</v>
      </c>
      <c r="D41">
        <v>367.22683906555199</v>
      </c>
      <c r="E41">
        <v>8332.0944309234601</v>
      </c>
      <c r="F41" s="2">
        <f>C41+D41+E41</f>
        <v>8699.4204521179181</v>
      </c>
      <c r="G41">
        <v>13.645887374878001</v>
      </c>
      <c r="H41">
        <v>371.24180793762201</v>
      </c>
    </row>
    <row r="42" spans="1:8" x14ac:dyDescent="0.25">
      <c r="B42" s="2">
        <v>67</v>
      </c>
      <c r="C42">
        <v>9.2983245849999993E-2</v>
      </c>
      <c r="D42">
        <v>352.38099098205601</v>
      </c>
      <c r="E42">
        <v>8122.6892471313404</v>
      </c>
      <c r="F42" s="2">
        <f t="shared" ref="F42:F56" si="2">C42+D42+E42</f>
        <v>8475.1632213592457</v>
      </c>
      <c r="G42">
        <v>13.308048248291</v>
      </c>
      <c r="H42">
        <v>362.95509338378901</v>
      </c>
    </row>
    <row r="43" spans="1:8" x14ac:dyDescent="0.25">
      <c r="B43" s="2">
        <v>69</v>
      </c>
      <c r="C43">
        <v>0.104904174805</v>
      </c>
      <c r="D43">
        <v>380.86199760437</v>
      </c>
      <c r="E43">
        <v>9155.1637649536096</v>
      </c>
      <c r="F43" s="2">
        <f t="shared" si="2"/>
        <v>9536.1306667327844</v>
      </c>
      <c r="G43">
        <v>13.092994689940999</v>
      </c>
      <c r="H43">
        <v>385.77795028686501</v>
      </c>
    </row>
    <row r="44" spans="1:8" x14ac:dyDescent="0.25">
      <c r="B44" s="2">
        <v>71</v>
      </c>
      <c r="C44">
        <v>0.10108947753899999</v>
      </c>
      <c r="D44">
        <v>378.10802459716803</v>
      </c>
      <c r="E44">
        <v>9047.7180480956995</v>
      </c>
      <c r="F44" s="2">
        <f t="shared" si="2"/>
        <v>9425.9271621704065</v>
      </c>
      <c r="G44">
        <v>12.921571731566999</v>
      </c>
      <c r="H44">
        <v>380.222797393799</v>
      </c>
    </row>
    <row r="45" spans="1:8" x14ac:dyDescent="0.25">
      <c r="B45" s="2">
        <v>73</v>
      </c>
      <c r="C45">
        <v>0.1220703125</v>
      </c>
      <c r="D45">
        <v>386.70897483825701</v>
      </c>
      <c r="E45">
        <v>9604.6929359435999</v>
      </c>
      <c r="F45" s="2">
        <f t="shared" si="2"/>
        <v>9991.5239810943567</v>
      </c>
      <c r="G45">
        <v>13.059616088866999</v>
      </c>
      <c r="H45">
        <v>388.17620277404802</v>
      </c>
    </row>
    <row r="46" spans="1:8" x14ac:dyDescent="0.25">
      <c r="B46" s="2">
        <v>75</v>
      </c>
      <c r="C46">
        <v>0.100135803223</v>
      </c>
      <c r="D46">
        <v>399.849891662598</v>
      </c>
      <c r="E46">
        <v>10410.023212432799</v>
      </c>
      <c r="F46" s="2">
        <f t="shared" si="2"/>
        <v>10809.97323989862</v>
      </c>
      <c r="G46">
        <v>12.822389602661</v>
      </c>
      <c r="H46">
        <v>399.939775466919</v>
      </c>
    </row>
    <row r="47" spans="1:8" x14ac:dyDescent="0.25">
      <c r="B47" s="2">
        <v>77</v>
      </c>
      <c r="C47">
        <v>0.100135803223</v>
      </c>
      <c r="D47">
        <v>375.468969345093</v>
      </c>
      <c r="E47">
        <v>9796.0424423217701</v>
      </c>
      <c r="F47" s="2">
        <f t="shared" si="2"/>
        <v>10171.611547470085</v>
      </c>
      <c r="G47">
        <v>13.197660446166999</v>
      </c>
      <c r="H47">
        <v>376.59287452697799</v>
      </c>
    </row>
    <row r="48" spans="1:8" x14ac:dyDescent="0.25">
      <c r="B48" s="2">
        <v>79</v>
      </c>
      <c r="C48">
        <v>0.1380443573</v>
      </c>
      <c r="D48">
        <v>415.529012680054</v>
      </c>
      <c r="E48">
        <v>12232.102155685399</v>
      </c>
      <c r="F48" s="2">
        <f t="shared" si="2"/>
        <v>12647.769212722753</v>
      </c>
      <c r="G48">
        <v>13.019800186156999</v>
      </c>
      <c r="H48">
        <v>415.67611694335898</v>
      </c>
    </row>
    <row r="49" spans="2:8" x14ac:dyDescent="0.25">
      <c r="B49" s="2">
        <v>81</v>
      </c>
      <c r="C49">
        <v>0.13613700866699999</v>
      </c>
      <c r="D49">
        <v>401.16500854492199</v>
      </c>
      <c r="E49">
        <v>11830.360174179001</v>
      </c>
      <c r="F49" s="2">
        <f t="shared" si="2"/>
        <v>12231.66131973259</v>
      </c>
      <c r="G49">
        <v>12.916564941406</v>
      </c>
      <c r="H49">
        <v>406.93593025207502</v>
      </c>
    </row>
    <row r="50" spans="2:8" x14ac:dyDescent="0.25">
      <c r="B50" s="2">
        <v>83</v>
      </c>
      <c r="C50">
        <v>0.117778778076</v>
      </c>
      <c r="D50">
        <v>409.30414199829102</v>
      </c>
      <c r="E50">
        <v>12124.305963516201</v>
      </c>
      <c r="F50" s="2">
        <f t="shared" si="2"/>
        <v>12533.727884292568</v>
      </c>
      <c r="G50">
        <v>13.283729553223001</v>
      </c>
      <c r="H50">
        <v>411.93413734436001</v>
      </c>
    </row>
    <row r="51" spans="2:8" x14ac:dyDescent="0.25">
      <c r="B51" s="2">
        <v>85</v>
      </c>
      <c r="C51">
        <v>0.102996826172</v>
      </c>
      <c r="D51">
        <v>428.21717262268101</v>
      </c>
      <c r="E51">
        <v>12358.4861755371</v>
      </c>
      <c r="F51" s="2">
        <f t="shared" si="2"/>
        <v>12786.806344985953</v>
      </c>
      <c r="G51">
        <v>13.238191604614</v>
      </c>
      <c r="H51">
        <v>428.43604087829601</v>
      </c>
    </row>
    <row r="52" spans="2:8" x14ac:dyDescent="0.25">
      <c r="B52" s="2">
        <v>87</v>
      </c>
      <c r="C52">
        <v>0.118970870972</v>
      </c>
      <c r="D52">
        <v>463.840961456299</v>
      </c>
      <c r="E52">
        <v>15335.2389335632</v>
      </c>
      <c r="F52" s="2">
        <f t="shared" si="2"/>
        <v>15799.19886589047</v>
      </c>
      <c r="G52">
        <v>13.474225997925</v>
      </c>
      <c r="H52">
        <v>469.47789192199701</v>
      </c>
    </row>
    <row r="53" spans="2:8" x14ac:dyDescent="0.25">
      <c r="B53" s="2">
        <v>89</v>
      </c>
      <c r="C53">
        <v>9.5129013062000001E-2</v>
      </c>
      <c r="D53">
        <v>497.72095680236799</v>
      </c>
      <c r="E53">
        <v>18090.077638626</v>
      </c>
      <c r="F53" s="2">
        <f t="shared" si="2"/>
        <v>18587.89372444143</v>
      </c>
      <c r="G53">
        <v>13.242959976196</v>
      </c>
      <c r="H53">
        <v>504.01496887207003</v>
      </c>
    </row>
    <row r="54" spans="2:8" x14ac:dyDescent="0.25">
      <c r="B54" s="2">
        <v>91</v>
      </c>
      <c r="C54">
        <v>0.13613700866699999</v>
      </c>
      <c r="D54">
        <v>492.41209030151401</v>
      </c>
      <c r="E54">
        <v>17944.6418285369</v>
      </c>
      <c r="F54" s="2">
        <f t="shared" si="2"/>
        <v>18437.190055847081</v>
      </c>
      <c r="G54">
        <v>13.498067855835</v>
      </c>
      <c r="H54">
        <v>492.58804321289102</v>
      </c>
    </row>
    <row r="55" spans="2:8" x14ac:dyDescent="0.25">
      <c r="B55" s="2">
        <v>93</v>
      </c>
      <c r="C55">
        <v>0.112056732178</v>
      </c>
      <c r="D55">
        <v>549.17001724243198</v>
      </c>
      <c r="E55">
        <v>21762.288570404002</v>
      </c>
      <c r="F55" s="2">
        <f t="shared" si="2"/>
        <v>22311.570644378611</v>
      </c>
      <c r="G55">
        <v>13.453245162964</v>
      </c>
      <c r="H55">
        <v>571.17104530334495</v>
      </c>
    </row>
    <row r="56" spans="2:8" x14ac:dyDescent="0.25">
      <c r="B56" s="2">
        <v>95</v>
      </c>
      <c r="C56">
        <v>0.112056732178</v>
      </c>
      <c r="D56">
        <v>502.20799446106003</v>
      </c>
      <c r="E56">
        <v>18736.204624176</v>
      </c>
      <c r="F56" s="2">
        <f t="shared" si="2"/>
        <v>19238.524675369237</v>
      </c>
      <c r="G56">
        <v>13.500690460205</v>
      </c>
      <c r="H56">
        <v>503.80396842956497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62"/>
  <sheetViews>
    <sheetView topLeftCell="L70" workbookViewId="0">
      <selection activeCell="K81" sqref="K81"/>
    </sheetView>
  </sheetViews>
  <sheetFormatPr defaultColWidth="8.85546875" defaultRowHeight="15" x14ac:dyDescent="0.25"/>
  <cols>
    <col min="2" max="2" width="8.85546875" style="2"/>
    <col min="3" max="3" width="15.85546875" bestFit="1" customWidth="1"/>
    <col min="4" max="4" width="20.28515625" bestFit="1" customWidth="1"/>
    <col min="5" max="5" width="20" bestFit="1" customWidth="1"/>
    <col min="6" max="6" width="20" style="1" customWidth="1"/>
    <col min="7" max="7" width="23.140625" style="6" bestFit="1" customWidth="1"/>
    <col min="8" max="8" width="23.140625" style="4" customWidth="1"/>
    <col min="9" max="9" width="23.140625" style="1" customWidth="1"/>
    <col min="10" max="10" width="23.140625" style="6" customWidth="1"/>
    <col min="11" max="11" width="20.7109375" bestFit="1" customWidth="1"/>
  </cols>
  <sheetData>
    <row r="7" spans="1:11" x14ac:dyDescent="0.25">
      <c r="A7" t="s">
        <v>2</v>
      </c>
    </row>
    <row r="8" spans="1:11" x14ac:dyDescent="0.25">
      <c r="B8" s="2" t="s">
        <v>0</v>
      </c>
      <c r="C8" t="s">
        <v>10</v>
      </c>
      <c r="D8" t="s">
        <v>11</v>
      </c>
      <c r="E8" t="s">
        <v>12</v>
      </c>
      <c r="F8" s="1" t="s">
        <v>9</v>
      </c>
      <c r="G8" s="6" t="s">
        <v>13</v>
      </c>
      <c r="H8" s="5" t="s">
        <v>14</v>
      </c>
      <c r="I8" s="1" t="s">
        <v>15</v>
      </c>
      <c r="J8" s="6" t="s">
        <v>16</v>
      </c>
      <c r="K8" t="s">
        <v>1</v>
      </c>
    </row>
    <row r="9" spans="1:11" x14ac:dyDescent="0.25">
      <c r="B9" s="2">
        <v>97</v>
      </c>
      <c r="C9">
        <v>5.6982040405000003E-2</v>
      </c>
      <c r="D9">
        <v>105.009078979492</v>
      </c>
      <c r="E9">
        <v>4496.4475631713804</v>
      </c>
      <c r="F9" s="10">
        <f>C9+D9+E9</f>
        <v>4601.5136241912769</v>
      </c>
      <c r="G9" s="6">
        <v>0.92983245849600005</v>
      </c>
      <c r="H9" s="4">
        <f>F9+G9</f>
        <v>4602.443456649773</v>
      </c>
      <c r="I9" s="9">
        <f>(F9/H9)*100</f>
        <v>99.979796982466937</v>
      </c>
      <c r="J9" s="12">
        <f>(G9/H9)*100</f>
        <v>2.0203017533057255E-2</v>
      </c>
      <c r="K9" s="7">
        <v>105.693101882935</v>
      </c>
    </row>
    <row r="10" spans="1:11" x14ac:dyDescent="0.25">
      <c r="B10" s="2">
        <v>99</v>
      </c>
      <c r="C10">
        <v>5.0067901610999999E-2</v>
      </c>
      <c r="D10">
        <v>82.859992980957003</v>
      </c>
      <c r="E10">
        <v>4560.7624053954996</v>
      </c>
      <c r="F10" s="10">
        <f t="shared" ref="F10:F24" si="0">C10+D10+E10</f>
        <v>4643.672466278068</v>
      </c>
      <c r="G10" s="6">
        <v>0.89025497436500001</v>
      </c>
      <c r="H10" s="4">
        <f t="shared" ref="H10:H24" si="1">F10+G10</f>
        <v>4644.5627212524332</v>
      </c>
      <c r="I10" s="9">
        <f t="shared" ref="I10:I24" si="2">(F10/H10)*100</f>
        <v>99.980832318825378</v>
      </c>
      <c r="J10" s="12">
        <f t="shared" ref="J10:J24" si="3">(G10/H10)*100</f>
        <v>1.9167681174621701E-2</v>
      </c>
      <c r="K10" s="7">
        <v>100.622892379761</v>
      </c>
    </row>
    <row r="11" spans="1:11" x14ac:dyDescent="0.25">
      <c r="B11" s="2">
        <v>101</v>
      </c>
      <c r="C11">
        <v>5.6028366088999998E-2</v>
      </c>
      <c r="D11">
        <v>115.61489105224599</v>
      </c>
      <c r="E11">
        <v>5412.9328727722104</v>
      </c>
      <c r="F11" s="10">
        <f t="shared" si="0"/>
        <v>5528.6037921905454</v>
      </c>
      <c r="G11" s="6">
        <v>0.92458724975600004</v>
      </c>
      <c r="H11" s="4">
        <f t="shared" si="1"/>
        <v>5529.5283794403013</v>
      </c>
      <c r="I11" s="9">
        <f t="shared" si="2"/>
        <v>99.983279093870038</v>
      </c>
      <c r="J11" s="12">
        <f t="shared" si="3"/>
        <v>1.6720906129965223E-2</v>
      </c>
      <c r="K11" s="7">
        <v>117.050886154175</v>
      </c>
    </row>
    <row r="12" spans="1:11" x14ac:dyDescent="0.25">
      <c r="B12" s="2">
        <v>103</v>
      </c>
      <c r="C12">
        <v>5.4121017456000002E-2</v>
      </c>
      <c r="D12">
        <v>163.62595558166501</v>
      </c>
      <c r="E12">
        <v>7323.4329223632803</v>
      </c>
      <c r="F12" s="10">
        <f t="shared" si="0"/>
        <v>7487.1129989624014</v>
      </c>
      <c r="G12" s="6">
        <v>0.88119506835899997</v>
      </c>
      <c r="H12" s="4">
        <f t="shared" si="1"/>
        <v>7487.9941940307608</v>
      </c>
      <c r="I12" s="9">
        <f t="shared" si="2"/>
        <v>99.988231894342789</v>
      </c>
      <c r="J12" s="12">
        <f t="shared" si="3"/>
        <v>1.1768105657206124E-2</v>
      </c>
      <c r="K12" s="7">
        <v>164.98398780822799</v>
      </c>
    </row>
    <row r="13" spans="1:11" x14ac:dyDescent="0.25">
      <c r="B13" s="2">
        <v>105</v>
      </c>
      <c r="C13">
        <v>5.8174133300999999E-2</v>
      </c>
      <c r="D13">
        <v>114.20893669128399</v>
      </c>
      <c r="E13">
        <v>6626.95360183715</v>
      </c>
      <c r="F13" s="10">
        <f t="shared" si="0"/>
        <v>6741.220712661735</v>
      </c>
      <c r="G13" s="6">
        <v>0.88167190551800001</v>
      </c>
      <c r="H13" s="4">
        <f t="shared" si="1"/>
        <v>6742.1023845672526</v>
      </c>
      <c r="I13" s="9">
        <f t="shared" si="2"/>
        <v>99.986922893554151</v>
      </c>
      <c r="J13" s="12">
        <f t="shared" si="3"/>
        <v>1.3077106445849248E-2</v>
      </c>
      <c r="K13" s="7">
        <v>122.20215797424299</v>
      </c>
    </row>
    <row r="14" spans="1:11" x14ac:dyDescent="0.25">
      <c r="B14" s="2">
        <v>107</v>
      </c>
      <c r="C14">
        <v>5.6982040405000003E-2</v>
      </c>
      <c r="D14">
        <v>129.543781280518</v>
      </c>
      <c r="E14">
        <v>7004.7798156738199</v>
      </c>
      <c r="F14" s="10">
        <f t="shared" si="0"/>
        <v>7134.3805789947428</v>
      </c>
      <c r="G14" s="6">
        <v>0.89073181152299996</v>
      </c>
      <c r="H14" s="4">
        <f t="shared" si="1"/>
        <v>7135.2713108062662</v>
      </c>
      <c r="I14" s="9">
        <f t="shared" si="2"/>
        <v>99.987516496952622</v>
      </c>
      <c r="J14" s="12">
        <f t="shared" si="3"/>
        <v>1.2483503047375361E-2</v>
      </c>
      <c r="K14" s="7">
        <v>130.80811500549299</v>
      </c>
    </row>
    <row r="15" spans="1:11" x14ac:dyDescent="0.25">
      <c r="B15" s="2">
        <v>109</v>
      </c>
      <c r="C15">
        <v>5.9127807616999997E-2</v>
      </c>
      <c r="D15">
        <v>142.84276962280299</v>
      </c>
      <c r="E15">
        <v>8948.5971927642804</v>
      </c>
      <c r="F15" s="10">
        <f t="shared" si="0"/>
        <v>9091.4990901947003</v>
      </c>
      <c r="G15" s="6">
        <v>0.85401535034200005</v>
      </c>
      <c r="H15" s="4">
        <f t="shared" si="1"/>
        <v>9092.3531055450421</v>
      </c>
      <c r="I15" s="9">
        <f t="shared" si="2"/>
        <v>99.990607323094167</v>
      </c>
      <c r="J15" s="12">
        <f t="shared" si="3"/>
        <v>9.392676905840492E-3</v>
      </c>
      <c r="K15" s="7">
        <v>150.887966156006</v>
      </c>
    </row>
    <row r="16" spans="1:11" x14ac:dyDescent="0.25">
      <c r="B16" s="2">
        <v>111</v>
      </c>
      <c r="C16">
        <v>7.7009201050000003E-2</v>
      </c>
      <c r="D16">
        <v>107.290983200073</v>
      </c>
      <c r="E16">
        <v>5005.4860115051197</v>
      </c>
      <c r="F16" s="10">
        <f t="shared" si="0"/>
        <v>5112.8540039062427</v>
      </c>
      <c r="G16" s="6">
        <v>0.87928771972700004</v>
      </c>
      <c r="H16" s="4">
        <f t="shared" si="1"/>
        <v>5113.7332916259693</v>
      </c>
      <c r="I16" s="9">
        <f t="shared" si="2"/>
        <v>99.982805366068533</v>
      </c>
      <c r="J16" s="12">
        <f t="shared" si="3"/>
        <v>1.7194633931473975E-2</v>
      </c>
      <c r="K16" s="7">
        <v>116.846084594727</v>
      </c>
    </row>
    <row r="17" spans="1:11" x14ac:dyDescent="0.25">
      <c r="B17" s="2">
        <v>113</v>
      </c>
      <c r="C17">
        <v>5.0783157348999998E-2</v>
      </c>
      <c r="D17">
        <v>151.36694908142101</v>
      </c>
      <c r="E17">
        <v>11636.2030506134</v>
      </c>
      <c r="F17" s="10">
        <f t="shared" si="0"/>
        <v>11787.620782852169</v>
      </c>
      <c r="G17" s="6">
        <v>0.88095664977999999</v>
      </c>
      <c r="H17" s="4">
        <f t="shared" si="1"/>
        <v>11788.501739501949</v>
      </c>
      <c r="I17" s="9">
        <f t="shared" si="2"/>
        <v>99.992526983757159</v>
      </c>
      <c r="J17" s="12">
        <f t="shared" si="3"/>
        <v>7.4730162428361261E-3</v>
      </c>
      <c r="K17" s="7">
        <v>155.48896789550801</v>
      </c>
    </row>
    <row r="18" spans="1:11" x14ac:dyDescent="0.25">
      <c r="B18" s="2">
        <v>115</v>
      </c>
      <c r="C18">
        <v>5.4836273193000003E-2</v>
      </c>
      <c r="D18">
        <v>108.670949935913</v>
      </c>
      <c r="E18">
        <v>6670.3610420226996</v>
      </c>
      <c r="F18" s="10">
        <f t="shared" si="0"/>
        <v>6779.0868282318061</v>
      </c>
      <c r="G18" s="6">
        <v>0.88453292846700005</v>
      </c>
      <c r="H18" s="4">
        <f t="shared" si="1"/>
        <v>6779.9713611602729</v>
      </c>
      <c r="I18" s="9">
        <f t="shared" si="2"/>
        <v>99.986953736507886</v>
      </c>
      <c r="J18" s="12">
        <f t="shared" si="3"/>
        <v>1.30462634921164E-2</v>
      </c>
      <c r="K18" s="7">
        <v>109.731197357178</v>
      </c>
    </row>
    <row r="19" spans="1:11" x14ac:dyDescent="0.25">
      <c r="B19" s="2">
        <v>117</v>
      </c>
      <c r="C19">
        <v>5.4836273193000003E-2</v>
      </c>
      <c r="D19">
        <v>138.946056365967</v>
      </c>
      <c r="E19">
        <v>7000.8399486541703</v>
      </c>
      <c r="F19" s="10">
        <f t="shared" si="0"/>
        <v>7139.8408412933304</v>
      </c>
      <c r="G19" s="6">
        <v>0.86402893066399999</v>
      </c>
      <c r="H19" s="4">
        <f t="shared" si="1"/>
        <v>7140.7048702239945</v>
      </c>
      <c r="I19" s="9">
        <f t="shared" si="2"/>
        <v>99.987899949005495</v>
      </c>
      <c r="J19" s="12">
        <f t="shared" si="3"/>
        <v>1.2100050994502122E-2</v>
      </c>
      <c r="K19" s="7">
        <v>149.06001091003401</v>
      </c>
    </row>
    <row r="20" spans="1:11" x14ac:dyDescent="0.25">
      <c r="B20" s="2">
        <v>119</v>
      </c>
      <c r="C20">
        <v>5.1021575928000003E-2</v>
      </c>
      <c r="D20">
        <v>190.44113159179699</v>
      </c>
      <c r="E20">
        <v>11553.605079650801</v>
      </c>
      <c r="F20" s="10">
        <f t="shared" si="0"/>
        <v>11744.097232818525</v>
      </c>
      <c r="G20" s="6">
        <v>0.87332725524900001</v>
      </c>
      <c r="H20" s="4">
        <f t="shared" si="1"/>
        <v>11744.970560073774</v>
      </c>
      <c r="I20" s="9">
        <f t="shared" si="2"/>
        <v>99.992564244833289</v>
      </c>
      <c r="J20" s="12">
        <f t="shared" si="3"/>
        <v>7.4357551667078373E-3</v>
      </c>
      <c r="K20" s="7">
        <v>223.32787513732899</v>
      </c>
    </row>
    <row r="21" spans="1:11" x14ac:dyDescent="0.25">
      <c r="B21" s="2">
        <v>121</v>
      </c>
      <c r="C21">
        <v>5.4836273193000003E-2</v>
      </c>
      <c r="D21">
        <v>144.40417289733901</v>
      </c>
      <c r="E21">
        <v>11190.5837059021</v>
      </c>
      <c r="F21" s="10">
        <f t="shared" si="0"/>
        <v>11335.042715072632</v>
      </c>
      <c r="G21" s="6">
        <v>0.90408325195299999</v>
      </c>
      <c r="H21" s="4">
        <f t="shared" si="1"/>
        <v>11335.946798324585</v>
      </c>
      <c r="I21" s="9">
        <f t="shared" si="2"/>
        <v>99.992024633953932</v>
      </c>
      <c r="J21" s="12">
        <f t="shared" si="3"/>
        <v>7.975366046059959E-3</v>
      </c>
      <c r="K21" s="7">
        <v>154.62303161621099</v>
      </c>
    </row>
    <row r="22" spans="1:11" x14ac:dyDescent="0.25">
      <c r="B22" s="2">
        <v>123</v>
      </c>
      <c r="C22">
        <v>5.1975250244000001E-2</v>
      </c>
      <c r="D22">
        <v>102.27203369140599</v>
      </c>
      <c r="E22">
        <v>6994.89331245422</v>
      </c>
      <c r="F22" s="10">
        <f t="shared" si="0"/>
        <v>7097.2173213958704</v>
      </c>
      <c r="G22" s="6">
        <v>0.91791152954099997</v>
      </c>
      <c r="H22" s="4">
        <f t="shared" si="1"/>
        <v>7098.1352329254114</v>
      </c>
      <c r="I22" s="9">
        <f t="shared" si="2"/>
        <v>99.987068272166994</v>
      </c>
      <c r="J22" s="12">
        <f t="shared" si="3"/>
        <v>1.2931727833011343E-2</v>
      </c>
      <c r="K22" s="7">
        <v>112.536191940308</v>
      </c>
    </row>
    <row r="23" spans="1:11" x14ac:dyDescent="0.25">
      <c r="B23" s="2">
        <v>125</v>
      </c>
      <c r="C23">
        <v>5.1021575928000003E-2</v>
      </c>
      <c r="D23">
        <v>123.23594093322799</v>
      </c>
      <c r="E23">
        <v>6974.12014007568</v>
      </c>
      <c r="F23" s="10">
        <f t="shared" si="0"/>
        <v>7097.4071025848361</v>
      </c>
      <c r="G23" s="6">
        <v>0.89788436889599998</v>
      </c>
      <c r="H23" s="4">
        <f t="shared" si="1"/>
        <v>7098.3049869537317</v>
      </c>
      <c r="I23" s="9">
        <f t="shared" si="2"/>
        <v>99.987350721467365</v>
      </c>
      <c r="J23" s="12">
        <f t="shared" si="3"/>
        <v>1.2649278532639254E-2</v>
      </c>
      <c r="K23" s="7">
        <v>124.397993087769</v>
      </c>
    </row>
    <row r="24" spans="1:11" x14ac:dyDescent="0.25">
      <c r="B24" s="2">
        <v>127</v>
      </c>
      <c r="C24">
        <v>5.5074691772000001E-2</v>
      </c>
      <c r="D24">
        <v>140.47598838806201</v>
      </c>
      <c r="E24">
        <v>9048.6316680908203</v>
      </c>
      <c r="F24" s="10">
        <f t="shared" si="0"/>
        <v>9189.1627311706543</v>
      </c>
      <c r="G24" s="6">
        <v>0.90861320495599995</v>
      </c>
      <c r="H24" s="4">
        <f t="shared" si="1"/>
        <v>9190.0713443756104</v>
      </c>
      <c r="I24" s="9">
        <f t="shared" si="2"/>
        <v>99.990113099551593</v>
      </c>
      <c r="J24" s="12">
        <f t="shared" si="3"/>
        <v>9.8869004484070499E-3</v>
      </c>
      <c r="K24" s="7">
        <v>151.07798576355</v>
      </c>
    </row>
    <row r="26" spans="1:11" x14ac:dyDescent="0.25">
      <c r="A26" t="s">
        <v>3</v>
      </c>
    </row>
    <row r="27" spans="1:11" x14ac:dyDescent="0.25">
      <c r="B27" s="2" t="s">
        <v>0</v>
      </c>
      <c r="C27" t="s">
        <v>10</v>
      </c>
      <c r="D27" t="s">
        <v>11</v>
      </c>
      <c r="E27" t="s">
        <v>12</v>
      </c>
      <c r="F27" s="1" t="s">
        <v>9</v>
      </c>
      <c r="G27" s="6" t="s">
        <v>13</v>
      </c>
      <c r="H27" s="5" t="s">
        <v>14</v>
      </c>
      <c r="I27" s="1" t="s">
        <v>15</v>
      </c>
      <c r="J27" s="6" t="s">
        <v>16</v>
      </c>
      <c r="K27" t="s">
        <v>1</v>
      </c>
    </row>
    <row r="28" spans="1:11" x14ac:dyDescent="0.25">
      <c r="B28" s="2">
        <v>97</v>
      </c>
      <c r="C28">
        <v>7.7962875365999995E-2</v>
      </c>
      <c r="D28">
        <v>137.06493377685501</v>
      </c>
      <c r="E28">
        <v>7715.7571315765299</v>
      </c>
      <c r="F28" s="10">
        <f>C28+D28+E28</f>
        <v>7852.9000282287507</v>
      </c>
      <c r="G28" s="6">
        <v>3.4835338592529999</v>
      </c>
      <c r="H28" s="4">
        <f>F28+G28</f>
        <v>7856.3835620880036</v>
      </c>
      <c r="I28" s="8">
        <f>(F28/H28)*100</f>
        <v>99.95565982959306</v>
      </c>
      <c r="J28" s="12">
        <f>(G28/H28)*100</f>
        <v>4.4340170406944532E-2</v>
      </c>
      <c r="K28" s="7">
        <v>165.998935699463</v>
      </c>
    </row>
    <row r="29" spans="1:11" x14ac:dyDescent="0.25">
      <c r="B29" s="2">
        <v>99</v>
      </c>
      <c r="C29">
        <v>0.113010406494</v>
      </c>
      <c r="D29">
        <v>153.950929641724</v>
      </c>
      <c r="E29">
        <v>9648.9002704620307</v>
      </c>
      <c r="F29" s="10">
        <f t="shared" ref="F29:F43" si="4">C29+D29+E29</f>
        <v>9802.9642105102484</v>
      </c>
      <c r="G29" s="6">
        <v>3.4890174865720001</v>
      </c>
      <c r="H29" s="4">
        <f t="shared" ref="H29:H43" si="5">F29+G29</f>
        <v>9806.4532279968207</v>
      </c>
      <c r="I29" s="8">
        <f t="shared" ref="I29:I43" si="6">(F29/H29)*100</f>
        <v>99.964421209121639</v>
      </c>
      <c r="J29" s="12">
        <f t="shared" ref="J29:J43" si="7">(G29/H29)*100</f>
        <v>3.5578790878348039E-2</v>
      </c>
      <c r="K29" s="7">
        <v>178.36809158325201</v>
      </c>
    </row>
    <row r="30" spans="1:11" x14ac:dyDescent="0.25">
      <c r="B30" s="2">
        <v>101</v>
      </c>
      <c r="C30">
        <v>9.3936920165999999E-2</v>
      </c>
      <c r="D30">
        <v>127.97999382019</v>
      </c>
      <c r="E30">
        <v>6398.9484310150101</v>
      </c>
      <c r="F30" s="10">
        <f t="shared" si="4"/>
        <v>6527.0223617553656</v>
      </c>
      <c r="G30" s="6">
        <v>3.5073757171629998</v>
      </c>
      <c r="H30" s="4">
        <f t="shared" si="5"/>
        <v>6530.5297374725287</v>
      </c>
      <c r="I30" s="8">
        <f t="shared" si="6"/>
        <v>99.946292630794758</v>
      </c>
      <c r="J30" s="12">
        <f t="shared" si="7"/>
        <v>5.370736920524978E-2</v>
      </c>
      <c r="K30" s="7">
        <v>134.75418090820301</v>
      </c>
    </row>
    <row r="31" spans="1:11" x14ac:dyDescent="0.25">
      <c r="B31" s="2">
        <v>103</v>
      </c>
      <c r="C31">
        <v>8.7976455687999999E-2</v>
      </c>
      <c r="D31">
        <v>217.66614913940401</v>
      </c>
      <c r="E31">
        <v>11073.2431411743</v>
      </c>
      <c r="F31" s="10">
        <f t="shared" si="4"/>
        <v>11290.997266769393</v>
      </c>
      <c r="G31" s="6">
        <v>3.358602523804</v>
      </c>
      <c r="H31" s="4">
        <f t="shared" si="5"/>
        <v>11294.355869293197</v>
      </c>
      <c r="I31" s="8">
        <f t="shared" si="6"/>
        <v>99.970263000717594</v>
      </c>
      <c r="J31" s="12">
        <f t="shared" si="7"/>
        <v>2.9736999282405134E-2</v>
      </c>
      <c r="K31" s="7">
        <v>226.21202468872099</v>
      </c>
    </row>
    <row r="32" spans="1:11" x14ac:dyDescent="0.25">
      <c r="B32" s="2">
        <v>105</v>
      </c>
      <c r="C32">
        <v>8.7022781371999994E-2</v>
      </c>
      <c r="D32">
        <v>146.35086059570301</v>
      </c>
      <c r="E32">
        <v>8467.4711227416901</v>
      </c>
      <c r="F32" s="10">
        <f t="shared" si="4"/>
        <v>8613.9090061187653</v>
      </c>
      <c r="G32" s="6">
        <v>3.470420837402</v>
      </c>
      <c r="H32" s="4">
        <f t="shared" si="5"/>
        <v>8617.3794269561677</v>
      </c>
      <c r="I32" s="8">
        <f t="shared" si="6"/>
        <v>99.959727654250131</v>
      </c>
      <c r="J32" s="12">
        <f t="shared" si="7"/>
        <v>4.0272345749870535E-2</v>
      </c>
      <c r="K32" s="7">
        <v>155.24005889892601</v>
      </c>
    </row>
    <row r="33" spans="1:11" x14ac:dyDescent="0.25">
      <c r="B33" s="2">
        <v>107</v>
      </c>
      <c r="C33">
        <v>8.1062316895E-2</v>
      </c>
      <c r="D33">
        <v>152.53901481628401</v>
      </c>
      <c r="E33">
        <v>8034.3186855316098</v>
      </c>
      <c r="F33" s="10">
        <f t="shared" si="4"/>
        <v>8186.9387626647886</v>
      </c>
      <c r="G33" s="6">
        <v>3.3974647521970001</v>
      </c>
      <c r="H33" s="4">
        <f t="shared" si="5"/>
        <v>8190.3362274169858</v>
      </c>
      <c r="I33" s="8">
        <f t="shared" si="6"/>
        <v>99.958518616844756</v>
      </c>
      <c r="J33" s="12">
        <f t="shared" si="7"/>
        <v>4.1481383155236723E-2</v>
      </c>
      <c r="K33" s="7">
        <v>162.322998046875</v>
      </c>
    </row>
    <row r="34" spans="1:11" x14ac:dyDescent="0.25">
      <c r="B34" s="2">
        <v>109</v>
      </c>
      <c r="C34">
        <v>9.5129013062000001E-2</v>
      </c>
      <c r="D34">
        <v>141.86882972717299</v>
      </c>
      <c r="E34">
        <v>8417.5648689270001</v>
      </c>
      <c r="F34" s="10">
        <f t="shared" si="4"/>
        <v>8559.5288276672345</v>
      </c>
      <c r="G34" s="6">
        <v>3.5469532012939999</v>
      </c>
      <c r="H34" s="4">
        <f t="shared" si="5"/>
        <v>8563.0757808685285</v>
      </c>
      <c r="I34" s="8">
        <f t="shared" si="6"/>
        <v>99.958578514402291</v>
      </c>
      <c r="J34" s="12">
        <f t="shared" si="7"/>
        <v>4.1421485597716412E-2</v>
      </c>
      <c r="K34" s="7">
        <v>154.632091522217</v>
      </c>
    </row>
    <row r="35" spans="1:11" x14ac:dyDescent="0.25">
      <c r="B35" s="2">
        <v>111</v>
      </c>
      <c r="C35">
        <v>0.108003616333</v>
      </c>
      <c r="D35">
        <v>139.98699188232399</v>
      </c>
      <c r="E35">
        <v>8065.7501220703098</v>
      </c>
      <c r="F35" s="10">
        <f t="shared" si="4"/>
        <v>8205.8451175689661</v>
      </c>
      <c r="G35" s="6">
        <v>3.4894943237299998</v>
      </c>
      <c r="H35" s="4">
        <f t="shared" si="5"/>
        <v>8209.3346118926966</v>
      </c>
      <c r="I35" s="8">
        <f t="shared" si="6"/>
        <v>99.957493579093793</v>
      </c>
      <c r="J35" s="12">
        <f t="shared" si="7"/>
        <v>4.2506420906206453E-2</v>
      </c>
      <c r="K35" s="7">
        <v>150.42304992675801</v>
      </c>
    </row>
    <row r="36" spans="1:11" x14ac:dyDescent="0.25">
      <c r="B36" s="2">
        <v>113</v>
      </c>
      <c r="C36">
        <v>9.2983245849999993E-2</v>
      </c>
      <c r="D36">
        <v>166.03302955627399</v>
      </c>
      <c r="E36">
        <v>8901.6880989074707</v>
      </c>
      <c r="F36" s="10">
        <f t="shared" si="4"/>
        <v>9067.8141117095947</v>
      </c>
      <c r="G36" s="6">
        <v>3.525733947754</v>
      </c>
      <c r="H36" s="4">
        <f t="shared" si="5"/>
        <v>9071.3398456573486</v>
      </c>
      <c r="I36" s="8">
        <f t="shared" si="6"/>
        <v>99.961133261373263</v>
      </c>
      <c r="J36" s="12">
        <f t="shared" si="7"/>
        <v>3.8866738626729402E-2</v>
      </c>
      <c r="K36" s="7">
        <v>174.046039581299</v>
      </c>
    </row>
    <row r="37" spans="1:11" x14ac:dyDescent="0.25">
      <c r="B37" s="2">
        <v>115</v>
      </c>
      <c r="C37">
        <v>9.9182128906000006E-2</v>
      </c>
      <c r="D37">
        <v>140.96593856811501</v>
      </c>
      <c r="E37">
        <v>8688.9073848724292</v>
      </c>
      <c r="F37" s="10">
        <f t="shared" si="4"/>
        <v>8829.9725055694507</v>
      </c>
      <c r="G37" s="6">
        <v>3.4792423248289999</v>
      </c>
      <c r="H37" s="4">
        <f t="shared" si="5"/>
        <v>8833.4517478942798</v>
      </c>
      <c r="I37" s="8">
        <f t="shared" si="6"/>
        <v>99.960612879040639</v>
      </c>
      <c r="J37" s="12">
        <f t="shared" si="7"/>
        <v>3.9387120959350708E-2</v>
      </c>
      <c r="K37" s="7">
        <v>149.059057235718</v>
      </c>
    </row>
    <row r="38" spans="1:11" x14ac:dyDescent="0.25">
      <c r="B38" s="2">
        <v>117</v>
      </c>
      <c r="C38">
        <v>2.2139549255370001</v>
      </c>
      <c r="D38">
        <v>125.11610984802201</v>
      </c>
      <c r="E38">
        <v>6992.9101467132496</v>
      </c>
      <c r="F38" s="10">
        <f t="shared" si="4"/>
        <v>7120.2402114868082</v>
      </c>
      <c r="G38" s="6">
        <v>3.543376922607</v>
      </c>
      <c r="H38" s="4">
        <f t="shared" si="5"/>
        <v>7123.7835884094156</v>
      </c>
      <c r="I38" s="8">
        <f t="shared" si="6"/>
        <v>99.950259902218647</v>
      </c>
      <c r="J38" s="12">
        <f t="shared" si="7"/>
        <v>4.9740097781355512E-2</v>
      </c>
      <c r="K38" s="7">
        <v>138.38195800781199</v>
      </c>
    </row>
    <row r="39" spans="1:11" x14ac:dyDescent="0.25">
      <c r="B39" s="2">
        <v>119</v>
      </c>
      <c r="C39">
        <v>9.1075897217000004E-2</v>
      </c>
      <c r="D39">
        <v>165.45701026916501</v>
      </c>
      <c r="E39">
        <v>9025.0144004821705</v>
      </c>
      <c r="F39" s="10">
        <f t="shared" si="4"/>
        <v>9190.5624866485523</v>
      </c>
      <c r="G39" s="6">
        <v>3.453493118286</v>
      </c>
      <c r="H39" s="4">
        <f t="shared" si="5"/>
        <v>9194.0159797668384</v>
      </c>
      <c r="I39" s="8">
        <f t="shared" si="6"/>
        <v>99.962437599348462</v>
      </c>
      <c r="J39" s="12">
        <f t="shared" si="7"/>
        <v>3.7562400651533143E-2</v>
      </c>
      <c r="K39" s="7">
        <v>173.04301261901901</v>
      </c>
    </row>
    <row r="40" spans="1:11" x14ac:dyDescent="0.25">
      <c r="B40" s="2">
        <v>121</v>
      </c>
      <c r="C40">
        <v>9.8943710327000001E-2</v>
      </c>
      <c r="D40">
        <v>206.75516128539999</v>
      </c>
      <c r="E40">
        <v>15302.939176559399</v>
      </c>
      <c r="F40" s="10">
        <f t="shared" si="4"/>
        <v>15509.793281555127</v>
      </c>
      <c r="G40" s="6">
        <v>3.5467147827150001</v>
      </c>
      <c r="H40" s="4">
        <f t="shared" si="5"/>
        <v>15513.339996337842</v>
      </c>
      <c r="I40" s="8">
        <f t="shared" si="6"/>
        <v>99.977137645513139</v>
      </c>
      <c r="J40" s="12">
        <f t="shared" si="7"/>
        <v>2.2862354486862631E-2</v>
      </c>
      <c r="K40" s="7">
        <v>213.788986206055</v>
      </c>
    </row>
    <row r="41" spans="1:11" x14ac:dyDescent="0.25">
      <c r="B41" s="2">
        <v>123</v>
      </c>
      <c r="C41">
        <v>8.4161758422999999E-2</v>
      </c>
      <c r="D41">
        <v>185.371875762939</v>
      </c>
      <c r="E41">
        <v>10537.3232364654</v>
      </c>
      <c r="F41" s="10">
        <f t="shared" si="4"/>
        <v>10722.779273986762</v>
      </c>
      <c r="G41" s="6">
        <v>3.4751892089840002</v>
      </c>
      <c r="H41" s="4">
        <f t="shared" si="5"/>
        <v>10726.254463195746</v>
      </c>
      <c r="I41" s="8">
        <f t="shared" si="6"/>
        <v>99.967601092991885</v>
      </c>
      <c r="J41" s="12">
        <f t="shared" si="7"/>
        <v>3.2398907008109649E-2</v>
      </c>
      <c r="K41" s="7">
        <v>200.01196861267101</v>
      </c>
    </row>
    <row r="42" spans="1:11" x14ac:dyDescent="0.25">
      <c r="B42" s="2">
        <v>125</v>
      </c>
      <c r="C42">
        <v>9.4890594482000004E-2</v>
      </c>
      <c r="D42">
        <v>177.64210700988801</v>
      </c>
      <c r="E42">
        <v>12472.734689712501</v>
      </c>
      <c r="F42" s="10">
        <f t="shared" si="4"/>
        <v>12650.471687316871</v>
      </c>
      <c r="G42" s="6">
        <v>3.5827159881589998</v>
      </c>
      <c r="H42" s="4">
        <f t="shared" si="5"/>
        <v>12654.05440330503</v>
      </c>
      <c r="I42" s="8">
        <f t="shared" si="6"/>
        <v>99.971687208905763</v>
      </c>
      <c r="J42" s="12">
        <f t="shared" si="7"/>
        <v>2.8312791094238173E-2</v>
      </c>
      <c r="K42" s="7">
        <v>188.853025436401</v>
      </c>
    </row>
    <row r="43" spans="1:11" x14ac:dyDescent="0.25">
      <c r="B43" s="2">
        <v>127</v>
      </c>
      <c r="C43">
        <v>7.7009201050000003E-2</v>
      </c>
      <c r="D43">
        <v>169.75498199462899</v>
      </c>
      <c r="E43">
        <v>9838.4530544281006</v>
      </c>
      <c r="F43" s="10">
        <f t="shared" si="4"/>
        <v>10008.285045623779</v>
      </c>
      <c r="G43" s="6">
        <v>3.6051273345950001</v>
      </c>
      <c r="H43" s="4">
        <f t="shared" si="5"/>
        <v>10011.890172958374</v>
      </c>
      <c r="I43" s="8">
        <f t="shared" si="6"/>
        <v>99.96399154133421</v>
      </c>
      <c r="J43" s="12">
        <f t="shared" si="7"/>
        <v>3.6008458665799922E-2</v>
      </c>
      <c r="K43" s="7">
        <v>173.91204833984401</v>
      </c>
    </row>
    <row r="45" spans="1:11" x14ac:dyDescent="0.25">
      <c r="A45" t="s">
        <v>8</v>
      </c>
    </row>
    <row r="46" spans="1:11" x14ac:dyDescent="0.25">
      <c r="B46" s="2" t="s">
        <v>0</v>
      </c>
      <c r="C46" t="s">
        <v>10</v>
      </c>
      <c r="D46" t="s">
        <v>11</v>
      </c>
      <c r="E46" t="s">
        <v>12</v>
      </c>
      <c r="F46" s="1" t="s">
        <v>9</v>
      </c>
      <c r="G46" s="6" t="s">
        <v>13</v>
      </c>
      <c r="H46" s="5" t="s">
        <v>14</v>
      </c>
      <c r="I46" s="1" t="s">
        <v>15</v>
      </c>
      <c r="J46" s="6" t="s">
        <v>16</v>
      </c>
      <c r="K46" t="s">
        <v>1</v>
      </c>
    </row>
    <row r="47" spans="1:11" x14ac:dyDescent="0.25">
      <c r="B47" s="2">
        <v>97</v>
      </c>
      <c r="C47">
        <v>9.7036361693999998E-2</v>
      </c>
      <c r="D47">
        <v>435.06097793579102</v>
      </c>
      <c r="E47">
        <v>15318.155050277701</v>
      </c>
      <c r="F47" s="1">
        <f>C47+D47+E47</f>
        <v>15753.313064575186</v>
      </c>
      <c r="G47" s="6">
        <v>23.833036422728998</v>
      </c>
      <c r="H47" s="4">
        <f>(F47+G47)</f>
        <v>15777.146100997916</v>
      </c>
      <c r="I47" s="8">
        <f>(F47/H47)*100</f>
        <v>99.848939495963577</v>
      </c>
      <c r="J47" s="12">
        <f>(G47/H47)*100</f>
        <v>0.15106050403641469</v>
      </c>
      <c r="K47">
        <v>437.25395202636702</v>
      </c>
    </row>
    <row r="48" spans="1:11" x14ac:dyDescent="0.25">
      <c r="B48" s="2">
        <v>99</v>
      </c>
      <c r="C48">
        <v>0.118970870972</v>
      </c>
      <c r="D48">
        <v>485.37492752075201</v>
      </c>
      <c r="E48">
        <v>18353.6329269409</v>
      </c>
      <c r="F48" s="1">
        <f t="shared" ref="F48:F62" si="8">C48+D48+E48</f>
        <v>18839.126825332623</v>
      </c>
      <c r="G48" s="6">
        <v>13.443231582641999</v>
      </c>
      <c r="H48" s="4">
        <f t="shared" ref="H48:H62" si="9">(F48+G48)</f>
        <v>18852.570056915265</v>
      </c>
      <c r="I48" s="8">
        <f t="shared" ref="I48:I62" si="10">(F48/H48)*100</f>
        <v>99.928692843776432</v>
      </c>
      <c r="J48" s="12">
        <f t="shared" ref="J48:J62" si="11">(G48/H48)*100</f>
        <v>7.1307156223567092E-2</v>
      </c>
      <c r="K48">
        <v>497.41101264953602</v>
      </c>
    </row>
    <row r="49" spans="2:11" x14ac:dyDescent="0.25">
      <c r="B49" s="2">
        <v>101</v>
      </c>
      <c r="C49">
        <v>0.138998031616</v>
      </c>
      <c r="D49">
        <v>497.08199501037598</v>
      </c>
      <c r="E49">
        <v>18511.007070541302</v>
      </c>
      <c r="F49" s="1">
        <f t="shared" si="8"/>
        <v>19008.228063583294</v>
      </c>
      <c r="G49" s="6">
        <v>13.490200042725</v>
      </c>
      <c r="H49" s="4">
        <f t="shared" si="9"/>
        <v>19021.718263626019</v>
      </c>
      <c r="I49" s="8">
        <f t="shared" si="10"/>
        <v>99.929080013404885</v>
      </c>
      <c r="J49" s="12">
        <f t="shared" si="11"/>
        <v>7.0919986595119652E-2</v>
      </c>
      <c r="K49">
        <v>499.03297424316401</v>
      </c>
    </row>
    <row r="50" spans="2:11" x14ac:dyDescent="0.25">
      <c r="B50" s="2">
        <v>103</v>
      </c>
      <c r="C50">
        <v>0.10085105896</v>
      </c>
      <c r="D50">
        <v>452.44693756103499</v>
      </c>
      <c r="E50">
        <v>18421.542167663501</v>
      </c>
      <c r="F50" s="1">
        <f t="shared" si="8"/>
        <v>18874.089956283497</v>
      </c>
      <c r="G50" s="6">
        <v>13.459444046021</v>
      </c>
      <c r="H50" s="4">
        <f t="shared" si="9"/>
        <v>18887.549400329517</v>
      </c>
      <c r="I50" s="8">
        <f t="shared" si="10"/>
        <v>99.928739066351369</v>
      </c>
      <c r="J50" s="12">
        <f t="shared" si="11"/>
        <v>7.1260933648629843E-2</v>
      </c>
      <c r="K50">
        <v>456.515073776245</v>
      </c>
    </row>
    <row r="51" spans="2:11" x14ac:dyDescent="0.25">
      <c r="B51" s="2">
        <v>105</v>
      </c>
      <c r="C51">
        <v>0.111103057861</v>
      </c>
      <c r="D51">
        <v>556.11300468444801</v>
      </c>
      <c r="E51">
        <v>21331.169605255101</v>
      </c>
      <c r="F51" s="1">
        <f t="shared" si="8"/>
        <v>21887.393712997411</v>
      </c>
      <c r="G51" s="6">
        <v>13.32688331604</v>
      </c>
      <c r="H51" s="4">
        <f t="shared" si="9"/>
        <v>21900.720596313451</v>
      </c>
      <c r="I51" s="8">
        <f t="shared" si="10"/>
        <v>99.939148653774055</v>
      </c>
      <c r="J51" s="12">
        <f t="shared" si="11"/>
        <v>6.0851346225947081E-2</v>
      </c>
      <c r="K51">
        <v>567.58189201355003</v>
      </c>
    </row>
    <row r="52" spans="2:11" x14ac:dyDescent="0.25">
      <c r="B52" s="2">
        <v>107</v>
      </c>
      <c r="C52">
        <v>0.10704994201699999</v>
      </c>
      <c r="D52">
        <v>475.30889511108398</v>
      </c>
      <c r="E52">
        <v>21119.2438602447</v>
      </c>
      <c r="F52" s="1">
        <f t="shared" si="8"/>
        <v>21594.659805297801</v>
      </c>
      <c r="G52" s="6">
        <v>13.260126113891999</v>
      </c>
      <c r="H52" s="4">
        <f t="shared" si="9"/>
        <v>21607.919931411692</v>
      </c>
      <c r="I52" s="8">
        <f t="shared" si="10"/>
        <v>99.938633028278602</v>
      </c>
      <c r="J52" s="12">
        <f t="shared" si="11"/>
        <v>6.1366971721399224E-2</v>
      </c>
      <c r="K52">
        <v>477.13494300842302</v>
      </c>
    </row>
    <row r="53" spans="2:11" x14ac:dyDescent="0.25">
      <c r="B53" s="2">
        <v>109</v>
      </c>
      <c r="C53">
        <v>0.12111663818399999</v>
      </c>
      <c r="D53">
        <v>489.03894424438499</v>
      </c>
      <c r="E53">
        <v>23645.787000656099</v>
      </c>
      <c r="F53" s="1">
        <f t="shared" si="8"/>
        <v>24134.947061538667</v>
      </c>
      <c r="G53" s="6">
        <v>13.13591003418</v>
      </c>
      <c r="H53" s="4">
        <f t="shared" si="9"/>
        <v>24148.082971572847</v>
      </c>
      <c r="I53" s="8">
        <f t="shared" si="10"/>
        <v>99.945602679725582</v>
      </c>
      <c r="J53" s="12">
        <f t="shared" si="11"/>
        <v>5.4397320274423483E-2</v>
      </c>
      <c r="K53">
        <v>490.94104766845697</v>
      </c>
    </row>
    <row r="54" spans="2:11" x14ac:dyDescent="0.25">
      <c r="B54" s="2">
        <v>111</v>
      </c>
      <c r="C54">
        <v>0.103950500488</v>
      </c>
      <c r="D54">
        <v>518.54300498962402</v>
      </c>
      <c r="E54">
        <v>22019.657850265499</v>
      </c>
      <c r="F54" s="1">
        <f t="shared" si="8"/>
        <v>22538.304805755612</v>
      </c>
      <c r="G54" s="6">
        <v>13.327121734619</v>
      </c>
      <c r="H54" s="4">
        <f t="shared" si="9"/>
        <v>22551.631927490231</v>
      </c>
      <c r="I54" s="8">
        <f t="shared" si="10"/>
        <v>99.940903958624943</v>
      </c>
      <c r="J54" s="12">
        <f t="shared" si="11"/>
        <v>5.9096041375051721E-2</v>
      </c>
      <c r="K54">
        <v>518.63694190979004</v>
      </c>
    </row>
    <row r="55" spans="2:11" x14ac:dyDescent="0.25">
      <c r="B55" s="2">
        <v>113</v>
      </c>
      <c r="C55">
        <v>0.113964080811</v>
      </c>
      <c r="D55">
        <v>462.25595474243198</v>
      </c>
      <c r="E55">
        <v>21808.678150176998</v>
      </c>
      <c r="F55" s="1">
        <f t="shared" si="8"/>
        <v>22271.048069000241</v>
      </c>
      <c r="G55" s="6">
        <v>23.442506790161001</v>
      </c>
      <c r="H55" s="4">
        <f t="shared" si="9"/>
        <v>22294.490575790402</v>
      </c>
      <c r="I55" s="8">
        <f t="shared" si="10"/>
        <v>99.89485067303751</v>
      </c>
      <c r="J55" s="12">
        <f t="shared" si="11"/>
        <v>0.10514932696249733</v>
      </c>
      <c r="K55">
        <v>468.75190734863298</v>
      </c>
    </row>
    <row r="56" spans="2:11" x14ac:dyDescent="0.25">
      <c r="B56" s="2">
        <v>115</v>
      </c>
      <c r="C56">
        <v>0.103950500488</v>
      </c>
      <c r="D56">
        <v>521.29983901977505</v>
      </c>
      <c r="E56">
        <v>24083.334922790498</v>
      </c>
      <c r="F56" s="1">
        <f t="shared" si="8"/>
        <v>24604.738712310762</v>
      </c>
      <c r="G56" s="6">
        <v>13.24200630188</v>
      </c>
      <c r="H56" s="4">
        <f t="shared" si="9"/>
        <v>24617.980718612642</v>
      </c>
      <c r="I56" s="8">
        <f t="shared" si="10"/>
        <v>99.946210022449705</v>
      </c>
      <c r="J56" s="12">
        <f t="shared" si="11"/>
        <v>5.3789977550304374E-2</v>
      </c>
      <c r="K56">
        <v>529.54602241516102</v>
      </c>
    </row>
    <row r="57" spans="2:11" x14ac:dyDescent="0.25">
      <c r="B57" s="2">
        <v>117</v>
      </c>
      <c r="C57">
        <v>0.1060962677</v>
      </c>
      <c r="D57">
        <v>480.46207427978499</v>
      </c>
      <c r="E57">
        <v>22965.704679489099</v>
      </c>
      <c r="F57" s="1">
        <f t="shared" si="8"/>
        <v>23446.272850036585</v>
      </c>
      <c r="G57" s="6">
        <v>13.334989547729</v>
      </c>
      <c r="H57" s="4">
        <f t="shared" si="9"/>
        <v>23459.607839584314</v>
      </c>
      <c r="I57" s="8">
        <f t="shared" si="10"/>
        <v>99.9431576621446</v>
      </c>
      <c r="J57" s="12">
        <f t="shared" si="11"/>
        <v>5.6842337855402471E-2</v>
      </c>
      <c r="K57">
        <v>482.81908035278298</v>
      </c>
    </row>
    <row r="58" spans="2:11" x14ac:dyDescent="0.25">
      <c r="B58" s="2">
        <v>119</v>
      </c>
      <c r="C58">
        <v>0.12993812561000001</v>
      </c>
      <c r="D58">
        <v>491.42408370971702</v>
      </c>
      <c r="E58">
        <v>25142.525672912499</v>
      </c>
      <c r="F58" s="1">
        <f t="shared" si="8"/>
        <v>25634.079694747827</v>
      </c>
      <c r="G58" s="6">
        <v>13.445138931274</v>
      </c>
      <c r="H58" s="4">
        <f t="shared" si="9"/>
        <v>25647.524833679101</v>
      </c>
      <c r="I58" s="8">
        <f t="shared" si="10"/>
        <v>99.947577245685636</v>
      </c>
      <c r="J58" s="12">
        <f t="shared" si="11"/>
        <v>5.2422754314359755E-2</v>
      </c>
      <c r="K58">
        <v>503.30591201782198</v>
      </c>
    </row>
    <row r="59" spans="2:11" x14ac:dyDescent="0.25">
      <c r="B59" s="2">
        <v>121</v>
      </c>
      <c r="C59">
        <v>0.102043151855</v>
      </c>
      <c r="D59">
        <v>500.808954238892</v>
      </c>
      <c r="E59">
        <v>26086.586713790799</v>
      </c>
      <c r="F59" s="1">
        <f t="shared" si="8"/>
        <v>26587.497711181546</v>
      </c>
      <c r="G59" s="6">
        <v>13.789415359496999</v>
      </c>
      <c r="H59" s="4">
        <f t="shared" si="9"/>
        <v>26601.287126541043</v>
      </c>
      <c r="I59" s="8">
        <f t="shared" si="10"/>
        <v>99.948162600952728</v>
      </c>
      <c r="J59" s="12">
        <f t="shared" si="11"/>
        <v>5.1837399047276966E-2</v>
      </c>
      <c r="K59">
        <v>506.88910484313999</v>
      </c>
    </row>
    <row r="60" spans="2:11" x14ac:dyDescent="0.25">
      <c r="B60" s="2">
        <v>123</v>
      </c>
      <c r="C60">
        <v>9.7036361693999998E-2</v>
      </c>
      <c r="D60">
        <v>491.34087562561001</v>
      </c>
      <c r="E60">
        <v>24920.009613037098</v>
      </c>
      <c r="F60" s="1">
        <f t="shared" si="8"/>
        <v>25411.447525024403</v>
      </c>
      <c r="G60" s="6">
        <v>13.750553131104001</v>
      </c>
      <c r="H60" s="4">
        <f t="shared" si="9"/>
        <v>25425.198078155507</v>
      </c>
      <c r="I60" s="8">
        <f t="shared" si="10"/>
        <v>99.9459176164967</v>
      </c>
      <c r="J60" s="12">
        <f t="shared" si="11"/>
        <v>5.4082383503308962E-2</v>
      </c>
      <c r="K60">
        <v>493.55602264404303</v>
      </c>
    </row>
    <row r="61" spans="2:11" x14ac:dyDescent="0.25">
      <c r="B61" s="2">
        <v>125</v>
      </c>
      <c r="C61">
        <v>0.116109848022</v>
      </c>
      <c r="D61">
        <v>488.96193504333502</v>
      </c>
      <c r="E61">
        <v>25611.621856689399</v>
      </c>
      <c r="F61" s="1">
        <f t="shared" si="8"/>
        <v>26100.699901580756</v>
      </c>
      <c r="G61" s="6">
        <v>23.785829544066999</v>
      </c>
      <c r="H61" s="4">
        <f t="shared" si="9"/>
        <v>26124.485731124823</v>
      </c>
      <c r="I61" s="8">
        <f t="shared" si="10"/>
        <v>99.908951970236387</v>
      </c>
      <c r="J61" s="12">
        <f t="shared" si="11"/>
        <v>9.1048029763619268E-2</v>
      </c>
      <c r="K61">
        <v>497.032880783081</v>
      </c>
    </row>
    <row r="62" spans="2:11" x14ac:dyDescent="0.25">
      <c r="B62" s="2">
        <v>127</v>
      </c>
      <c r="C62">
        <v>0.103950500488</v>
      </c>
      <c r="D62">
        <v>493.07703971862799</v>
      </c>
      <c r="E62">
        <v>25956.810474395701</v>
      </c>
      <c r="F62" s="1">
        <f t="shared" si="8"/>
        <v>26449.991464614817</v>
      </c>
      <c r="G62" s="6">
        <v>13.896465301514001</v>
      </c>
      <c r="H62" s="4">
        <f t="shared" si="9"/>
        <v>26463.887929916331</v>
      </c>
      <c r="I62" s="8">
        <f t="shared" si="10"/>
        <v>99.947488950458393</v>
      </c>
      <c r="J62" s="12">
        <f t="shared" si="11"/>
        <v>5.2511049541608061E-2</v>
      </c>
      <c r="K62">
        <v>495.36585807800299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1node</vt:lpstr>
      <vt:lpstr>2nodes</vt:lpstr>
      <vt:lpstr>3nodes</vt:lpstr>
      <vt:lpstr>4nodes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</dc:creator>
  <cp:lastModifiedBy>ana f</cp:lastModifiedBy>
  <dcterms:created xsi:type="dcterms:W3CDTF">2015-12-19T18:24:53Z</dcterms:created>
  <dcterms:modified xsi:type="dcterms:W3CDTF">2015-12-20T15:35:33Z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d04a0f04-842e-4970-bd0f-e72d5a9c154b</vt:lpwstr>
  </property>
</Properties>
</file>