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defaultThemeVersion="166925"/>
  <xr:revisionPtr revIDLastSave="0" documentId="13_ncr:1_{C8CD6C7A-02A1-408D-8A04-12120AC50799}" xr6:coauthVersionLast="47" xr6:coauthVersionMax="47" xr10:uidLastSave="{00000000-0000-0000-0000-000000000000}"/>
  <bookViews>
    <workbookView xWindow="-108" yWindow="-108" windowWidth="23256" windowHeight="12456" xr2:uid="{130225FD-24AD-4728-9152-74B9746A817F}"/>
  </bookViews>
  <sheets>
    <sheet name="A2Mountain Bike Frame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2" l="1"/>
  <c r="D38" i="2"/>
  <c r="D37" i="2"/>
  <c r="C39" i="2"/>
  <c r="C38" i="2"/>
  <c r="C37" i="2"/>
  <c r="C36" i="2"/>
  <c r="C3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<sst xmlns="http://schemas.openxmlformats.org/spreadsheetml/2006/main" count="11" uniqueCount="11">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</sst>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[$$-409]* #,##0_ ;_-[$$-409]* \-#,##0\ ;_-[$$-409]* &quot;-&quot;??_ ;_-@_ "/>
    <numFmt numFmtId="165" formatCode="[$-409]mmmm\ d\,\ yyyy;@"/>
    <numFmt numFmtId="166" formatCode="_-* #,##0_-;\-* #,##0_-;_-* &quot;-&quot;??_-;_-@_-"/>
    <numFmt numFmtId="167" formatCode="_-[$$-409]* #,##0.00_ ;_-[$$-409]* \-#,##0.00\ ;_-[$$-409]* &quot;-&quot;??_ ;_-@_ "/>
    <numFmt numFmtId="168" formatCode="mm/dd/yy;@"/>
    <numFmt numFmtId="170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right" vertical="top"/>
    </xf>
    <xf numFmtId="165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6" fontId="0" fillId="0" borderId="0" xfId="1" applyNumberFormat="1" applyFont="1"/>
    <xf numFmtId="167" fontId="0" fillId="0" borderId="0" xfId="0" applyNumberForma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8" fontId="0" fillId="0" borderId="0" xfId="0" applyNumberFormat="1"/>
    <xf numFmtId="0" fontId="4" fillId="2" borderId="0" xfId="0" applyFont="1" applyFill="1" applyAlignment="1">
      <alignment horizontal="left" vertical="center"/>
    </xf>
    <xf numFmtId="166" fontId="0" fillId="0" borderId="0" xfId="0" applyNumberFormat="1"/>
    <xf numFmtId="44" fontId="0" fillId="0" borderId="0" xfId="0" applyNumberFormat="1"/>
    <xf numFmtId="170" fontId="0" fillId="0" borderId="0" xfId="2" applyNumberFormat="1" applyFont="1"/>
    <xf numFmtId="170" fontId="0" fillId="0" borderId="0" xfId="0" applyNumberFormat="1"/>
    <xf numFmtId="10" fontId="0" fillId="0" borderId="0" xfId="3" applyNumberFormat="1" applyFon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EE7-7380-4FD5-93C8-E99EDBF3C51E}">
  <dimension ref="A1:P40"/>
  <sheetViews>
    <sheetView tabSelected="1" zoomScale="120" zoomScaleNormal="120" workbookViewId="0">
      <pane ySplit="3" topLeftCell="A24" activePane="bottomLeft" state="frozen"/>
      <selection pane="bottomLeft" activeCell="I25" sqref="I25:J31"/>
    </sheetView>
  </sheetViews>
  <sheetFormatPr baseColWidth="10" defaultColWidth="8.88671875" defaultRowHeight="14.4" x14ac:dyDescent="0.3"/>
  <cols>
    <col min="1" max="1" width="11" customWidth="1"/>
    <col min="2" max="2" width="17.33203125" customWidth="1"/>
    <col min="3" max="3" width="18.5546875" customWidth="1"/>
    <col min="4" max="4" width="15.5546875" customWidth="1"/>
    <col min="5" max="5" width="16.44140625" customWidth="1"/>
    <col min="9" max="9" width="16.5546875" bestFit="1" customWidth="1"/>
    <col min="10" max="10" width="14.33203125" bestFit="1" customWidth="1"/>
  </cols>
  <sheetData>
    <row r="1" spans="1:6" ht="29.25" customHeight="1" x14ac:dyDescent="0.3">
      <c r="A1" s="11" t="s">
        <v>0</v>
      </c>
      <c r="B1" s="11"/>
      <c r="C1" s="11"/>
      <c r="D1" s="11"/>
      <c r="E1" s="11"/>
      <c r="F1" s="11"/>
    </row>
    <row r="3" spans="1:6" ht="36" x14ac:dyDescent="0.3">
      <c r="B3" s="4" t="s">
        <v>1</v>
      </c>
      <c r="C3" s="5" t="s">
        <v>2</v>
      </c>
      <c r="D3" s="4" t="s">
        <v>3</v>
      </c>
      <c r="E3" s="4" t="s">
        <v>4</v>
      </c>
    </row>
    <row r="4" spans="1:6" x14ac:dyDescent="0.3">
      <c r="B4" s="3">
        <v>45017</v>
      </c>
      <c r="C4" s="6">
        <v>4151</v>
      </c>
      <c r="D4" s="7">
        <v>200</v>
      </c>
      <c r="E4" s="1">
        <f>C4*D4</f>
        <v>830200</v>
      </c>
    </row>
    <row r="5" spans="1:6" x14ac:dyDescent="0.3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 x14ac:dyDescent="0.3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 x14ac:dyDescent="0.3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 x14ac:dyDescent="0.3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 x14ac:dyDescent="0.3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 x14ac:dyDescent="0.3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 x14ac:dyDescent="0.3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 x14ac:dyDescent="0.3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 x14ac:dyDescent="0.3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 x14ac:dyDescent="0.3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 x14ac:dyDescent="0.3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 x14ac:dyDescent="0.3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 x14ac:dyDescent="0.3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 x14ac:dyDescent="0.3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 x14ac:dyDescent="0.3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 x14ac:dyDescent="0.3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 x14ac:dyDescent="0.3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 x14ac:dyDescent="0.3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 x14ac:dyDescent="0.3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 x14ac:dyDescent="0.3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 x14ac:dyDescent="0.3">
      <c r="B25" s="3">
        <v>45038</v>
      </c>
      <c r="C25" s="6">
        <v>2783</v>
      </c>
      <c r="D25" s="7">
        <v>200</v>
      </c>
      <c r="E25" s="1">
        <f t="shared" si="0"/>
        <v>556600</v>
      </c>
      <c r="I25" s="16"/>
      <c r="P25" s="2"/>
    </row>
    <row r="26" spans="2:16" x14ac:dyDescent="0.3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 x14ac:dyDescent="0.3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 x14ac:dyDescent="0.3">
      <c r="B28" s="3">
        <v>45041</v>
      </c>
      <c r="C28" s="6">
        <v>3782</v>
      </c>
      <c r="D28" s="7">
        <v>200</v>
      </c>
      <c r="E28" s="1">
        <f t="shared" si="0"/>
        <v>756400</v>
      </c>
      <c r="I28" s="14"/>
      <c r="P28" s="2"/>
    </row>
    <row r="29" spans="2:16" x14ac:dyDescent="0.3">
      <c r="B29" s="3">
        <v>45042</v>
      </c>
      <c r="C29" s="6">
        <v>3774</v>
      </c>
      <c r="D29" s="7">
        <v>200</v>
      </c>
      <c r="E29" s="1">
        <f t="shared" si="0"/>
        <v>754800</v>
      </c>
      <c r="I29" s="15"/>
    </row>
    <row r="30" spans="2:16" x14ac:dyDescent="0.3">
      <c r="B30" s="3">
        <v>45043</v>
      </c>
      <c r="C30" s="6">
        <v>3870</v>
      </c>
      <c r="D30" s="7">
        <v>200</v>
      </c>
      <c r="E30" s="1">
        <f t="shared" si="0"/>
        <v>774000</v>
      </c>
      <c r="I30" s="15"/>
      <c r="J30" s="13"/>
    </row>
    <row r="31" spans="2:16" x14ac:dyDescent="0.3">
      <c r="B31" s="3">
        <v>45044</v>
      </c>
      <c r="C31" s="6">
        <v>3871</v>
      </c>
      <c r="D31" s="7">
        <v>200</v>
      </c>
      <c r="E31" s="1">
        <f t="shared" si="0"/>
        <v>774200</v>
      </c>
      <c r="I31" s="13"/>
      <c r="J31" s="13"/>
    </row>
    <row r="32" spans="2:16" x14ac:dyDescent="0.3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 x14ac:dyDescent="0.3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 x14ac:dyDescent="0.3">
      <c r="B34" s="3"/>
      <c r="C34" s="6"/>
      <c r="D34" s="7"/>
      <c r="E34" s="1"/>
    </row>
    <row r="35" spans="2:5" x14ac:dyDescent="0.3">
      <c r="B35" s="8" t="s">
        <v>5</v>
      </c>
      <c r="C35" s="12">
        <f>SUM(E4:E33)</f>
        <v>23059600</v>
      </c>
    </row>
    <row r="36" spans="2:5" x14ac:dyDescent="0.3">
      <c r="B36" s="8" t="s">
        <v>6</v>
      </c>
      <c r="C36" s="12">
        <f>SUM(C4:C33)</f>
        <v>115298</v>
      </c>
    </row>
    <row r="37" spans="2:5" x14ac:dyDescent="0.3">
      <c r="B37" s="9" t="s">
        <v>7</v>
      </c>
      <c r="C37" s="12">
        <f>MIN(C4:C33)</f>
        <v>2560</v>
      </c>
      <c r="D37" s="10">
        <f>B33</f>
        <v>45046</v>
      </c>
    </row>
    <row r="38" spans="2:5" x14ac:dyDescent="0.3">
      <c r="B38" s="9" t="s">
        <v>8</v>
      </c>
      <c r="C38" s="12">
        <f>MAX(C4:C33)</f>
        <v>4921</v>
      </c>
      <c r="D38" s="10">
        <f>B19</f>
        <v>45032</v>
      </c>
    </row>
    <row r="39" spans="2:5" x14ac:dyDescent="0.3">
      <c r="B39" s="9" t="s">
        <v>9</v>
      </c>
      <c r="C39">
        <f>COUNT(B4:B33)</f>
        <v>30</v>
      </c>
    </row>
    <row r="40" spans="2:5" x14ac:dyDescent="0.3">
      <c r="B40" s="9" t="s">
        <v>10</v>
      </c>
      <c r="C40" s="13">
        <f>AVERAGE(E4:E33)</f>
        <v>768653.33333333337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5BE2C2-D947-480B-AEB2-F59EA82B4FE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0EEB051B-E50B-42A0-B0FB-A4FBD11C0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0AB313-3178-48D8-8F17-381CEBFE58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A2Mountain Bike Frames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2024-07-05T17:00:50Z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