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30cede2a6ff7ab/Documentos/R files/PokeRogue/"/>
    </mc:Choice>
  </mc:AlternateContent>
  <xr:revisionPtr revIDLastSave="1319" documentId="8_{F69ABE8C-CD77-459D-AB21-CC042897C4C0}" xr6:coauthVersionLast="47" xr6:coauthVersionMax="47" xr10:uidLastSave="{D0FFACC7-2796-42AE-90AE-703FBFC63E38}"/>
  <bookViews>
    <workbookView xWindow="28680" yWindow="-120" windowWidth="29040" windowHeight="15720" xr2:uid="{4C2D4FDB-708F-44BD-B230-62474B50AD3D}"/>
  </bookViews>
  <sheets>
    <sheet name="Starters" sheetId="1" r:id="rId1"/>
    <sheet name="Sta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3" l="1"/>
  <c r="Z3" i="3"/>
  <c r="Z4" i="3"/>
  <c r="Z5" i="3"/>
  <c r="Z6" i="3"/>
  <c r="Z7" i="3"/>
  <c r="Y2" i="3"/>
  <c r="Y3" i="3"/>
  <c r="Y4" i="3"/>
  <c r="Y5" i="3"/>
  <c r="Y6" i="3"/>
  <c r="Y7" i="3"/>
  <c r="W4" i="3"/>
  <c r="V4" i="3"/>
  <c r="U4" i="3"/>
  <c r="T4" i="3"/>
  <c r="S4" i="3"/>
  <c r="R4" i="3"/>
  <c r="Q4" i="3"/>
  <c r="P4" i="3"/>
  <c r="W2" i="3"/>
  <c r="V2" i="3"/>
  <c r="U2" i="3"/>
  <c r="T2" i="3"/>
  <c r="S2" i="3"/>
  <c r="R2" i="3"/>
  <c r="Q2" i="3"/>
  <c r="P2" i="3"/>
  <c r="W3" i="3"/>
  <c r="V3" i="3"/>
  <c r="U3" i="3"/>
  <c r="T3" i="3"/>
  <c r="S3" i="3"/>
  <c r="R3" i="3"/>
  <c r="Q3" i="3"/>
  <c r="P3" i="3"/>
  <c r="W7" i="3"/>
  <c r="V7" i="3"/>
  <c r="U7" i="3"/>
  <c r="T7" i="3"/>
  <c r="S7" i="3"/>
  <c r="R7" i="3"/>
  <c r="Q7" i="3"/>
  <c r="P7" i="3"/>
  <c r="W5" i="3"/>
  <c r="V5" i="3"/>
  <c r="U5" i="3"/>
  <c r="T5" i="3"/>
  <c r="S5" i="3"/>
  <c r="R5" i="3"/>
  <c r="Q5" i="3"/>
  <c r="P5" i="3"/>
  <c r="W6" i="3"/>
  <c r="V6" i="3"/>
  <c r="U6" i="3"/>
  <c r="T6" i="3"/>
  <c r="S6" i="3"/>
  <c r="AB6" i="3" s="1"/>
  <c r="R6" i="3"/>
  <c r="Q6" i="3"/>
  <c r="P6" i="3"/>
  <c r="AA6" i="3" l="1"/>
  <c r="AB3" i="3"/>
  <c r="AA7" i="3"/>
  <c r="AA4" i="3"/>
  <c r="AA3" i="3"/>
  <c r="AB7" i="3"/>
  <c r="AB4" i="3"/>
  <c r="AA5" i="3"/>
  <c r="AA2" i="3"/>
  <c r="AB2" i="3"/>
  <c r="AB5" i="3"/>
  <c r="B6" i="3"/>
  <c r="C6" i="3"/>
  <c r="X6" i="3"/>
  <c r="B7" i="3"/>
  <c r="D6" i="3"/>
  <c r="B4" i="3"/>
  <c r="A2" i="3"/>
  <c r="A5" i="3"/>
  <c r="D5" i="3"/>
  <c r="D2" i="3"/>
  <c r="D7" i="3"/>
  <c r="D4" i="3"/>
  <c r="C2" i="3"/>
  <c r="C7" i="3"/>
  <c r="C4" i="3"/>
  <c r="AC7" i="3"/>
  <c r="AC4" i="3"/>
  <c r="X3" i="3"/>
  <c r="B3" i="3"/>
  <c r="A6" i="3"/>
  <c r="A3" i="3"/>
  <c r="C3" i="3"/>
  <c r="AC6" i="3"/>
  <c r="D3" i="3"/>
  <c r="AC3" i="3"/>
  <c r="X5" i="3"/>
  <c r="X2" i="3"/>
  <c r="B5" i="3"/>
  <c r="B2" i="3"/>
  <c r="C5" i="3"/>
  <c r="AC5" i="3"/>
  <c r="AC2" i="3"/>
  <c r="A7" i="3"/>
  <c r="X7" i="3"/>
  <c r="A4" i="3"/>
  <c r="X4" i="3"/>
</calcChain>
</file>

<file path=xl/sharedStrings.xml><?xml version="1.0" encoding="utf-8"?>
<sst xmlns="http://schemas.openxmlformats.org/spreadsheetml/2006/main" count="2859" uniqueCount="1550">
  <si>
    <t>Bulbasaur</t>
  </si>
  <si>
    <t>Charmander</t>
  </si>
  <si>
    <t>Squirtle</t>
  </si>
  <si>
    <t>Abra</t>
  </si>
  <si>
    <t>Magical Leaf, Hex, Mystical Fire, Mystical Power</t>
  </si>
  <si>
    <t>Opportunist</t>
  </si>
  <si>
    <t>Town, Plains, Ruins</t>
  </si>
  <si>
    <t>Aerodactyl</t>
  </si>
  <si>
    <t>Head Smash, Hone Claws, Accelerock, Dual Wingbeat</t>
  </si>
  <si>
    <t>Protosynthesis</t>
  </si>
  <si>
    <t>Wasteland</t>
  </si>
  <si>
    <t>Articuno</t>
  </si>
  <si>
    <t>Glaciate, Aurora Veil, Freezing Glare, Bleakwind Storm</t>
  </si>
  <si>
    <t>Snow Warning</t>
  </si>
  <si>
    <t>Ice Cave</t>
  </si>
  <si>
    <t>Bellsprout</t>
  </si>
  <si>
    <t>Sunny Day, Weather Ball, Coil, Strength Sap</t>
  </si>
  <si>
    <t>Corrosion</t>
  </si>
  <si>
    <t>Town, Forest</t>
  </si>
  <si>
    <t>Sludge Bomb, Giga Drain, Weather Ball, Strength Sap</t>
  </si>
  <si>
    <t>Solar Power</t>
  </si>
  <si>
    <t>Grass</t>
  </si>
  <si>
    <t>Caterpie</t>
  </si>
  <si>
    <t>Tail Glow, Struggle Bug, Electroweb, Sticky Web</t>
  </si>
  <si>
    <t>Magician</t>
  </si>
  <si>
    <t>Chansey</t>
  </si>
  <si>
    <t>This Pokemon has no egg moves.</t>
  </si>
  <si>
    <t>This Pokemon has no passive ability.</t>
  </si>
  <si>
    <t>Plains, Meadow</t>
  </si>
  <si>
    <t>Sacred Fire, Morning Sun, Dragon Dance, Snarl</t>
  </si>
  <si>
    <t>Intimidate</t>
  </si>
  <si>
    <t>Volcano</t>
  </si>
  <si>
    <t>Clefairy</t>
  </si>
  <si>
    <t>Fairy Cave, Space</t>
  </si>
  <si>
    <t>Cubone</t>
  </si>
  <si>
    <t>Skull Bash, Pain Split, Bulldoze, Shadow Bone</t>
  </si>
  <si>
    <t>Moody</t>
  </si>
  <si>
    <t>Badlands, Graveyard, Temple, Island</t>
  </si>
  <si>
    <t>Diglett</t>
  </si>
  <si>
    <t>Mud Shot, Hone Claws, Population Bomb, Triple Dive</t>
  </si>
  <si>
    <t>Sturdy</t>
  </si>
  <si>
    <t>Badlands</t>
  </si>
  <si>
    <t>Ditto</t>
  </si>
  <si>
    <t>Gooey</t>
  </si>
  <si>
    <t>Town, Plains, Metropolis, Construction Site, Laboratory</t>
  </si>
  <si>
    <t>Doduo</t>
  </si>
  <si>
    <t>High Jump Kick, Brave Bird, Parting Shot, Triple Arrows</t>
  </si>
  <si>
    <t>Reckless</t>
  </si>
  <si>
    <t>Plains</t>
  </si>
  <si>
    <t>Dratini</t>
  </si>
  <si>
    <t>Whirlwind, Aqua Jet, Scale Shot, Shed Tail</t>
  </si>
  <si>
    <t>Delta Stream</t>
  </si>
  <si>
    <t>Drowzee</t>
  </si>
  <si>
    <t>Metronome, Dream Eater, Nightmare, Synchronoise</t>
  </si>
  <si>
    <t>Bad Dreams</t>
  </si>
  <si>
    <t>Ruins</t>
  </si>
  <si>
    <t>Eevee</t>
  </si>
  <si>
    <t>Extreme Speed, Nature Power, Veevee Volley, Tidy Up</t>
  </si>
  <si>
    <t>Protean</t>
  </si>
  <si>
    <t>Town, Plains, Metropolis, Meadow, Lake, Power Plant, Volcano, Ruins, Abyss, Jungle, Ice Cave</t>
  </si>
  <si>
    <t>Ekans</t>
  </si>
  <si>
    <t>Leech Life, Poison Tail, Scale Shot, Shed Tail</t>
  </si>
  <si>
    <t>Rough Skin</t>
  </si>
  <si>
    <t>Town, Forest, Swamp</t>
  </si>
  <si>
    <t>Electabuzz</t>
  </si>
  <si>
    <t>Power Plant</t>
  </si>
  <si>
    <t>Exeggcute</t>
  </si>
  <si>
    <t>Trick Room, Jungle Healing, Chloroblast, Psychic Noise</t>
  </si>
  <si>
    <t>Parental Bond</t>
  </si>
  <si>
    <t>Forest, Jungle, Island</t>
  </si>
  <si>
    <t>Farfetchd</t>
  </si>
  <si>
    <t>Baton Pass, Roost, Sacred Sword, Victory Dance</t>
  </si>
  <si>
    <t>Pure Power</t>
  </si>
  <si>
    <t>Gastly</t>
  </si>
  <si>
    <t>Nasty Plot, Clear Smog, Night Daze, Spectral Thief</t>
  </si>
  <si>
    <t>Perish Body</t>
  </si>
  <si>
    <t>Graveyard, Temple</t>
  </si>
  <si>
    <t>Geodude</t>
  </si>
  <si>
    <t>Curse, Head Smash, Shore Up, Body Press</t>
  </si>
  <si>
    <t>Rocky Payload</t>
  </si>
  <si>
    <t>Mountain, Badlands, Cave</t>
  </si>
  <si>
    <t>Goldeen</t>
  </si>
  <si>
    <t>Drill Run, Smart Strike, Fishious Rend, Flip Turn</t>
  </si>
  <si>
    <t>Multiscale</t>
  </si>
  <si>
    <t>Lake, Sea</t>
  </si>
  <si>
    <t>Grimer</t>
  </si>
  <si>
    <t>Curse, Pain Split, Shadow Sneak, Corrosive Gas</t>
  </si>
  <si>
    <t>Slum, Construction Site, Laboratory</t>
  </si>
  <si>
    <t>Growlithe</t>
  </si>
  <si>
    <t>Morning Sun, Trailblaze, U Turn, V Create</t>
  </si>
  <si>
    <t>Speed Boost</t>
  </si>
  <si>
    <t>Grass, Volcano</t>
  </si>
  <si>
    <t>Hitmonchan</t>
  </si>
  <si>
    <t>Dojo, Construction Site</t>
  </si>
  <si>
    <t>Hitmonlee</t>
  </si>
  <si>
    <t>Horsea</t>
  </si>
  <si>
    <t>Aurora Beam, Snipe Shot, Clangorous Soul, Scale Shot</t>
  </si>
  <si>
    <t>Drizzle</t>
  </si>
  <si>
    <t>Sea</t>
  </si>
  <si>
    <t>Jigglypuff</t>
  </si>
  <si>
    <t>Meadow, Fairy Cave</t>
  </si>
  <si>
    <t>Jynx</t>
  </si>
  <si>
    <t>Kabuto</t>
  </si>
  <si>
    <t>Stomping Tantrum, Ceaseless Edge, Aqua Cutter, Mighty Cleave</t>
  </si>
  <si>
    <t>Sharpness</t>
  </si>
  <si>
    <t>Seabed</t>
  </si>
  <si>
    <t>Kangaskhan</t>
  </si>
  <si>
    <t>Hammer Arm, Breaking Swipe, Power Up Punch, Double Edge</t>
  </si>
  <si>
    <t>Iron Fist</t>
  </si>
  <si>
    <t>Jungle</t>
  </si>
  <si>
    <t>Koffing</t>
  </si>
  <si>
    <t>Pain Split, Gunk Shot, Infestation, Corrosive Gas</t>
  </si>
  <si>
    <t>Flare Boost</t>
  </si>
  <si>
    <t>Slum, Construction Site</t>
  </si>
  <si>
    <t>Krabby</t>
  </si>
  <si>
    <t>Crush Grip, Shell Smash, Shore Up, Ceaseless Edge</t>
  </si>
  <si>
    <t>Anger Shell</t>
  </si>
  <si>
    <t>Beach</t>
  </si>
  <si>
    <t>Lapras</t>
  </si>
  <si>
    <t>Relic Song, Sparkling Aria, Chilly Reception, Freeze Dry</t>
  </si>
  <si>
    <t>Liquid Voice</t>
  </si>
  <si>
    <t>Sea, Ice Cave</t>
  </si>
  <si>
    <t>Lickitung</t>
  </si>
  <si>
    <t>Curse, Recycle, Belch, Stuff Cheeks</t>
  </si>
  <si>
    <t>Earth Eater</t>
  </si>
  <si>
    <t>Machop</t>
  </si>
  <si>
    <t>Knock Off, Close Combat, Bullet Punch, Coaching</t>
  </si>
  <si>
    <t>Mountain, Factory, Construction Site</t>
  </si>
  <si>
    <t>Magikarp</t>
  </si>
  <si>
    <t>Body Slam, Agility, Bounce, Flip Turn</t>
  </si>
  <si>
    <t>Berserk</t>
  </si>
  <si>
    <t>Sea, Lake</t>
  </si>
  <si>
    <t>Magmar</t>
  </si>
  <si>
    <t>Magnemite</t>
  </si>
  <si>
    <t>Autotomize, Parabolic Charge, Body Press, Steel Beam</t>
  </si>
  <si>
    <t>Motor Drive</t>
  </si>
  <si>
    <t>Power Plant, Factory, Construction Site, Laboratory</t>
  </si>
  <si>
    <t>Mankey</t>
  </si>
  <si>
    <t>Beat Up, Taunt, Close Combat, Play Rough</t>
  </si>
  <si>
    <t>Plains, Dojo</t>
  </si>
  <si>
    <t>Meowth</t>
  </si>
  <si>
    <t>Covet, Parting Shot, Happy Hour, Make It Rain</t>
  </si>
  <si>
    <t>Normalize</t>
  </si>
  <si>
    <t>Town, Plains</t>
  </si>
  <si>
    <t>Mew</t>
  </si>
  <si>
    <t>Sketch, Psystrike, Decorate, Revival Blessing</t>
  </si>
  <si>
    <t>Mewtwo</t>
  </si>
  <si>
    <t>Psycho Boost, Poltergeist, Psyblade, Armor Cannon</t>
  </si>
  <si>
    <t>Neuroforce</t>
  </si>
  <si>
    <t>Laboratory</t>
  </si>
  <si>
    <t>Moltres</t>
  </si>
  <si>
    <t>Eruption, Scorching Sands, Fiery Wrath, Burning Bulwark</t>
  </si>
  <si>
    <t>Drought</t>
  </si>
  <si>
    <t>Mr Mime</t>
  </si>
  <si>
    <t>Nidoran F</t>
  </si>
  <si>
    <t>Muddy Water, Calm Mind, Meteor Beam, Scorching Sands</t>
  </si>
  <si>
    <t>Queenly Majesty</t>
  </si>
  <si>
    <t>Town, Tall Grass</t>
  </si>
  <si>
    <t>Nidoran M</t>
  </si>
  <si>
    <t>Bulk Up, Drill Run, Glaive Rush, Kings Shield</t>
  </si>
  <si>
    <t>Supreme Overlord</t>
  </si>
  <si>
    <t>Oddish</t>
  </si>
  <si>
    <t>Spore, Acid Spray, Floral Healing, Pollen Puff</t>
  </si>
  <si>
    <t>Lingering Aroma</t>
  </si>
  <si>
    <t>Omanyte</t>
  </si>
  <si>
    <t>Cosmic Power, Scald, Meteor Beam, Eerie Spell</t>
  </si>
  <si>
    <t>Onix</t>
  </si>
  <si>
    <t>Head Smash, Dragon Tail, Shore Up, Body Press</t>
  </si>
  <si>
    <t>Badlands, Cave, Construction Site</t>
  </si>
  <si>
    <t>Paras</t>
  </si>
  <si>
    <t>Crabhammer, Shell Smash, First Impression, Dire Claw</t>
  </si>
  <si>
    <t>Poison Heal</t>
  </si>
  <si>
    <t>Town, Tall Grass, Cave</t>
  </si>
  <si>
    <t>Pidgey</t>
  </si>
  <si>
    <t>Covet, Dual Wingbeat, Bleakwind Storm, U Turn</t>
  </si>
  <si>
    <t>Gale Wings</t>
  </si>
  <si>
    <t>Town, Plains, Mountain</t>
  </si>
  <si>
    <t>Pikachu</t>
  </si>
  <si>
    <t>Plains, Metropolis, Power Plant, Island</t>
  </si>
  <si>
    <t>Pinsir</t>
  </si>
  <si>
    <t>Extreme Speed, Close Combat, Crush Grip, Lunge</t>
  </si>
  <si>
    <t>Sap Sipper</t>
  </si>
  <si>
    <t>Tall Grass</t>
  </si>
  <si>
    <t>Poliwag</t>
  </si>
  <si>
    <t>Aurora Beam, Zen Headbutt, Bouncy Bubble, Surging Strikes</t>
  </si>
  <si>
    <t>Water Bubble</t>
  </si>
  <si>
    <t>Sea, Swamp</t>
  </si>
  <si>
    <t>Ponyta</t>
  </si>
  <si>
    <t>Morning Sun, Wild Charge, High Horsepower, Trailblaze</t>
  </si>
  <si>
    <t>Pixilate</t>
  </si>
  <si>
    <t>Meadow, Volcano</t>
  </si>
  <si>
    <t>Porygon</t>
  </si>
  <si>
    <t>Aura Sphere, Techno Blast, Parabolic Charge, Topsy Turvy</t>
  </si>
  <si>
    <t>Quark Drive</t>
  </si>
  <si>
    <t>Factory, Space, Laboratory</t>
  </si>
  <si>
    <t>Psyduck</t>
  </si>
  <si>
    <t>Psychic, Mind Blown, Mystical Power, Aqua Step</t>
  </si>
  <si>
    <t>Simple</t>
  </si>
  <si>
    <t>Swamp, Lake</t>
  </si>
  <si>
    <t>Rattata</t>
  </si>
  <si>
    <t>Extreme Speed, Poison Fang, Jaw Lock, Trailblaze</t>
  </si>
  <si>
    <t>Strong Jaw</t>
  </si>
  <si>
    <t>Town, Metropolis, Slum</t>
  </si>
  <si>
    <t>Rhyhorn</t>
  </si>
  <si>
    <t>Rock Polish, Iron Head, Head Smash, Stomping Tantrum</t>
  </si>
  <si>
    <t>Filter</t>
  </si>
  <si>
    <t>Mountain, Badlands, Construction Site</t>
  </si>
  <si>
    <t>Sandshrew</t>
  </si>
  <si>
    <t>Drill Run, Spiky Shield, Shore Up, Spin Out</t>
  </si>
  <si>
    <t>Iron Barbs</t>
  </si>
  <si>
    <t>Badlands, Desert</t>
  </si>
  <si>
    <t>Scyther</t>
  </si>
  <si>
    <t>Night Slash, Hone Claws, Dual Wingbeat, Mighty Cleave</t>
  </si>
  <si>
    <t>Tall Grass, Forest, Jungle</t>
  </si>
  <si>
    <t>Seel</t>
  </si>
  <si>
    <t>Recover, Encore, Chilling Water, Freeze Dry</t>
  </si>
  <si>
    <t>Regenerator</t>
  </si>
  <si>
    <t>Shellder</t>
  </si>
  <si>
    <t>Recover, Water Shuriken, Baneful Bunker, Body Press</t>
  </si>
  <si>
    <t>Moxie</t>
  </si>
  <si>
    <t>Sea, Beach, Seabed</t>
  </si>
  <si>
    <t>Slowpoke</t>
  </si>
  <si>
    <t>Teleport, Trick Room, Bouncy Bubble, Expanding Force</t>
  </si>
  <si>
    <t>Unaware</t>
  </si>
  <si>
    <t>Snorlax</t>
  </si>
  <si>
    <t>Spearow</t>
  </si>
  <si>
    <t>Sucker Punch, Parting Shot, Dual Wingbeat, Hyper Drill</t>
  </si>
  <si>
    <t>Recover, Bouncy Bubble, Body Press, Flip Turn</t>
  </si>
  <si>
    <t>Dauntless Shield</t>
  </si>
  <si>
    <t>Lake</t>
  </si>
  <si>
    <t>Staryu</t>
  </si>
  <si>
    <t>Confuse Ray, Bouncy Bubble, Meteor Beam, Mystical Power</t>
  </si>
  <si>
    <t>Beach, Sea</t>
  </si>
  <si>
    <t>Tangela</t>
  </si>
  <si>
    <t>Leech Seed, Nature Power, Strength Sap, Octolock</t>
  </si>
  <si>
    <t>Tangling Hair</t>
  </si>
  <si>
    <t>Tauros</t>
  </si>
  <si>
    <t>Swords Dance, Head Charge, High Horsepower, Trailblaze</t>
  </si>
  <si>
    <t>Rock Head</t>
  </si>
  <si>
    <t>Meadow</t>
  </si>
  <si>
    <t>Tentacool</t>
  </si>
  <si>
    <t>Haze, Whirlpool, Knock Off, Malignant Chain</t>
  </si>
  <si>
    <t>Innards Out</t>
  </si>
  <si>
    <t>Sea, Seabed</t>
  </si>
  <si>
    <t>Venonat</t>
  </si>
  <si>
    <t>Signal Beam, Toxic Spikes, Pollen Puff, Twin Beam</t>
  </si>
  <si>
    <t>Swarm</t>
  </si>
  <si>
    <t>Town, Tall Grass, Forest</t>
  </si>
  <si>
    <t>Voltorb</t>
  </si>
  <si>
    <t>Mimic, Volt Switch, Buzzy Buzz, Spin Out</t>
  </si>
  <si>
    <t>Galvanize</t>
  </si>
  <si>
    <t>Power Plant, Factory, Laboratory</t>
  </si>
  <si>
    <t>Vulpix</t>
  </si>
  <si>
    <t>Psychic, Morning Sun, Tail Glow, Burning Jealousy</t>
  </si>
  <si>
    <t>Cursed Body</t>
  </si>
  <si>
    <t>Tall Grass, Volcano</t>
  </si>
  <si>
    <t>Weedle</t>
  </si>
  <si>
    <t>Swords Dance, Bug Bite, Baneful Bunker, Barb Barrage</t>
  </si>
  <si>
    <t>Technician</t>
  </si>
  <si>
    <t>Zapdos</t>
  </si>
  <si>
    <t>Parabolic Charge, Spiky Shield, Bolt Beak, Thunderous Kick</t>
  </si>
  <si>
    <t>Zubat</t>
  </si>
  <si>
    <t>Crunch, Brave Bird, Nasty Plot, Oblivion Wing</t>
  </si>
  <si>
    <t>Wind Rider</t>
  </si>
  <si>
    <t>Plains, Cave</t>
  </si>
  <si>
    <t>Aipom</t>
  </si>
  <si>
    <t>Metronome, Crush Claw, Bullet Seed, Tail Slap</t>
  </si>
  <si>
    <t>Scrappy</t>
  </si>
  <si>
    <t>Celebi</t>
  </si>
  <si>
    <t>Nature Power, Cosmic Power, Seed Flare, Mystical Power</t>
  </si>
  <si>
    <t>Grassy Surge</t>
  </si>
  <si>
    <t>Chikorita</t>
  </si>
  <si>
    <t>Rock Slide, Dragon Dance, Play Rough, Sappy Seed</t>
  </si>
  <si>
    <t>Ripen</t>
  </si>
  <si>
    <t>Chinchou</t>
  </si>
  <si>
    <t>Soak, Parabolic Charge, Bouncy Bubble, Lumina Crash</t>
  </si>
  <si>
    <t>Cleffa</t>
  </si>
  <si>
    <t>Wish, Power Gem, Draining Kiss, Sparkly Swirl</t>
  </si>
  <si>
    <t>Misty Surge</t>
  </si>
  <si>
    <t>Corsola</t>
  </si>
  <si>
    <t>Power Gem, Spiky Shield, Strength Sap, Freeze Dry</t>
  </si>
  <si>
    <t>Storm Drain</t>
  </si>
  <si>
    <t>Cyndaquil</t>
  </si>
  <si>
    <t>Extrasensory, Nasty Plot, Fiery Dance, Scorching Sands</t>
  </si>
  <si>
    <t>Turboblaze</t>
  </si>
  <si>
    <t>Volcano, Graveyard</t>
  </si>
  <si>
    <t>Delibird</t>
  </si>
  <si>
    <t>Glaciate, Aurora Veil, Bleakwind Storm, Chilly Reception</t>
  </si>
  <si>
    <t>Prankster</t>
  </si>
  <si>
    <t>Ice Cave, Snowy Forest</t>
  </si>
  <si>
    <t>Dunsparce</t>
  </si>
  <si>
    <t>Tailwind, Dragon Pulse, Stealth Rock, Bleakwind Storm</t>
  </si>
  <si>
    <t>Marvel Scale</t>
  </si>
  <si>
    <t>Elekid</t>
  </si>
  <si>
    <t>Knock Off, Drain Punch, Ice Hammer, Plasma Fists</t>
  </si>
  <si>
    <t>Entei</t>
  </si>
  <si>
    <t>Parting Shot, Jaw Lock, Raging Fury, Burning Bulwark</t>
  </si>
  <si>
    <t>Girafarig</t>
  </si>
  <si>
    <t>Helping Hand, Dark Pulse, Ally Switch, Boomburst</t>
  </si>
  <si>
    <t>Gligar</t>
  </si>
  <si>
    <t>Earthquake, Leech Life, Facade, Floaty Fall</t>
  </si>
  <si>
    <t>Merciless</t>
  </si>
  <si>
    <t>Heracross</t>
  </si>
  <si>
    <t>Bullet Seed, Rock Blast, Drain Punch, First Impression</t>
  </si>
  <si>
    <t>Quick Feet</t>
  </si>
  <si>
    <t>Forest</t>
  </si>
  <si>
    <t>Ho Oh</t>
  </si>
  <si>
    <t>Beak Blast, Esper Wing, Revival Blessing, Burning Bulwark</t>
  </si>
  <si>
    <t>Magic Guard</t>
  </si>
  <si>
    <t>Mountain</t>
  </si>
  <si>
    <t>Hoothoot</t>
  </si>
  <si>
    <t>Calm Mind, Oblivion Wing, Freezing Glare, Esper Wing</t>
  </si>
  <si>
    <t>Hoppip</t>
  </si>
  <si>
    <t>Air Slash, Seed Flare, Quiver Dance, Pollen Puff</t>
  </si>
  <si>
    <t>Town, Grass</t>
  </si>
  <si>
    <t>Houndour</t>
  </si>
  <si>
    <t>Destiny Bond, Parting Shot, Fiery Wrath, Temper Flare</t>
  </si>
  <si>
    <t>Metropolis, Abyss</t>
  </si>
  <si>
    <t>Igglybuff</t>
  </si>
  <si>
    <t>Encore, Knock Off, Boomburst, Dazzling Gleam</t>
  </si>
  <si>
    <t>Serene Grace</t>
  </si>
  <si>
    <t>Larvitar</t>
  </si>
  <si>
    <t>Recover, Dragon Dance, Mountain Gale, Mighty Cleave</t>
  </si>
  <si>
    <t>Sand Force</t>
  </si>
  <si>
    <t>Mountain, Wasteland</t>
  </si>
  <si>
    <t>Ledyba</t>
  </si>
  <si>
    <t>Meteor Mash, First Impression, Floral Healing, Floaty Fall</t>
  </si>
  <si>
    <t>Screen Cleaner</t>
  </si>
  <si>
    <t>Town, Meadow</t>
  </si>
  <si>
    <t>Lugia</t>
  </si>
  <si>
    <t>Earth Power, Oblivion Wing, Freezing Glare, Chilling Water</t>
  </si>
  <si>
    <t>Magby</t>
  </si>
  <si>
    <t>Zap Cannon, Snipe Shot, Armor Cannon, Temper Flare</t>
  </si>
  <si>
    <t>Contrary</t>
  </si>
  <si>
    <t>Mantine</t>
  </si>
  <si>
    <t>Mareep</t>
  </si>
  <si>
    <t>Aurora Beam, Tail Glow, Aura Sphere, Eerie Impulse</t>
  </si>
  <si>
    <t>Fluffy</t>
  </si>
  <si>
    <t>Meadow, Power Plant</t>
  </si>
  <si>
    <t>Marill</t>
  </si>
  <si>
    <t>Lake, Fairy Cave</t>
  </si>
  <si>
    <t>Miltank</t>
  </si>
  <si>
    <t>Curse, Yawn, Crafty Shield, Headlong Rush</t>
  </si>
  <si>
    <t>Gluttony</t>
  </si>
  <si>
    <t>Misdreavus</t>
  </si>
  <si>
    <t>Calm Mind, Aura Sphere, Draining Kiss, Moongeist Beam</t>
  </si>
  <si>
    <t>Dazzling</t>
  </si>
  <si>
    <t>Graveyard</t>
  </si>
  <si>
    <t>Murkrow</t>
  </si>
  <si>
    <t>Thief, Taunt, Brave Bird, Parting Shot</t>
  </si>
  <si>
    <t>Defiant</t>
  </si>
  <si>
    <t>Mountain, Abyss</t>
  </si>
  <si>
    <t>Natu</t>
  </si>
  <si>
    <t>Air Cutter, Calm Mind, Psycho Boost, Roost</t>
  </si>
  <si>
    <t>Tinted Lens</t>
  </si>
  <si>
    <t>Mountain, Ruins, Temple</t>
  </si>
  <si>
    <t>Phanpy</t>
  </si>
  <si>
    <t>Recover, Rock Polish, Ice Shard, Headlong Rush</t>
  </si>
  <si>
    <t>Pichu</t>
  </si>
  <si>
    <t>Zippy Zap, Splishy Splash, Floaty Fall, Pika Papow</t>
  </si>
  <si>
    <t>Transistor</t>
  </si>
  <si>
    <t>Pineco</t>
  </si>
  <si>
    <t>Counter, Pain Split, Lunge, Body Press</t>
  </si>
  <si>
    <t>Qwilfish</t>
  </si>
  <si>
    <t>Nuzzle, Baneful Bunker, Scale Shot, Barb Barrage</t>
  </si>
  <si>
    <t>Liquid Ooze</t>
  </si>
  <si>
    <t>Raikou</t>
  </si>
  <si>
    <t>Magnet Rise, Aura Sphere, Wildbolt Storm, Thunderclap</t>
  </si>
  <si>
    <t>Remoraid</t>
  </si>
  <si>
    <t>Searing Shot, Snipe Shot, Octolock, Twin Beam</t>
  </si>
  <si>
    <t>Skill Link</t>
  </si>
  <si>
    <t>Sentret</t>
  </si>
  <si>
    <t>Encore, Extreme Speed, Tail Slap, Tidy Up</t>
  </si>
  <si>
    <t>Shuckle</t>
  </si>
  <si>
    <t>Cosmic Power, Accelerock, Body Press, Power Shift</t>
  </si>
  <si>
    <t>Well Baked Body</t>
  </si>
  <si>
    <t>Cave</t>
  </si>
  <si>
    <t>Skarmory</t>
  </si>
  <si>
    <t>Roost, Iron Head, Beak Blast, Body Press</t>
  </si>
  <si>
    <t>Oblivious</t>
  </si>
  <si>
    <t>Slugma</t>
  </si>
  <si>
    <t>Explosion, Eruption, Body Press, Scorching Sands</t>
  </si>
  <si>
    <t>Mountain, Volcano</t>
  </si>
  <si>
    <t>Smeargle</t>
  </si>
  <si>
    <t>Quick Draw</t>
  </si>
  <si>
    <t>Metropolis</t>
  </si>
  <si>
    <t>Smoochum</t>
  </si>
  <si>
    <t>Helping Hand, Draining Kiss, Take Heart, Freeze Dry</t>
  </si>
  <si>
    <t>Cute Charm</t>
  </si>
  <si>
    <t>Sneasel</t>
  </si>
  <si>
    <t>Icicle Crash, Glacial Lance, Dire Claw, Kowtow Cleave</t>
  </si>
  <si>
    <t>Snubbull</t>
  </si>
  <si>
    <t>Counter, Psychic Fangs, Jaw Lock, Raging Fury</t>
  </si>
  <si>
    <t>Ball Fetch</t>
  </si>
  <si>
    <t>Spinarak</t>
  </si>
  <si>
    <t>Twineedle, Night Slash, Barb Barrage, Silk Trap</t>
  </si>
  <si>
    <t>Town, Tall Grass, Forest, Jungle</t>
  </si>
  <si>
    <t>Stantler</t>
  </si>
  <si>
    <t>Swords Dance, Horn Leech, Head Charge, High Horsepower</t>
  </si>
  <si>
    <t>Forest, Snowy Forest</t>
  </si>
  <si>
    <t>Sudowoodo</t>
  </si>
  <si>
    <t>Suicune</t>
  </si>
  <si>
    <t>Hurricane, Aurora Veil, Hydro Steam, Freeze Dry</t>
  </si>
  <si>
    <t>Sunkern</t>
  </si>
  <si>
    <t>Spore, Mystical Fire, Sappy Seed, Chloroblast</t>
  </si>
  <si>
    <t>Swinub</t>
  </si>
  <si>
    <t>Reversal, Mountain Gale, Headlong Rush, Hard Press</t>
  </si>
  <si>
    <t>Slush Rush</t>
  </si>
  <si>
    <t>Teddiursa</t>
  </si>
  <si>
    <t>Facade, Slack Off, Bulk Up, Dire Claw</t>
  </si>
  <si>
    <t>Forest, Cave, Snowy Forest</t>
  </si>
  <si>
    <t>Togepi</t>
  </si>
  <si>
    <t>Roost, Earth Power, Moonblast, Mystical Fire</t>
  </si>
  <si>
    <t>Fairy Cave</t>
  </si>
  <si>
    <t>Totodile</t>
  </si>
  <si>
    <t>Ice Punch, Dragon Dance, Aqua Jet, Wave Crash</t>
  </si>
  <si>
    <t>Tough Claws</t>
  </si>
  <si>
    <t>Swamp</t>
  </si>
  <si>
    <t>Tyrogue</t>
  </si>
  <si>
    <t>Triple Kick, Mach Punch, Rapid Spin, Collision Course</t>
  </si>
  <si>
    <t>Stamina</t>
  </si>
  <si>
    <t>Unown</t>
  </si>
  <si>
    <t>Ancient Power, Secret Power, Cosmic Power, Mystical Power</t>
  </si>
  <si>
    <t>Pickup</t>
  </si>
  <si>
    <t>Wobbuffet</t>
  </si>
  <si>
    <t>Wooper</t>
  </si>
  <si>
    <t>Recover, Stockpile, Acid Spray, Body Press</t>
  </si>
  <si>
    <t>Lake, Swamp</t>
  </si>
  <si>
    <t>Yanma</t>
  </si>
  <si>
    <t>Leech Life, Dragon Dance, Dual Wingbeat, Psychic Noise</t>
  </si>
  <si>
    <t>Infiltrator</t>
  </si>
  <si>
    <t>Absol</t>
  </si>
  <si>
    <t>Psycho Cut, Sacred Sword, Kowtow Cleave, Bitter Blade</t>
  </si>
  <si>
    <t>Dark Aura</t>
  </si>
  <si>
    <t>Abyss</t>
  </si>
  <si>
    <t>Anorith</t>
  </si>
  <si>
    <t>Leech Life, Hone Claws, Aqua Cutter, Mighty Cleave</t>
  </si>
  <si>
    <t>Water Absorb</t>
  </si>
  <si>
    <t>Desert</t>
  </si>
  <si>
    <t>Aron</t>
  </si>
  <si>
    <t>Head Smash, Shore Up, Body Press, Behemoth Bash</t>
  </si>
  <si>
    <t>Solid Rock</t>
  </si>
  <si>
    <t>Azurill</t>
  </si>
  <si>
    <t>Floaty Fall, Bouncy Bubble, Spirit Break, Wave Crash</t>
  </si>
  <si>
    <t>Unnerve</t>
  </si>
  <si>
    <t>Bagon</t>
  </si>
  <si>
    <t>Dragon Dance, Iron Head, Fire Lash, Glaive Rush</t>
  </si>
  <si>
    <t>Baltoy</t>
  </si>
  <si>
    <t>Psychic, Iron Defense, Body Press, Scorching Sands</t>
  </si>
  <si>
    <t>Own Tempo</t>
  </si>
  <si>
    <t>Ruins, Space, Temple</t>
  </si>
  <si>
    <t>Barboach</t>
  </si>
  <si>
    <t>Rock Slide, Dragon Dance, Wave Crash, Supercell Slam</t>
  </si>
  <si>
    <t>Beldum</t>
  </si>
  <si>
    <t>Recover, Body Press, Behemoth Bash, Psyshield Bash</t>
  </si>
  <si>
    <t>Factory, Space</t>
  </si>
  <si>
    <t>Cacnea</t>
  </si>
  <si>
    <t>Fell Stinger, Dire Claw, Kowtow Cleave, Trailblaze</t>
  </si>
  <si>
    <t>Sand Rush</t>
  </si>
  <si>
    <t>Carvanha</t>
  </si>
  <si>
    <t>Jaw Lock, Scale Shot, Wave Crash, Fillet Away</t>
  </si>
  <si>
    <t>Stakeout</t>
  </si>
  <si>
    <t>Castform</t>
  </si>
  <si>
    <t>Eruption, Water Spout, Meteor Beam, Freeze Dry</t>
  </si>
  <si>
    <t>Adaptability</t>
  </si>
  <si>
    <t>Chimecho</t>
  </si>
  <si>
    <t>Temple</t>
  </si>
  <si>
    <t>Clamperl</t>
  </si>
  <si>
    <t>Razor Shell, Draining Kiss, Jaw Lock, Wave Crash</t>
  </si>
  <si>
    <t>Corphish</t>
  </si>
  <si>
    <t>Bullet Punch, Shell Smash, Wave Crash, Ceaseless Edge</t>
  </si>
  <si>
    <t>Deoxys</t>
  </si>
  <si>
    <t>Close Combat, Night Daze, Photon Geyser, Meteor Beam</t>
  </si>
  <si>
    <t>Duskull</t>
  </si>
  <si>
    <t>Pain Split, Knock Off, Drain Punch, Rage Fist</t>
  </si>
  <si>
    <t>Electrike</t>
  </si>
  <si>
    <t>Nuzzle, Wildbolt Storm, Trailblaze, Temper Flare</t>
  </si>
  <si>
    <t>Electric Surge</t>
  </si>
  <si>
    <t>Feebas</t>
  </si>
  <si>
    <t>Cosmic Power, Bouncy Bubble, Sparkly Swirl, Freeze Dry</t>
  </si>
  <si>
    <t>Pastel Veil</t>
  </si>
  <si>
    <t>Groudon</t>
  </si>
  <si>
    <t>Heat Crash, Searing Shot, Behemoth Bash, Stone Axe</t>
  </si>
  <si>
    <t>Gulpin</t>
  </si>
  <si>
    <t>Mirror Coat, Recycle, Mortal Spin, Malignant Chain</t>
  </si>
  <si>
    <t>Poison Touch</t>
  </si>
  <si>
    <t>Illumise</t>
  </si>
  <si>
    <t>Healing Wish, Quiver Dance, Moonblast, Temper Flare</t>
  </si>
  <si>
    <t>Jirachi</t>
  </si>
  <si>
    <t>Tri Attack, Iron Head, Eerie Spell, Take Heart</t>
  </si>
  <si>
    <t>Comatose</t>
  </si>
  <si>
    <t>Kecleon</t>
  </si>
  <si>
    <t>Transform, Crush Claw, Dragon Dance, Spirit Break</t>
  </si>
  <si>
    <t>Kyogre</t>
  </si>
  <si>
    <t>Thunder, Hurricane, Fishious Rend, Freeze Dry</t>
  </si>
  <si>
    <t>Hydration</t>
  </si>
  <si>
    <t>Latias</t>
  </si>
  <si>
    <t>Luster Purge, Cosmic Power, Draining Kiss, Dragon Energy</t>
  </si>
  <si>
    <t>Latios</t>
  </si>
  <si>
    <t>Mist Ball, Cosmic Power, Oblivion Wing, Dragon Energy</t>
  </si>
  <si>
    <t>Lileep</t>
  </si>
  <si>
    <t>Stealth Rock, Scald, Sappy Seed, Meteor Beam</t>
  </si>
  <si>
    <t>Lotad</t>
  </si>
  <si>
    <t>Ice Beam, Giga Drain, Quiver Dance, Revelation Dance</t>
  </si>
  <si>
    <t>Town, Lake, Swamp</t>
  </si>
  <si>
    <t>Lunatone</t>
  </si>
  <si>
    <t>Trick Room, Moonblast, Moongeist Beam, Meteor Beam</t>
  </si>
  <si>
    <t>Fairy Aura</t>
  </si>
  <si>
    <t>Space</t>
  </si>
  <si>
    <t>Luvdisc</t>
  </si>
  <si>
    <t>Heart Swap, Bouncy Bubble, Scale Shot, Take Heart</t>
  </si>
  <si>
    <t>Makuhita</t>
  </si>
  <si>
    <t>Mat Block, Throat Chop, Mighty Cleave, Upper Hand</t>
  </si>
  <si>
    <t>Cave, Dojo</t>
  </si>
  <si>
    <t>Mawile</t>
  </si>
  <si>
    <t>Hyper Fang, Jaw Lock, Spirit Break, Hard Press</t>
  </si>
  <si>
    <t>Mold Breaker</t>
  </si>
  <si>
    <t>Meditite</t>
  </si>
  <si>
    <t>Fake Out, Bullet Punch, Psyblade, Trailblaze</t>
  </si>
  <si>
    <t>Dojo</t>
  </si>
  <si>
    <t>Minun</t>
  </si>
  <si>
    <t>Ice Beam, Tail Glow, Parabolic Charge, Alluring Voice</t>
  </si>
  <si>
    <t>Plus</t>
  </si>
  <si>
    <t>Mudkip</t>
  </si>
  <si>
    <t>Bulk Up, Poison Jab, Head Smash, Wave Crash</t>
  </si>
  <si>
    <t>Nincada</t>
  </si>
  <si>
    <t>Endeavor, Sticky Web, Lunge, Shed Tail</t>
  </si>
  <si>
    <t>Overcoat</t>
  </si>
  <si>
    <t>Nosepass</t>
  </si>
  <si>
    <t>Pain Split, Parabolic Charge, Body Press, Steel Beam</t>
  </si>
  <si>
    <t>Levitate</t>
  </si>
  <si>
    <t>Numel</t>
  </si>
  <si>
    <t>Stealth Rock, Smack Down, Thousand Waves, Shore Up</t>
  </si>
  <si>
    <t>Badlands, Volcano</t>
  </si>
  <si>
    <t>Plusle</t>
  </si>
  <si>
    <t>Flamethrower, Tail Glow, Parabolic Charge, Alluring Voice</t>
  </si>
  <si>
    <t>Minus</t>
  </si>
  <si>
    <t>Poochyena</t>
  </si>
  <si>
    <t>Poison Fang, Psychic Fangs, Jaw Lock, No Retreat</t>
  </si>
  <si>
    <t>Ralts</t>
  </si>
  <si>
    <t>Encore, Vacuum Wave, Psystrike, Spirit Break</t>
  </si>
  <si>
    <t>Psychic Surge</t>
  </si>
  <si>
    <t>Town, Meadow, Fairy Cave, Dojo</t>
  </si>
  <si>
    <t>Rayquaza</t>
  </si>
  <si>
    <t>Oblivion Wing, Dragon Darts, Supercell Slam, V Create</t>
  </si>
  <si>
    <t>Regice</t>
  </si>
  <si>
    <t>Recover, Sheer Cold, Glaciate, Aurora Veil</t>
  </si>
  <si>
    <t>Ice Scales</t>
  </si>
  <si>
    <t>Regirock</t>
  </si>
  <si>
    <t>Recover, Head Smash, Body Press, Stone Axe</t>
  </si>
  <si>
    <t>Registeel</t>
  </si>
  <si>
    <t>Recover, Heat Crash, Gigaton Hammer, Hard Press</t>
  </si>
  <si>
    <t>Steely Spirit</t>
  </si>
  <si>
    <t>Relicanth</t>
  </si>
  <si>
    <t>Rock Polish, Zen Headbutt, Stealth Rock, Wave Crash</t>
  </si>
  <si>
    <t>Roselia</t>
  </si>
  <si>
    <t>Forest, Meadow</t>
  </si>
  <si>
    <t>Sableye</t>
  </si>
  <si>
    <t>Toxic, Thief, Parting Shot, Dire Claw</t>
  </si>
  <si>
    <t>Seedot</t>
  </si>
  <si>
    <t>Metronome, Grassy Glide, Victory Dance, Kowtow Cleave</t>
  </si>
  <si>
    <t>Leaf Guard</t>
  </si>
  <si>
    <t>Town, Grass, Forest</t>
  </si>
  <si>
    <t>Seviper</t>
  </si>
  <si>
    <t>Scale Shot, Dire Claw, Mortal Spin, Shed Tail</t>
  </si>
  <si>
    <t>Shroomish</t>
  </si>
  <si>
    <t>Counter, Sappy Seed, Axe Kick, Mortal Spin</t>
  </si>
  <si>
    <t>Guts</t>
  </si>
  <si>
    <t>Town, Grass, Forest, Jungle</t>
  </si>
  <si>
    <t>Shuppet</t>
  </si>
  <si>
    <t>Fake Out, Parting Shot, Spectral Thief, Kowtow Cleave</t>
  </si>
  <si>
    <t>Mummy</t>
  </si>
  <si>
    <t>Skitty</t>
  </si>
  <si>
    <t>Metronome, Sketch, Assist, Entrainment</t>
  </si>
  <si>
    <t>Slakoth</t>
  </si>
  <si>
    <t>Facade, Entrainment, Throat Chop, Power Up Punch</t>
  </si>
  <si>
    <t>Snorunt</t>
  </si>
  <si>
    <t>Parting Shot, Moongeist Beam, Freezy Frost, Jaw Lock</t>
  </si>
  <si>
    <t>Solrock</t>
  </si>
  <si>
    <t>Flamethrower, Trick Room, Sunsteel Strike, Meteor Beam</t>
  </si>
  <si>
    <t>Spheal</t>
  </si>
  <si>
    <t>Aurora Veil, Flip Turn, Chilling Water, Freeze Dry</t>
  </si>
  <si>
    <t>Spinda</t>
  </si>
  <si>
    <t>Protect, Fake Out, Wish, V Create</t>
  </si>
  <si>
    <t>Spoink</t>
  </si>
  <si>
    <t>Recover, Psycho Boost, Power Swap, Aura Sphere</t>
  </si>
  <si>
    <t>Mountain, Ruins</t>
  </si>
  <si>
    <t>Surskit</t>
  </si>
  <si>
    <t>Glare, Scald, Sticky Web, Bleakwind Storm</t>
  </si>
  <si>
    <t>Town, Lake</t>
  </si>
  <si>
    <t>Swablu</t>
  </si>
  <si>
    <t>Roost, Draco Meteor, Boomburst, Alluring Voice</t>
  </si>
  <si>
    <t>White Smoke</t>
  </si>
  <si>
    <t>Taillow</t>
  </si>
  <si>
    <t>Facade, Drill Run, Boomburst, U Turn</t>
  </si>
  <si>
    <t>Keen Eye</t>
  </si>
  <si>
    <t>Town, Mountain</t>
  </si>
  <si>
    <t>Torchic</t>
  </si>
  <si>
    <t>Fire Punch, Throat Chop, Collision Course, Power Up Punch</t>
  </si>
  <si>
    <t>Torkoal</t>
  </si>
  <si>
    <t>Explosion, Stealth Rock, Shell Trap, Body Press</t>
  </si>
  <si>
    <t>Trapinch</t>
  </si>
  <si>
    <t>Stealth Rock, First Impression, Clangorous Soul, Psychic Noise</t>
  </si>
  <si>
    <t>Desert, Wasteland</t>
  </si>
  <si>
    <t>Treecko</t>
  </si>
  <si>
    <t>Petal Dance, Draco Meteor, Acrobatics, Dragon Cheer</t>
  </si>
  <si>
    <t>Tropius</t>
  </si>
  <si>
    <t>Leaf Blade, Brave Bird, Lunge, Victory Dance</t>
  </si>
  <si>
    <t>Cud Chew</t>
  </si>
  <si>
    <t>Volbeat</t>
  </si>
  <si>
    <t>Flame Charge, Acrobatics, Lunge, Victory Dance</t>
  </si>
  <si>
    <t>Wailmer</t>
  </si>
  <si>
    <t>Recover, Curse, Hard Press, Freeze Dry</t>
  </si>
  <si>
    <t>Whismur</t>
  </si>
  <si>
    <t>Noble Roar, Sparkling Aria, Torch Song, Alluring Voice</t>
  </si>
  <si>
    <t>Punk Rock</t>
  </si>
  <si>
    <t>Town, Cave</t>
  </si>
  <si>
    <t>Wingull</t>
  </si>
  <si>
    <t>Thunder, Brave Bird, Defog, Flip Turn</t>
  </si>
  <si>
    <t>Wurmple</t>
  </si>
  <si>
    <t>Toxic, Hurricane, Sticky Web, Dazzling Gleam</t>
  </si>
  <si>
    <t>Wynaut</t>
  </si>
  <si>
    <t>Recover, Substitute, Baton Pass, Taunt</t>
  </si>
  <si>
    <t>Zangoose</t>
  </si>
  <si>
    <t>Rapid Spin, Breaking Swipe, Dire Claw, Tidy Up</t>
  </si>
  <si>
    <t>Zigzagoon</t>
  </si>
  <si>
    <t>Baton Pass, Extreme Speed, Shadow Sneak, Stomping Tantrum</t>
  </si>
  <si>
    <t>Pickpocket</t>
  </si>
  <si>
    <t>Town, Plains, Metropolis</t>
  </si>
  <si>
    <t>Arceus</t>
  </si>
  <si>
    <t>Quiver Dance, Spirit Shackle, Victory Dance, Collision Course</t>
  </si>
  <si>
    <t>Azelf</t>
  </si>
  <si>
    <t>Recover, Dragon Dance, Photon Geyser, Lumina Crash</t>
  </si>
  <si>
    <t>Bidoof</t>
  </si>
  <si>
    <t>Extreme Speed, No Retreat, Body Press, Surging Strikes</t>
  </si>
  <si>
    <t>Bonsly</t>
  </si>
  <si>
    <t>Leaf Blade, Head Smash, Strength Sap, Stone Axe</t>
  </si>
  <si>
    <t>Bronzor</t>
  </si>
  <si>
    <t>Recover, Spikes, Cosmic Power, Tachyon Cutter</t>
  </si>
  <si>
    <t>Soundproof</t>
  </si>
  <si>
    <t>Budew</t>
  </si>
  <si>
    <t>Spore, Spikes, Parting Shot, Malignant Chain</t>
  </si>
  <si>
    <t>Buizel</t>
  </si>
  <si>
    <t>Thunder Punch, Triple Axel, Surging Strikes, Jet Punch</t>
  </si>
  <si>
    <t>Buneary</t>
  </si>
  <si>
    <t>Swords Dance, Triple Axel, Thunderous Kick, Multi Attack</t>
  </si>
  <si>
    <t>Burmy</t>
  </si>
  <si>
    <t>Toxic, Recover, Defend Order, Body Press</t>
  </si>
  <si>
    <t>Forest, Beach, Slum</t>
  </si>
  <si>
    <t>Carnivine</t>
  </si>
  <si>
    <t>Swords Dance, Fire Lash, Flower Trick, Mighty Cleave</t>
  </si>
  <si>
    <t>Effect Spore</t>
  </si>
  <si>
    <t>Chatot</t>
  </si>
  <si>
    <t>Baton Pass, Boomburst, Sparkling Aria, Torch Song</t>
  </si>
  <si>
    <t>Cherubi</t>
  </si>
  <si>
    <t>Spore, Fiery Dance, Strength Sap, Apple Acid</t>
  </si>
  <si>
    <t>Town, Grass, Jungle</t>
  </si>
  <si>
    <t>Chimchar</t>
  </si>
  <si>
    <t>Ice Punch, Swords Dance, Sacred Fire, Thunderous Kick</t>
  </si>
  <si>
    <t>Chingling</t>
  </si>
  <si>
    <t>Cosmic Power, Buzzy Buzz, Lumina Crash, Torch Song</t>
  </si>
  <si>
    <t>Victory Star</t>
  </si>
  <si>
    <t>Combee</t>
  </si>
  <si>
    <t>Spore, Quiver Dance, Mystical Fire, Kings Shield</t>
  </si>
  <si>
    <t>Cranidos</t>
  </si>
  <si>
    <t>Dragon Dance, Accelerock, Stone Axe, Headlong Rush</t>
  </si>
  <si>
    <t>Cresselia</t>
  </si>
  <si>
    <t>Cosmic Power, Secret Sword, Infernal Parade, Lumina Crash</t>
  </si>
  <si>
    <t>Magic Bounce</t>
  </si>
  <si>
    <t>Croagunk</t>
  </si>
  <si>
    <t>Ice Punch, Thunderous Kick, Dire Claw, Victory Dance</t>
  </si>
  <si>
    <t>Swamp, Dojo</t>
  </si>
  <si>
    <t>Darkrai</t>
  </si>
  <si>
    <t>Searing Shot, Moonblast, Fiery Wrath, Malignant Chain</t>
  </si>
  <si>
    <t>Dialga</t>
  </si>
  <si>
    <t>Recover, Calm Mind, Core Enforcer, Make It Rain</t>
  </si>
  <si>
    <t>Drifloon</t>
  </si>
  <si>
    <t>Calm Mind, Oblivion Wing, Shadow Bone, Will O Wisp</t>
  </si>
  <si>
    <t>Finneon</t>
  </si>
  <si>
    <t>Quiver Dance, Origin Pulse, Bouncy Bubble, Freeze Dry</t>
  </si>
  <si>
    <t>Gible</t>
  </si>
  <si>
    <t>Shore Up, Dragon Hammer, Bitter Blade, Lands Wrath</t>
  </si>
  <si>
    <t>Sand Stream</t>
  </si>
  <si>
    <t>Giratina</t>
  </si>
  <si>
    <t>Recover, Dragon Dance, Astral Barrage, Glaive Rush</t>
  </si>
  <si>
    <t>Shadow Tag</t>
  </si>
  <si>
    <t>Glameow</t>
  </si>
  <si>
    <t>Bulk Up, Stomping Tantrum, Raging Bull, U Turn</t>
  </si>
  <si>
    <t>Metropolis, Meadow</t>
  </si>
  <si>
    <t>Happiny</t>
  </si>
  <si>
    <t>Seismic Toss, Iron Defense, Stealth Rock, Sizzly Slide</t>
  </si>
  <si>
    <t>Triage</t>
  </si>
  <si>
    <t>Heatran</t>
  </si>
  <si>
    <t>Recover, Spikes, Flash Cannon, Torch Song</t>
  </si>
  <si>
    <t>Hippopotas</t>
  </si>
  <si>
    <t>Iron Defense, Body Press, Stone Axe, Salt Cure</t>
  </si>
  <si>
    <t>Sand Veil</t>
  </si>
  <si>
    <t>Kricketot</t>
  </si>
  <si>
    <t>Bonemerang, Rock Blast, Roost, Victory Dance</t>
  </si>
  <si>
    <t>Manaphy</t>
  </si>
  <si>
    <t>Recover, Quiver Dance, Bouncy Bubble, Freeze Dry</t>
  </si>
  <si>
    <t>Mantyke</t>
  </si>
  <si>
    <t>Spikes, Roost, Steam Eruption, Bouncy Bubble</t>
  </si>
  <si>
    <t>Mesprit</t>
  </si>
  <si>
    <t>Recover, Aura Sphere, Quiver Dance, Lumina Crash</t>
  </si>
  <si>
    <t>Mime Jr</t>
  </si>
  <si>
    <t>Calm Mind, Moonblast, Twin Beam, Will O Wisp</t>
  </si>
  <si>
    <t>Ruins, Snowy Forest</t>
  </si>
  <si>
    <t>Munchlax</t>
  </si>
  <si>
    <t>Slack Off, Iron Defense, Heavy Slam, Body Press</t>
  </si>
  <si>
    <t>Pachirisu</t>
  </si>
  <si>
    <t>Buzzy Buzz, Sizzly Slide, Baddy Bad, U Turn</t>
  </si>
  <si>
    <t>Palkia</t>
  </si>
  <si>
    <t>Recover, Water Spout, Dragon Energy, Freeze Dry</t>
  </si>
  <si>
    <t>Phione</t>
  </si>
  <si>
    <t>Swift Swim</t>
  </si>
  <si>
    <t>Piplup</t>
  </si>
  <si>
    <t>Roost, Flash Cannon, Steam Eruption, Kings Shield</t>
  </si>
  <si>
    <t>Regigigas</t>
  </si>
  <si>
    <t>Extreme Speed, Skill Swap, Shore Up, Mighty Cleave</t>
  </si>
  <si>
    <t>Minds Eye</t>
  </si>
  <si>
    <t>Riolu</t>
  </si>
  <si>
    <t>Bullet Punch, Double Iron Bash, Triple Axel, Thunderous Kick</t>
  </si>
  <si>
    <t>Rotom</t>
  </si>
  <si>
    <t>Recover, Fiery Dance, Splishy Splash, Rising Voltage</t>
  </si>
  <si>
    <t>Hadron Engine</t>
  </si>
  <si>
    <t>Laboratory, Volcano, Sea, Ice Cave, Mountain, Tall Grass</t>
  </si>
  <si>
    <t>Shaymin</t>
  </si>
  <si>
    <t>Heat Wave, Springtide Storm, Bleakwind Storm, Matcha Gotcha</t>
  </si>
  <si>
    <t>Flower Veil</t>
  </si>
  <si>
    <t>Shellos</t>
  </si>
  <si>
    <t>Spikes, Steam Eruption, Shore Up, Freeze Dry</t>
  </si>
  <si>
    <t>Shell Armor</t>
  </si>
  <si>
    <t>Swamp, Seabed</t>
  </si>
  <si>
    <t>Shieldon</t>
  </si>
  <si>
    <t>Pain Split, Diamond Storm, Body Press, Kings Shield</t>
  </si>
  <si>
    <t>Shinx</t>
  </si>
  <si>
    <t>Facade, Bolt Strike, Fire Lash, Triple Axel</t>
  </si>
  <si>
    <t>Volt Absorb</t>
  </si>
  <si>
    <t>Plains, Power Plant</t>
  </si>
  <si>
    <t>Skorupi</t>
  </si>
  <si>
    <t>Parting Shot, Wicked Blow, Dire Claw, Ceaseless Edge</t>
  </si>
  <si>
    <t>Super Luck</t>
  </si>
  <si>
    <t>Swamp, Desert, Temple</t>
  </si>
  <si>
    <t>Snover</t>
  </si>
  <si>
    <t>Ice Hammer, Aurora Veil, Stomping Tantrum, Ivy Cudgel</t>
  </si>
  <si>
    <t>Snow Cloak</t>
  </si>
  <si>
    <t>Spiritomb</t>
  </si>
  <si>
    <t>Recover, Foul Play, Parting Shot, Poltergeist</t>
  </si>
  <si>
    <t>Graveyard, Abyss</t>
  </si>
  <si>
    <t>Starly</t>
  </si>
  <si>
    <t>Swords Dance, High Jump Kick, Extreme Speed, Flare Blitz</t>
  </si>
  <si>
    <t>Stunky</t>
  </si>
  <si>
    <t>Recover, Spikes, Knock Off, Dire Claw</t>
  </si>
  <si>
    <t>Slum</t>
  </si>
  <si>
    <t>Turtwig</t>
  </si>
  <si>
    <t>Shell Smash, Sappy Seed, Body Press, Shelter</t>
  </si>
  <si>
    <t>Harvest</t>
  </si>
  <si>
    <t>Uxie</t>
  </si>
  <si>
    <t>Recover, Cosmic Power, Body Press, Lumina Crash</t>
  </si>
  <si>
    <t>Illusion</t>
  </si>
  <si>
    <t>Victini</t>
  </si>
  <si>
    <t>Bolt Strike, Blue Flare, Photon Geyser, Victory Dance</t>
  </si>
  <si>
    <t>Alomomola</t>
  </si>
  <si>
    <t>Attract, Heart Swap, Bouncy Bubble, Take Heart</t>
  </si>
  <si>
    <t>Archen</t>
  </si>
  <si>
    <t>Dragon Dance, Brave Bird, Head Smash, Floaty Fall</t>
  </si>
  <si>
    <t>Ruins, Mountain</t>
  </si>
  <si>
    <t>Audino</t>
  </si>
  <si>
    <t>Metronome, Cosmic Power, Moonblast, Boomburst</t>
  </si>
  <si>
    <t>Axew</t>
  </si>
  <si>
    <t>Stone Axe, Victory Dance, Glaive Rush, Temper Flare</t>
  </si>
  <si>
    <t>Dragons Maw</t>
  </si>
  <si>
    <t>Basculin</t>
  </si>
  <si>
    <t>Close Combat, Shadow Sneak, Fishious Rend, Last Respects</t>
  </si>
  <si>
    <t>Blitzle</t>
  </si>
  <si>
    <t>Volt Tackle, Work Up, High Horsepower, Trailblaze</t>
  </si>
  <si>
    <t>Meadow, Jungle</t>
  </si>
  <si>
    <t>Bouffalant</t>
  </si>
  <si>
    <t>Earthquake, Iron Head, Flame Charge, Raging Bull</t>
  </si>
  <si>
    <t>Thick Fat</t>
  </si>
  <si>
    <t>Cobalion</t>
  </si>
  <si>
    <t>Body Press, Victory Dance, Ceaseless Edge, Tachyon Cutter</t>
  </si>
  <si>
    <t>Intrepid Sword</t>
  </si>
  <si>
    <t>Construction Site</t>
  </si>
  <si>
    <t>Cottonee</t>
  </si>
  <si>
    <t>Mud Shot, Air Slash, Stealth Rock, Seed Flare</t>
  </si>
  <si>
    <t>Town, Grass, Meadow</t>
  </si>
  <si>
    <t>Cryogonal</t>
  </si>
  <si>
    <t>Surf, Earth Power, Nasty Plot, Bleakwind Storm</t>
  </si>
  <si>
    <t>Cubchoo</t>
  </si>
  <si>
    <t>Swords Dance, Drain Punch, Wave Crash, Mountain Gale</t>
  </si>
  <si>
    <t>Darumaka</t>
  </si>
  <si>
    <t>Thunder Punch, Drain Punch, Burning Bulwark, V Create</t>
  </si>
  <si>
    <t>Deerling</t>
  </si>
  <si>
    <t>Jump Kick, Headbutt, Flower Trick, Tidy Up</t>
  </si>
  <si>
    <t>Justified</t>
  </si>
  <si>
    <t>Deino</t>
  </si>
  <si>
    <t>Corrosive Gas, Fiery Wrath, Hydro Steam, Fickle Beam</t>
  </si>
  <si>
    <t>Wasteland, Abyss</t>
  </si>
  <si>
    <t>Drilbur</t>
  </si>
  <si>
    <t>Iron Head, Behemoth Blade, Trailblaze, Hyper Drill</t>
  </si>
  <si>
    <t>Badlands, Construction Site</t>
  </si>
  <si>
    <t>Druddigon</t>
  </si>
  <si>
    <t>Diamond Storm, Spiky Shield, Stomping Tantrum, Clangorous Soul</t>
  </si>
  <si>
    <t>Ducklett</t>
  </si>
  <si>
    <t>Earth Power, Quiver Dance, Oblivion Wing, Freeze Dry</t>
  </si>
  <si>
    <t>Durant</t>
  </si>
  <si>
    <t>Extreme Speed, Hone Claws, First Impression, Smart Strike</t>
  </si>
  <si>
    <t>Dwebble</t>
  </si>
  <si>
    <t>Leech Life, Crabhammer, Shell Trap, Stone Axe</t>
  </si>
  <si>
    <t>Elgyem</t>
  </si>
  <si>
    <t>Cosmic Power, Moongeist Beam, Meteor Beam, Mystical Power</t>
  </si>
  <si>
    <t>Ruins, Space</t>
  </si>
  <si>
    <t>Emolga</t>
  </si>
  <si>
    <t>Thunder Wave, Charm, Roost, Thunder Cage</t>
  </si>
  <si>
    <t>Wind Power</t>
  </si>
  <si>
    <t>Ferroseed</t>
  </si>
  <si>
    <t>Drill Run, Strength Sap, Double Iron Bash, Body Press</t>
  </si>
  <si>
    <t>Foongus</t>
  </si>
  <si>
    <t>Pain Split, Strength Sap, Shell Side Arm, Corrosive Gas</t>
  </si>
  <si>
    <t>Mycelium Might</t>
  </si>
  <si>
    <t>Grass, Jungle</t>
  </si>
  <si>
    <t>Frillish</t>
  </si>
  <si>
    <t>Strength Sap, Moongeist Beam, Bouncy Bubble, Freeze Dry</t>
  </si>
  <si>
    <t>Genesect</t>
  </si>
  <si>
    <t>Focus Blast, Quiver Dance, Shift Gear, Steel Beam</t>
  </si>
  <si>
    <t>Mega Launcher</t>
  </si>
  <si>
    <t>Factory</t>
  </si>
  <si>
    <t>Golett</t>
  </si>
  <si>
    <t>Bulk Up, Double Iron Bash, Headlong Rush, Rage Fist</t>
  </si>
  <si>
    <t>Shadow Shield</t>
  </si>
  <si>
    <t>Gothita</t>
  </si>
  <si>
    <t>Milk Drink, Dark Void, Mystical Fire, Mystical Power</t>
  </si>
  <si>
    <t>Pressure</t>
  </si>
  <si>
    <t>Heatmor</t>
  </si>
  <si>
    <t>Nasty Plot, Flash Cannon, Searing Shot, Scorching Sands</t>
  </si>
  <si>
    <t>Joltik</t>
  </si>
  <si>
    <t>Earth Power, Quiver Dance, Parabolic Charge, Thunder Cage</t>
  </si>
  <si>
    <t>Karrablast</t>
  </si>
  <si>
    <t>Leech Life, Rock Wrecker, Shift Gear, Double Iron Bash</t>
  </si>
  <si>
    <t>Mirror Armor</t>
  </si>
  <si>
    <t>Keldeo</t>
  </si>
  <si>
    <t>Ice Beam, Air Slash, Water Pledge, Tachyon Cutter</t>
  </si>
  <si>
    <t>Klink</t>
  </si>
  <si>
    <t>Fusion Bolt, High Horsepower, Double Iron Bash, Trailblaze</t>
  </si>
  <si>
    <t>Steelworker</t>
  </si>
  <si>
    <t>Factory, Laboratory</t>
  </si>
  <si>
    <t>Kyurem</t>
  </si>
  <si>
    <t>Ice Shard, Icicle Crash, Dragon Hammer, Glacial Lance</t>
  </si>
  <si>
    <t>Landorus</t>
  </si>
  <si>
    <t>Rock Slide, Aerial Ace, Aqua Tail, Lands Wrath</t>
  </si>
  <si>
    <t>Larvesta</t>
  </si>
  <si>
    <t>Earth Power, Blue Flare, Pollen Puff, Torch Song</t>
  </si>
  <si>
    <t>Lillipup</t>
  </si>
  <si>
    <t>Covet, High Horsepower, No Retreat, Last Respects</t>
  </si>
  <si>
    <t>Town, Metropolis</t>
  </si>
  <si>
    <t>Litwick</t>
  </si>
  <si>
    <t>Nasty Plot, Moongeist Beam, Scorching Sands, Torch Song</t>
  </si>
  <si>
    <t>Soul Heart</t>
  </si>
  <si>
    <t>Maractus</t>
  </si>
  <si>
    <t>Seed Flare, Spiky Shield, Barb Barrage, Flower Trick</t>
  </si>
  <si>
    <t>Meloetta</t>
  </si>
  <si>
    <t>Quiver Dance, Boomburst, Victory Dance, Torch Song</t>
  </si>
  <si>
    <t>Mienfoo</t>
  </si>
  <si>
    <t>Brave Bird, Ice Spinner, Tidy Up, Supercell Slam</t>
  </si>
  <si>
    <t>No Guard</t>
  </si>
  <si>
    <t>Minccino</t>
  </si>
  <si>
    <t>Bone Rush, Covet, Population Bomb, Tidy Up</t>
  </si>
  <si>
    <t>Munna</t>
  </si>
  <si>
    <t>Cosmic Power, Aura Sphere, Earth Power, Mystical Power</t>
  </si>
  <si>
    <t>Neutralizing Gas</t>
  </si>
  <si>
    <t>Oshawott</t>
  </si>
  <si>
    <t>Nasty Plot, Secret Sword, Behemoth Blade, Aqua Cutter</t>
  </si>
  <si>
    <t>Lake, Abyss</t>
  </si>
  <si>
    <t>Panpour</t>
  </si>
  <si>
    <t>Hydro Cannon, Aura Sphere, Nasty Plot, Freeze Dry</t>
  </si>
  <si>
    <t>Sea, Jungle</t>
  </si>
  <si>
    <t>Pansage</t>
  </si>
  <si>
    <t>Frenzy Plant, Aura Sphere, Nasty Plot, Trailblaze</t>
  </si>
  <si>
    <t>Forest, Jungle</t>
  </si>
  <si>
    <t>Pansear</t>
  </si>
  <si>
    <t>Blast Burn, Aura Sphere, Nasty Plot, Scorching Sands</t>
  </si>
  <si>
    <t>Flash Fire</t>
  </si>
  <si>
    <t>Volcano, Jungle</t>
  </si>
  <si>
    <t>Patrat</t>
  </si>
  <si>
    <t>Extreme Speed, Covet, Acupressure, Last Resort</t>
  </si>
  <si>
    <t>Pawniard</t>
  </si>
  <si>
    <t>Sucker Punch, Ceaseless Edge, Psyblade, Aqua Cutter</t>
  </si>
  <si>
    <t>Petilil</t>
  </si>
  <si>
    <t>Ice Beam, Baton Pass, Drain Punch, Earth Power</t>
  </si>
  <si>
    <t>Dancer</t>
  </si>
  <si>
    <t>Grass, Forest, Meadow</t>
  </si>
  <si>
    <t>Pidove</t>
  </si>
  <si>
    <t>Covet, Sucker Punch, Floaty Fall, Tidy Up</t>
  </si>
  <si>
    <t>Purrloin</t>
  </si>
  <si>
    <t>Swords Dance, Parting Shot, Psychic Fangs, Wicked Blow</t>
  </si>
  <si>
    <t>Town, Abyss, Jungle</t>
  </si>
  <si>
    <t>Reshiram</t>
  </si>
  <si>
    <t>Power Gem, Fiery Dance, Fusion Bolt, Dragon Energy</t>
  </si>
  <si>
    <t>Orichalcum Pulse</t>
  </si>
  <si>
    <t>Roggenrola</t>
  </si>
  <si>
    <t>Curse, Diamond Storm, Body Press, Stone Axe</t>
  </si>
  <si>
    <t>Rufflet</t>
  </si>
  <si>
    <t>Heat Wave, Dazzling Gleam, Floaty Fall, Bolt Beak</t>
  </si>
  <si>
    <t>Sandile</t>
  </si>
  <si>
    <t>Parting Shot, Precipice Blades, Dire Claw, Raging Fury</t>
  </si>
  <si>
    <t>Sawk</t>
  </si>
  <si>
    <t>Mach Punch, Smart Strike, Thunderous Kick, Upper Hand</t>
  </si>
  <si>
    <t>Scraggy</t>
  </si>
  <si>
    <t>Sucker Punch, Gunk Shot, Attack Order, Shed Tail</t>
  </si>
  <si>
    <t>Sewaddle</t>
  </si>
  <si>
    <t>Smack Down, First Impression, Trop Kick, Tidy Up</t>
  </si>
  <si>
    <t>Shelmet</t>
  </si>
  <si>
    <t>Leech Life, Ceaseless Edge, Silk Trap, Shed Tail</t>
  </si>
  <si>
    <t>Shed Skin</t>
  </si>
  <si>
    <t>Sigilyph</t>
  </si>
  <si>
    <t>Oblivion Wing, Meteor Beam, Freezing Glare, Lunar Blessing</t>
  </si>
  <si>
    <t>Snivy</t>
  </si>
  <si>
    <t>Synthesis, Power Gem, Draco Meteor, Sappy Seed</t>
  </si>
  <si>
    <t>Solosis</t>
  </si>
  <si>
    <t>Cosmic Power, Psystrike, Moonblast, Freeze Dry</t>
  </si>
  <si>
    <t>Space, Laboratory</t>
  </si>
  <si>
    <t>Stunfisk</t>
  </si>
  <si>
    <t>Spikes, Dragon Dance, Baneful Bunker, Supercell Slam</t>
  </si>
  <si>
    <t>Tepig</t>
  </si>
  <si>
    <t>Mach Punch, Slack Off, Sucker Punch, Victory Dance</t>
  </si>
  <si>
    <t>Terrakion</t>
  </si>
  <si>
    <t>Victory Dance, Headlong Rush, Ceaseless Edge, Mighty Cleave</t>
  </si>
  <si>
    <t>Throh</t>
  </si>
  <si>
    <t>Mach Punch, Drain Punch, Spin Out, Upper Hand</t>
  </si>
  <si>
    <t>Thundurus</t>
  </si>
  <si>
    <t>Bulk Up, Floaty Fall, Thunder Cage, Thunderclap</t>
  </si>
  <si>
    <t>Timburr</t>
  </si>
  <si>
    <t>Swords Dance, Mach Punch, Bullet Punch, Accelerock</t>
  </si>
  <si>
    <t>Factory, Construction Site</t>
  </si>
  <si>
    <t>Tirtouga</t>
  </si>
  <si>
    <t>Razor Shell, Jaw Lock, No Retreat, Shell Side Arm</t>
  </si>
  <si>
    <t>Sea, Beach</t>
  </si>
  <si>
    <t>Tornadus</t>
  </si>
  <si>
    <t>Blizzard, Mist Ball, Drain Punch, Brave Bird</t>
  </si>
  <si>
    <t>Trubbish</t>
  </si>
  <si>
    <t>Defend Order, Corrosive Gas, Dire Claw, Gigaton Hammer</t>
  </si>
  <si>
    <t>Tympole</t>
  </si>
  <si>
    <t>Recover, Stomping Tantrum, Liquidation, Jet Punch</t>
  </si>
  <si>
    <t>Tynamo</t>
  </si>
  <si>
    <t>Leech Life, Dragon Dance, Fusion Bolt, Parabolic Charge</t>
  </si>
  <si>
    <t>Vanillite</t>
  </si>
  <si>
    <t>Milk Drink, Earth Power, Decorate, Lock On</t>
  </si>
  <si>
    <t>Refrigerate</t>
  </si>
  <si>
    <t>Venipede</t>
  </si>
  <si>
    <t>Earthquake, Steamroller, Mortal Spin, Noxious Torque</t>
  </si>
  <si>
    <t>Virizion</t>
  </si>
  <si>
    <t>Sappy Seed, Victory Dance, Ceaseless Edge, Psyblade</t>
  </si>
  <si>
    <t>Symbiosis</t>
  </si>
  <si>
    <t>Vullaby</t>
  </si>
  <si>
    <t>Roost, Baddy Bad, Body Press, Ruination</t>
  </si>
  <si>
    <t>Woobat</t>
  </si>
  <si>
    <t>Mystical Fire, Oblivion Wing, Mystical Power, Esper Wing</t>
  </si>
  <si>
    <t>Yamask</t>
  </si>
  <si>
    <t>Recover, Cosmic Power, Aura Sphere, Make It Rain</t>
  </si>
  <si>
    <t>Good As Gold</t>
  </si>
  <si>
    <t>Zekrom</t>
  </si>
  <si>
    <t>Volt Tackle, Fusion Flare, Dragon Hammer, Bolt Beak</t>
  </si>
  <si>
    <t>Zorua</t>
  </si>
  <si>
    <t>Transform, Extrasensory, Aura Sphere, Baddy Bad</t>
  </si>
  <si>
    <t>Amaura</t>
  </si>
  <si>
    <t>Recover, Draco Meteor, Geomancy, Freezy Frost</t>
  </si>
  <si>
    <t>Bergmite</t>
  </si>
  <si>
    <t>Body Press, Mountain Gale, Shelter, Hard Press</t>
  </si>
  <si>
    <t>Binacle</t>
  </si>
  <si>
    <t>Bulk Up, Accelerock, Aqua Cutter, Mighty Cleave</t>
  </si>
  <si>
    <t>Bunnelby</t>
  </si>
  <si>
    <t>Endeavor, Covet, Drain Punch, Headlong Rush</t>
  </si>
  <si>
    <t>Carbink</t>
  </si>
  <si>
    <t>Iron Defense, Moonblast, Diamond Storm, Life Dew</t>
  </si>
  <si>
    <t>Cave, Fairy Cave</t>
  </si>
  <si>
    <t>Chespin</t>
  </si>
  <si>
    <t>Belly Drum, Taunt, Drain Punch, Sappy Seed</t>
  </si>
  <si>
    <t>Clauncher</t>
  </si>
  <si>
    <t>Dark Pulse, Dragon Pulse, Origin Pulse, Terrain Pulse</t>
  </si>
  <si>
    <t>Dedenne</t>
  </si>
  <si>
    <t>Pluck, Sparkly Swirl, Stuff Cheeks, Teatime</t>
  </si>
  <si>
    <t>Diancie</t>
  </si>
  <si>
    <t>Cosmic Power, Earth Power, Sparkly Swirl, Decorate</t>
  </si>
  <si>
    <t>Espurr</t>
  </si>
  <si>
    <t>Glare, Psystrike, Draining Kiss, Twin Beam</t>
  </si>
  <si>
    <t>Eternal Floette</t>
  </si>
  <si>
    <t>Quiver Dance, Pollen Puff, Decorate, Forests Curse</t>
  </si>
  <si>
    <t>Fennekin</t>
  </si>
  <si>
    <t>Hypnosis, Dragon Pulse, Strange Steam, Mystical Power</t>
  </si>
  <si>
    <t>Flabebe</t>
  </si>
  <si>
    <t>Floral Healing, Glitzy Glow, Decorate, Flower Trick</t>
  </si>
  <si>
    <t>Fletchling</t>
  </si>
  <si>
    <t>Mirror Move, Beak Blast, Blazing Torque, U Turn</t>
  </si>
  <si>
    <t>Froakie</t>
  </si>
  <si>
    <t>Icy Wind, Fake Out, Flip Turn, Surging Strikes</t>
  </si>
  <si>
    <t>Furfrou</t>
  </si>
  <si>
    <t>Fake Out, Giga Impact, Jaw Lock, Population Bomb</t>
  </si>
  <si>
    <t>Goomy</t>
  </si>
  <si>
    <t>Recover, Flash Cannon, Dragon Energy, Shelter</t>
  </si>
  <si>
    <t>Wasteland, Swamp</t>
  </si>
  <si>
    <t>Hawlucha</t>
  </si>
  <si>
    <t>High Jump Kick, Brave Bird, Wild Charge, Hard Press</t>
  </si>
  <si>
    <t>Helioptile</t>
  </si>
  <si>
    <t>Solar Beam, Synthesis, Boomburst, Overdrive</t>
  </si>
  <si>
    <t>Honedge</t>
  </si>
  <si>
    <t>Psycho Cut, Behemoth Blade, Bitter Blade, Tachyon Cutter</t>
  </si>
  <si>
    <t>Hoopa</t>
  </si>
  <si>
    <t>Baton Pass, Spectral Thief, Psychic Noise, Topsy Turvy</t>
  </si>
  <si>
    <t>Trace</t>
  </si>
  <si>
    <t>Inkay</t>
  </si>
  <si>
    <t>Leech Life, Knock Off, Hammer Arm, Parting Shot</t>
  </si>
  <si>
    <t>Klefki</t>
  </si>
  <si>
    <t>Swagger, Encore, Rapid Spin, Taunt</t>
  </si>
  <si>
    <t>Litleo</t>
  </si>
  <si>
    <t>Wild Charge, Burn Up, Stomping Tantrum, Victory Dance</t>
  </si>
  <si>
    <t>Noibat</t>
  </si>
  <si>
    <t>Aeroblast, Bug Buzz, Parting Shot, Esper Wing</t>
  </si>
  <si>
    <t>Pancham</t>
  </si>
  <si>
    <t>Fake Out, Endeavor, Drain Punch, Wicked Blow</t>
  </si>
  <si>
    <t>Dojo, Jungle</t>
  </si>
  <si>
    <t>Phantump</t>
  </si>
  <si>
    <t>Haze, Strength Sap, Grassy Glide, Poltergeist</t>
  </si>
  <si>
    <t>Pumpkaboo</t>
  </si>
  <si>
    <t>Shadow Claw, Sappy Seed, Dire Claw, Victory Dance</t>
  </si>
  <si>
    <t>Scatterbug</t>
  </si>
  <si>
    <t>Cosmic Power, Tailwind, Decorate, Life Dew</t>
  </si>
  <si>
    <t>Skiddo</t>
  </si>
  <si>
    <t>Head Smash, Grassy Terrain, Stomping Tantrum, Grassy Glide</t>
  </si>
  <si>
    <t>Skrelp</t>
  </si>
  <si>
    <t>Calm Mind, Venoshock, Dragon Energy, Freeze Dry</t>
  </si>
  <si>
    <t>Spritzee</t>
  </si>
  <si>
    <t>Foul Play, Relic Song, Strange Steam, Life Dew</t>
  </si>
  <si>
    <t>Swirlix</t>
  </si>
  <si>
    <t>Belly Drum, Recycle, Teatime, Spirit Break</t>
  </si>
  <si>
    <t>Tyrunt</t>
  </si>
  <si>
    <t>Dragon Rush, Headlong Rush, Glaive Rush, Blazing Torque</t>
  </si>
  <si>
    <t>Volcanion</t>
  </si>
  <si>
    <t>Blast Burn, Hydro Cannon, Meteor Beam, Hydro Steam</t>
  </si>
  <si>
    <t>Xerneas</t>
  </si>
  <si>
    <t>Strength Sap, Fleur Cannon, Lumina Crash, Revival Blessing</t>
  </si>
  <si>
    <t>Competitive</t>
  </si>
  <si>
    <t>Yveltal</t>
  </si>
  <si>
    <t>Aura Sphere, Nasty Plot, Wicked Blow, Fiery Wrath</t>
  </si>
  <si>
    <t>Zygarde</t>
  </si>
  <si>
    <t>Rapid Spin, Dragon Energy, Victory Dance, Shed Tail</t>
  </si>
  <si>
    <t>Alola Diglett</t>
  </si>
  <si>
    <t>Swords Dance, Thief, Stone Edge, Population Bomb</t>
  </si>
  <si>
    <t>Island</t>
  </si>
  <si>
    <t>Alola Geodude</t>
  </si>
  <si>
    <t>Rapid Spin, Magnet Rise, Head Smash, Head Charge</t>
  </si>
  <si>
    <t>Electromorphosis</t>
  </si>
  <si>
    <t>Alola Grimer</t>
  </si>
  <si>
    <t>Recycle, Embargo, Sucker Punch, Dire Claw</t>
  </si>
  <si>
    <t>Alola Meowth</t>
  </si>
  <si>
    <t>Hypnosis, Covet, Parting Shot, Make It Rain</t>
  </si>
  <si>
    <t>Alola Rattata</t>
  </si>
  <si>
    <t>Flame Wheel, Recycle, Baddy Bad, Stuff Cheeks</t>
  </si>
  <si>
    <t>Cheek Pouch</t>
  </si>
  <si>
    <t>Alola Sandshrew</t>
  </si>
  <si>
    <t>Crush Claw, Ice Shard, Spiky Shield, Spin Out</t>
  </si>
  <si>
    <t>Ice Body</t>
  </si>
  <si>
    <t>Island, Snowy Forest</t>
  </si>
  <si>
    <t>Alola Vulpix</t>
  </si>
  <si>
    <t>Hypnosis, Moonblast, Freezy Frost, Chilling Water</t>
  </si>
  <si>
    <t>Blacephalon</t>
  </si>
  <si>
    <t>Boomburst, Pollen Puff, Pyro Ball, Astral Barrage</t>
  </si>
  <si>
    <t>Bounsweet</t>
  </si>
  <si>
    <t>Play Rough, Grassy Glide, Triple Axel, Aqua Step</t>
  </si>
  <si>
    <t>Bruxish</t>
  </si>
  <si>
    <t>Super Fang, Pain Split, Jaw Lock, Fishious Rend</t>
  </si>
  <si>
    <t>Buzzwole</t>
  </si>
  <si>
    <t>Dizzy Punch, Meteor Mash, Horn Leech, Plasma Fists</t>
  </si>
  <si>
    <t>Celesteela</t>
  </si>
  <si>
    <t>Aeroblast, Heat Wave, Focus Blast, Tera Blast</t>
  </si>
  <si>
    <t>Chlorophyll</t>
  </si>
  <si>
    <t>Comfey</t>
  </si>
  <si>
    <t>Tailwind, Flower Shield, Pollen Puff, Decorate</t>
  </si>
  <si>
    <t>Friend Guard</t>
  </si>
  <si>
    <t>Cosmog</t>
  </si>
  <si>
    <t>Meteor Mash, Astral Barrage, Psyshield Bash, Mystical Power</t>
  </si>
  <si>
    <t>Beast Boost</t>
  </si>
  <si>
    <t>Crabrawler</t>
  </si>
  <si>
    <t>Fire Punch, Mach Punch, Wood Hammer, Jet Punch</t>
  </si>
  <si>
    <t>Cutiefly</t>
  </si>
  <si>
    <t>Follow Me, Grass Whistle, Tailwind, Instruct</t>
  </si>
  <si>
    <t>Dewpider</t>
  </si>
  <si>
    <t>Head Smash, Sticky Web, Wave Crash, Silk Trap</t>
  </si>
  <si>
    <t>Dhelmise</t>
  </si>
  <si>
    <t>Toxic, Soak, Steel Roller, Grassy Glide</t>
  </si>
  <si>
    <t>Drampa</t>
  </si>
  <si>
    <t>Thunder Wave, Heat Wave, Tailwind, Boomburst</t>
  </si>
  <si>
    <t>Fomantis</t>
  </si>
  <si>
    <t>Superpower, Draco Meteor, Fleur Cannon, Headlong Rush</t>
  </si>
  <si>
    <t>Tall Grass, Jungle</t>
  </si>
  <si>
    <t>Grubbin</t>
  </si>
  <si>
    <t>Signal Beam, Air Slash, Electroweb, Electro Shot</t>
  </si>
  <si>
    <t>Guzzlord</t>
  </si>
  <si>
    <t>Recycle, Slack Off, Stuff Cheeks, Teatime</t>
  </si>
  <si>
    <t>Jangmo O</t>
  </si>
  <si>
    <t>Aura Sphere, Mat Block, Scale Shot, Dragon Cheer</t>
  </si>
  <si>
    <t>Kartana</t>
  </si>
  <si>
    <t>Slash, Behemoth Blade, Psyblade, Bitter Blade</t>
  </si>
  <si>
    <t>Komala</t>
  </si>
  <si>
    <t>Thrash, Slack Off, Dragon Hammer, Psyshield Bash</t>
  </si>
  <si>
    <t>Litten</t>
  </si>
  <si>
    <t>Fake Out, Flying Press, Parting Shot, Psychic Fangs</t>
  </si>
  <si>
    <t>Magearna</t>
  </si>
  <si>
    <t>Earth Power, Gear Grind, Sparkly Swirl, Make It Rain</t>
  </si>
  <si>
    <t>Mareanie</t>
  </si>
  <si>
    <t>Spikes, Stockpile, Aqua Ring, Mortal Spin</t>
  </si>
  <si>
    <t>Toxic Debris</t>
  </si>
  <si>
    <t>Beach, Swamp</t>
  </si>
  <si>
    <t>Marshadow</t>
  </si>
  <si>
    <t>Thief, Snatch, No Retreat, Power Up Punch</t>
  </si>
  <si>
    <t>Meltan</t>
  </si>
  <si>
    <t>Drain Punch, Bullet Punch, Plasma Fists, Make It Rain</t>
  </si>
  <si>
    <t>Full Metal Body</t>
  </si>
  <si>
    <t>Mimikyu</t>
  </si>
  <si>
    <t>Thunder Wave, Leech Life, Shadow Force, Will O Wisp</t>
  </si>
  <si>
    <t>Minior</t>
  </si>
  <si>
    <t>Meteor Mash, Draco Meteor, Spacial Rend, Floaty Fall</t>
  </si>
  <si>
    <t>Morelull</t>
  </si>
  <si>
    <t>Leech Seed, Stun Spore, Flower Shield, Pollen Puff</t>
  </si>
  <si>
    <t>Mudbray</t>
  </si>
  <si>
    <t>Recover, Yawn, Iron Defense, Body Press</t>
  </si>
  <si>
    <t>Necrozma</t>
  </si>
  <si>
    <t>Flamethrower, Aurora Beam, Dazzling Gleam, Light Of Ruin</t>
  </si>
  <si>
    <t>Nihilego</t>
  </si>
  <si>
    <t>Giga Drain, Power Whip, Infestation, Malignant Chain</t>
  </si>
  <si>
    <t>Poison Puppeteer</t>
  </si>
  <si>
    <t>Oranguru</t>
  </si>
  <si>
    <t>Yawn, Foul Play, Crafty Shield, Boomburst</t>
  </si>
  <si>
    <t>Hospitality</t>
  </si>
  <si>
    <t>Oricorio</t>
  </si>
  <si>
    <t>Petal Dance, Lunar Dance, Quiver Dance, Fiery Dance</t>
  </si>
  <si>
    <t>Meadow, Island</t>
  </si>
  <si>
    <t>Passimian</t>
  </si>
  <si>
    <t>Protect, Mach Punch, Bulk Up, Trailblaze</t>
  </si>
  <si>
    <t>Costar</t>
  </si>
  <si>
    <t>Pheromosa</t>
  </si>
  <si>
    <t>Extreme Speed, Dazzling Gleam, Thunderous Kick, Axe Kick</t>
  </si>
  <si>
    <t>Pikipek</t>
  </si>
  <si>
    <t>Knock Off, Flame Charge, Boomburst, Burning Bulwark</t>
  </si>
  <si>
    <t>Anger Point</t>
  </si>
  <si>
    <t>Poipole</t>
  </si>
  <si>
    <t>Poison Sting, Sticky Web, Shell Side Arm, Dragon Energy</t>
  </si>
  <si>
    <t>Popplio</t>
  </si>
  <si>
    <t>Encore, Boomburst, Bouncy Bubble, Alluring Voice</t>
  </si>
  <si>
    <t>Pyukumuku</t>
  </si>
  <si>
    <t>Substitute, Mirror Coat, Recycle, Life Dew</t>
  </si>
  <si>
    <t>Rockruff</t>
  </si>
  <si>
    <t>Knock Off, Bulk Up, Flame Charge, Stone Axe</t>
  </si>
  <si>
    <t>Plains, Forest, Cave</t>
  </si>
  <si>
    <t>Rowlet</t>
  </si>
  <si>
    <t>Thousand Arrows, Snipe Shot, Esper Wing, Triple Arrows</t>
  </si>
  <si>
    <t>Sniper</t>
  </si>
  <si>
    <t>Forest, Dojo</t>
  </si>
  <si>
    <t>Salandit</t>
  </si>
  <si>
    <t>Fake Out, Sludge Wave, Scald, Temper Flare</t>
  </si>
  <si>
    <t>Sandygast</t>
  </si>
  <si>
    <t>Gyro Ball, Trick Room, Body Press, Breaking Swipe</t>
  </si>
  <si>
    <t>Stakataka</t>
  </si>
  <si>
    <t>Crush Grip, Shell Trap, Obstruct, Shelter</t>
  </si>
  <si>
    <t>Stufful</t>
  </si>
  <si>
    <t>Rage, Sky Uppercut, Teatime, Coaching</t>
  </si>
  <si>
    <t>Tapu Bulu</t>
  </si>
  <si>
    <t>Spiky Shield, Grassy Glide, Coaching, Jungle Healing</t>
  </si>
  <si>
    <t>Tapu Fini</t>
  </si>
  <si>
    <t>Recover, Cosmic Power, Water Spout, Sparkly Swirl</t>
  </si>
  <si>
    <t>Tapu Koko</t>
  </si>
  <si>
    <t>Bolt Beak, Spirit Break, Flip Turn, Psyshield Bash</t>
  </si>
  <si>
    <t>Tapu Lele</t>
  </si>
  <si>
    <t>Helping Hand, Ally Switch, Geomancy, Floral Healing</t>
  </si>
  <si>
    <t>Togedemaru</t>
  </si>
  <si>
    <t>Pin Missile, Fake Out, Wish, Barb Barrage</t>
  </si>
  <si>
    <t>Static</t>
  </si>
  <si>
    <t>Turtonator</t>
  </si>
  <si>
    <t>Draco Meteor, Body Press, Scorching Sands, Burning Bulwark</t>
  </si>
  <si>
    <t>Type Null</t>
  </si>
  <si>
    <t>Recover, Return, Calm Mind, Judgment</t>
  </si>
  <si>
    <t>Wimpod</t>
  </si>
  <si>
    <t>Ice Punch, Flip Turn, Surging Strikes, Kowtow Cleave</t>
  </si>
  <si>
    <t>Wishiwashi</t>
  </si>
  <si>
    <t>Swords Dance, Scale Shot, Flip Turn, Population Bomb</t>
  </si>
  <si>
    <t>Xurkitree</t>
  </si>
  <si>
    <t>Thunder, Explosion, Tail Glow, Rising Voltage</t>
  </si>
  <si>
    <t>Lightning Rod</t>
  </si>
  <si>
    <t>Yungoos</t>
  </si>
  <si>
    <t>Swords Dance, Hyper Fang, Foresight, Poison Fang</t>
  </si>
  <si>
    <t>Huge Power</t>
  </si>
  <si>
    <t>Zeraora</t>
  </si>
  <si>
    <t>Extreme Speed, Zippy Zap, Wicked Blow, Double Shock</t>
  </si>
  <si>
    <t>Applin</t>
  </si>
  <si>
    <t>Aromatherapy, Bug Bite, Strength Sap, Dragon Cheer</t>
  </si>
  <si>
    <t>Arctovish</t>
  </si>
  <si>
    <t>Scald, Behemoth Bash, Wave Crash, Ice Spinner</t>
  </si>
  <si>
    <t>Arctozolt</t>
  </si>
  <si>
    <t>Freeze Shock, Glacial Lance, Ice Spinner, Supercell Slam</t>
  </si>
  <si>
    <t>Snowy Forest</t>
  </si>
  <si>
    <t>Arrokuda</t>
  </si>
  <si>
    <t>Drill Peck, Pursuit, Ice Fang, Fillet Away</t>
  </si>
  <si>
    <t>Blipbug</t>
  </si>
  <si>
    <t>Recover, Spore, Nuzzle, Psychic Noise</t>
  </si>
  <si>
    <t>Calyrex</t>
  </si>
  <si>
    <t>Ice Beam, Shadow Ball, Power Gem, Malignant Chain</t>
  </si>
  <si>
    <t>Chewtle</t>
  </si>
  <si>
    <t>Megahorn, Fire Fang, Shell Smash, Stone Axe</t>
  </si>
  <si>
    <t>Clobbopus</t>
  </si>
  <si>
    <t>Waterfall, Acid Armor, Body Press, Surging Strikes</t>
  </si>
  <si>
    <t>Cramorant</t>
  </si>
  <si>
    <t>Stuff Cheeks, Apple Acid, Wave Crash, Order Up</t>
  </si>
  <si>
    <t>Cufant</t>
  </si>
  <si>
    <t>Close Combat, Heavy Slam, Liquidation, Gigaton Hammer</t>
  </si>
  <si>
    <t>Heatproof</t>
  </si>
  <si>
    <t>Dracovish</t>
  </si>
  <si>
    <t>Scald, Dual Chop, Dragon Hammer, Trailblaze</t>
  </si>
  <si>
    <t>Hustle</t>
  </si>
  <si>
    <t>Dracozolt</t>
  </si>
  <si>
    <t>Bolt Strike, Dragon Hammer, Shed Tail, Supercell Slam</t>
  </si>
  <si>
    <t>Dreepy</t>
  </si>
  <si>
    <t>Extreme Speed, Tailwind, Flame Charge, Dragon Energy</t>
  </si>
  <si>
    <t>Duraludon</t>
  </si>
  <si>
    <t>Flamethrower, Earth Power, Autotomize, Dragon Hammer</t>
  </si>
  <si>
    <t>Eiscue</t>
  </si>
  <si>
    <t>Low Kick, Shell Smash, Triple Axel, Wave Crash</t>
  </si>
  <si>
    <t>Enamorus</t>
  </si>
  <si>
    <t>Overheat, Stored Power, Spirit Break, Take Heart</t>
  </si>
  <si>
    <t>Eternatus</t>
  </si>
  <si>
    <t>End</t>
  </si>
  <si>
    <t>Falinks</t>
  </si>
  <si>
    <t>Beat Up, Spiky Shield, Population Bomb, Collision Course</t>
  </si>
  <si>
    <t>Galar Articuno</t>
  </si>
  <si>
    <t>Ice Beam, Psystrike, Esper Wing, Bleakwind Storm</t>
  </si>
  <si>
    <t>Galar Corsola</t>
  </si>
  <si>
    <t>Cosmic Power, Shell Smash, Horn Leech, Moongeist Beam</t>
  </si>
  <si>
    <t>Galar Darumaka</t>
  </si>
  <si>
    <t>Flare Blitz, Drain Punch, Ice Spinner, Trailblaze</t>
  </si>
  <si>
    <t>Galar Farfetchd</t>
  </si>
  <si>
    <t>Roost, Sacred Sword, Behemoth Blade, Kings Shield</t>
  </si>
  <si>
    <t>Galar Meowth</t>
  </si>
  <si>
    <t>Knock Off, Behemoth Bash, Make It Rain, Trailblaze</t>
  </si>
  <si>
    <t>Galar Moltres</t>
  </si>
  <si>
    <t>Flamethrower, Extrasensory, Oblivion Wing, Ruination</t>
  </si>
  <si>
    <t>Galar Mr Mime</t>
  </si>
  <si>
    <t>Galar Ponyta</t>
  </si>
  <si>
    <t>Poison Jab, Horn Leech, Psystrike, Purify</t>
  </si>
  <si>
    <t>Galar Slowpoke</t>
  </si>
  <si>
    <t>Poison Tail, Photon Geyser, Eerie Spell, Spicy Extract</t>
  </si>
  <si>
    <t>Galar Stunfisk</t>
  </si>
  <si>
    <t>Recover, Spiky Shield, Jaw Lock, Behemoth Bash</t>
  </si>
  <si>
    <t>Galar Yamask</t>
  </si>
  <si>
    <t>Glare, Outrage, Bulk Up, Dire Claw</t>
  </si>
  <si>
    <t>Galar Zapdos</t>
  </si>
  <si>
    <t>Knock Off, Floaty Fall, Bolt Beak, Collision Course</t>
  </si>
  <si>
    <t>Galar Zigzagoon</t>
  </si>
  <si>
    <t>Extreme Speed, Parting Shot, Lunge, Ceaseless Edge</t>
  </si>
  <si>
    <t>Glastrier</t>
  </si>
  <si>
    <t>Agility, Psychic Fangs, Glacial Lance, Temper Flare</t>
  </si>
  <si>
    <t>Gossifleur</t>
  </si>
  <si>
    <t>Floral Healing, Decorate, Chloroblast, Flower Trick</t>
  </si>
  <si>
    <t>Grookey</t>
  </si>
  <si>
    <t>Belly Drum, Close Combat, Boomburst, Jungle Healing</t>
  </si>
  <si>
    <t>Grass Pelt</t>
  </si>
  <si>
    <t>Hatenna</t>
  </si>
  <si>
    <t>Nasty Plot, Glitzy Glow, Spirit Break, Bitter Malice</t>
  </si>
  <si>
    <t>Hisui Growlithe</t>
  </si>
  <si>
    <t>Morning Sun, Head Smash, Trailblaze, Burning Bulwark</t>
  </si>
  <si>
    <t>Hisui Qwilfish</t>
  </si>
  <si>
    <t>Supersonic, Parting Shot, Nuzzle, Scale Shot</t>
  </si>
  <si>
    <t>Hisui Sneasel</t>
  </si>
  <si>
    <t>Fake Out, Drain Punch, Bullet Punch, Victory Dance</t>
  </si>
  <si>
    <t>Hisui Voltorb</t>
  </si>
  <si>
    <t>Seed Flare, Parabolic Charge, Trailblaze, Electro Shot</t>
  </si>
  <si>
    <t>Hisui Zorua</t>
  </si>
  <si>
    <t>Glare, Transform, Torch Song, Alluring Voice</t>
  </si>
  <si>
    <t>Impidimp</t>
  </si>
  <si>
    <t>Encore, Close Combat, Parting Shot, Baddy Bad</t>
  </si>
  <si>
    <t>Indeedee</t>
  </si>
  <si>
    <t>Heal Pulse, Horn Leech, Moonblast, Spotlight</t>
  </si>
  <si>
    <t>Kubfu</t>
  </si>
  <si>
    <t>Knock Off, Storm Throw, Mat Block, Jet Punch</t>
  </si>
  <si>
    <t>Milcery</t>
  </si>
  <si>
    <t>Milk Drink, Earth Power, Sparkly Swirl, Syrup Bomb</t>
  </si>
  <si>
    <t>Morpeko</t>
  </si>
  <si>
    <t>Milk Drink, Close Combat, Double Shock, Temper Flare</t>
  </si>
  <si>
    <t>Nickit</t>
  </si>
  <si>
    <t>Pursuit, Knock Off, Burning Jealousy, Tidy Up</t>
  </si>
  <si>
    <t>Pincurchin</t>
  </si>
  <si>
    <t>Toxic, Earth Power, Spiky Shield, Barb Barrage</t>
  </si>
  <si>
    <t>Regidrago</t>
  </si>
  <si>
    <t>Glare, Flash Cannon, Head Smash, Origin Pulse</t>
  </si>
  <si>
    <t>Regieleki</t>
  </si>
  <si>
    <t>Soak, Electro Drift, Chilling Water, Thunderclap</t>
  </si>
  <si>
    <t>Rolycoly</t>
  </si>
  <si>
    <t>Steamroller, Steam Eruption, Burn Up, Spin Out</t>
  </si>
  <si>
    <t>Rookidee</t>
  </si>
  <si>
    <t>Roost, Iron Head, Heavy Slam, Body Press</t>
  </si>
  <si>
    <t>Scorbunny</t>
  </si>
  <si>
    <t>Extreme Speed, Wild Charge, Trop Kick, Thunderous Kick</t>
  </si>
  <si>
    <t>Silicobra</t>
  </si>
  <si>
    <t>Power Whip, Stone Edge, Coil, Sandsear Storm</t>
  </si>
  <si>
    <t>Sinistea</t>
  </si>
  <si>
    <t>Toxic, Scald, Sparkly Swirl, Matcha Gotcha</t>
  </si>
  <si>
    <t>Sizzlipede</t>
  </si>
  <si>
    <t>Flare Blitz, Attack Order, Scald, Burning Bulwark</t>
  </si>
  <si>
    <t>Skwovet</t>
  </si>
  <si>
    <t>Rollout, Recycle, Heavy Slam, Body Press</t>
  </si>
  <si>
    <t>Honey Gather</t>
  </si>
  <si>
    <t>Snom</t>
  </si>
  <si>
    <t>Surf, Earth Power, Flash Cannon, Esper Wing</t>
  </si>
  <si>
    <t>Sobble</t>
  </si>
  <si>
    <t>Aura Sphere, Frost Breath, Shell Side Arm, Surging Strikes</t>
  </si>
  <si>
    <t>Spectrier</t>
  </si>
  <si>
    <t>Psychic, Glare, Earth Power, Astral Barrage</t>
  </si>
  <si>
    <t>Stonjourner</t>
  </si>
  <si>
    <t>Curse, Ancient Power, Body Press, Thunderous Kick</t>
  </si>
  <si>
    <t>Toxel</t>
  </si>
  <si>
    <t>Nasty Plot, Baneful Bunker, Brutal Swing, Torch Song</t>
  </si>
  <si>
    <t>Wooloo</t>
  </si>
  <si>
    <t>Rollout, Ice Ball, Bounce, Body Press</t>
  </si>
  <si>
    <t>Yamper</t>
  </si>
  <si>
    <t>Ice Fang, Hone Claws, Zippy Zap, Trailblaze</t>
  </si>
  <si>
    <t>Zacian</t>
  </si>
  <si>
    <t>Psycho Cut, Secret Sword, Spirit Break, Ceaseless Edge</t>
  </si>
  <si>
    <t>Guard Dog</t>
  </si>
  <si>
    <t>Zamazenta</t>
  </si>
  <si>
    <t>Swords Dance, Body Press, Psyshield Bash, Kings Shield</t>
  </si>
  <si>
    <t>Zarude</t>
  </si>
  <si>
    <t>Helping Hand, Rototiller, Floral Healing, Ivy Cudgel</t>
  </si>
  <si>
    <t>Bloodmoon Ursaluna</t>
  </si>
  <si>
    <t>Glare, Parting Shot, Mind Blown, Obstruct</t>
  </si>
  <si>
    <t>Bombirdier</t>
  </si>
  <si>
    <t>Swords Dance, Sucker Punch, Mighty Cleave, U Turn</t>
  </si>
  <si>
    <t>Bramblin</t>
  </si>
  <si>
    <t>Tailwind, Strength Sap, Ceaseless Edge, Last Respects</t>
  </si>
  <si>
    <t>Wandering Spirit</t>
  </si>
  <si>
    <t>Brute Bonnet</t>
  </si>
  <si>
    <t>Earthquake, Darkest Lariat, Strength Sap, Sappy Seed</t>
  </si>
  <si>
    <t>Capsakid</t>
  </si>
  <si>
    <t>Strength Sap, Ice Spinner, Torch Song, Burning Bulwark</t>
  </si>
  <si>
    <t>Cetoddle</t>
  </si>
  <si>
    <t>Recover, Dragon Dance, Icicle Crash, High Horsepower</t>
  </si>
  <si>
    <t>Charcadet</t>
  </si>
  <si>
    <t>Recover, Sacred Sword, Photon Geyser, Burning Bulwark</t>
  </si>
  <si>
    <t>Chi Yu</t>
  </si>
  <si>
    <t>Eruption, Earth Power, Fiery Wrath, Burning Bulwark</t>
  </si>
  <si>
    <t>Blaze</t>
  </si>
  <si>
    <t>Chien Pao</t>
  </si>
  <si>
    <t>Head Charge, Parting Shot, Glacial Lance, Bitter Blade</t>
  </si>
  <si>
    <t>Cyclizar</t>
  </si>
  <si>
    <t>Baton Pass, Head Charge, Clangorous Soul, Blazing Torque</t>
  </si>
  <si>
    <t>Dondozo</t>
  </si>
  <si>
    <t>Recover, Curse, Wood Hammer, Ice Spinner</t>
  </si>
  <si>
    <t>Fezandipiti</t>
  </si>
  <si>
    <t>Baton Pass, Cosmic Power, Sizzly Slide, Malignant Chain</t>
  </si>
  <si>
    <t>Fidough</t>
  </si>
  <si>
    <t>Spikes, Wish, Parting Shot, Sizzly Slide</t>
  </si>
  <si>
    <t>Finizen</t>
  </si>
  <si>
    <t>Recover, Drain Punch, Wood Hammer, Ice Spinner</t>
  </si>
  <si>
    <t>Flamigo</t>
  </si>
  <si>
    <t>Triple Axel, Thunderous Kick, Victory Dance, U Turn</t>
  </si>
  <si>
    <t>Flittle</t>
  </si>
  <si>
    <t>Cosmic Power, Roost, Aura Sphere, Searing Shot</t>
  </si>
  <si>
    <t>Flutter Mane</t>
  </si>
  <si>
    <t>Flamethrower, Moonlight, Earth Power, Astral Barrage</t>
  </si>
  <si>
    <t>Frigibax</t>
  </si>
  <si>
    <t>Bulk Up, Shore Up, Dragon Hammer, Glacial Lance</t>
  </si>
  <si>
    <t>Fuecoco</t>
  </si>
  <si>
    <t>Slack Off, Cosmic Power, Moongeist Beam, Infernal Parade</t>
  </si>
  <si>
    <t>Gimmighoul</t>
  </si>
  <si>
    <t>Baton Pass, Cosmic Power, Stored Power, Astral Barrage</t>
  </si>
  <si>
    <t>Glimmet</t>
  </si>
  <si>
    <t>Calm Mind, Fiery Dance, Parting Shot, Shore Up</t>
  </si>
  <si>
    <t>Gouging Fire</t>
  </si>
  <si>
    <t>Sacred Fire, Bulk Up, Glaive Rush, Supercell Slam</t>
  </si>
  <si>
    <t>Great Tusk</t>
  </si>
  <si>
    <t>Dragon Dance, Stone Axe, Ceaseless Edge, Collision Course</t>
  </si>
  <si>
    <t>Greavard</t>
  </si>
  <si>
    <t>Agility, Bulk Up, Shore Up, Collision Course</t>
  </si>
  <si>
    <t>Fur Coat</t>
  </si>
  <si>
    <t>Iron Boulder</t>
  </si>
  <si>
    <t>Stone Axe, Psyblade, Bitter Blade, Tachyon Cutter</t>
  </si>
  <si>
    <t>Iron Bundle</t>
  </si>
  <si>
    <t>Water Spout, Earth Power, Nasty Plot, Bouncy Bubble</t>
  </si>
  <si>
    <t>Iron Crown</t>
  </si>
  <si>
    <t>Secret Sword, Photon Geyser, Electro Drift, Kings Shield</t>
  </si>
  <si>
    <t>Iron Hands</t>
  </si>
  <si>
    <t>Recover, Curse, Hammer Arm, Plasma Fists</t>
  </si>
  <si>
    <t>Iron Jugulis</t>
  </si>
  <si>
    <t>Roost, Nasty Plot, Oblivion Wing, Fiery Wrath</t>
  </si>
  <si>
    <t>Iron Leaves</t>
  </si>
  <si>
    <t>Spore, Photon Geyser, Sappy Seed, Blazing Torque</t>
  </si>
  <si>
    <t>Iron Moth</t>
  </si>
  <si>
    <t>Earth Power, Quiver Dance, Searing Shot, Malignant Chain</t>
  </si>
  <si>
    <t>Iron Thorns</t>
  </si>
  <si>
    <t>Shift Gear, Fusion Bolt, Shore Up, Mighty Cleave</t>
  </si>
  <si>
    <t>Iron Treads</t>
  </si>
  <si>
    <t>Spikes, Bulk Up, Double Iron Bash, Supercell Slam</t>
  </si>
  <si>
    <t>Bulletproof</t>
  </si>
  <si>
    <t>Iron Valiant</t>
  </si>
  <si>
    <t>Quiver Dance, Plasma Fists, Victory Dance, Magical Torque</t>
  </si>
  <si>
    <t>Download</t>
  </si>
  <si>
    <t>Klawf</t>
  </si>
  <si>
    <t>Crabhammer, Shell Smash, Shore Up, Mighty Cleave</t>
  </si>
  <si>
    <t>Koraidon</t>
  </si>
  <si>
    <t>Recover, Clangorous Soul, Glaive Rush, Mighty Cleave</t>
  </si>
  <si>
    <t>Lechonk</t>
  </si>
  <si>
    <t>Milk Drink, Head Charge, Fillet Away, Temper Flare</t>
  </si>
  <si>
    <t>Maschiff</t>
  </si>
  <si>
    <t>Parting Shot, Nuzzle, Darkest Lariat, Collision Course</t>
  </si>
  <si>
    <t>Miraidon</t>
  </si>
  <si>
    <t>Ice Beam, Recover, Rising Voltage, Dragon Energy</t>
  </si>
  <si>
    <t>Munkidori</t>
  </si>
  <si>
    <t>Heat Wave, Earth Power, Psystrike, Malignant Chain</t>
  </si>
  <si>
    <t>Nacli</t>
  </si>
  <si>
    <t>Curse, Spikes, Diamond Storm, Body Press</t>
  </si>
  <si>
    <t>Mountain, Cave</t>
  </si>
  <si>
    <t>Nymble</t>
  </si>
  <si>
    <t>Leech Life, Fell Stinger, Wicked Blow, Ceaseless Edge</t>
  </si>
  <si>
    <t>Tall Grass, Forest</t>
  </si>
  <si>
    <t>Ogerpon</t>
  </si>
  <si>
    <t>Bonemerang, Triple Axel, Jungle Healing, Gigaton Hammer</t>
  </si>
  <si>
    <t>Okidogi</t>
  </si>
  <si>
    <t>Morning Sun, Obstruct, Dire Claw, Collision Course</t>
  </si>
  <si>
    <t>Orthworm</t>
  </si>
  <si>
    <t>Glare, Coil, Shore Up, Body Press</t>
  </si>
  <si>
    <t>Paldea Tauros</t>
  </si>
  <si>
    <t>Flare Blitz, No Retreat, Thunderous Kick, Wave Crash</t>
  </si>
  <si>
    <t>Rattled</t>
  </si>
  <si>
    <t>Paldea Wooper</t>
  </si>
  <si>
    <t>Leech Seed, Recover, Baneful Bunker, Stone Axe</t>
  </si>
  <si>
    <t>Pawmi</t>
  </si>
  <si>
    <t>Wish, Drain Punch, Parting Shot, Plasma Fists</t>
  </si>
  <si>
    <t>Town, Plains, Power Plant</t>
  </si>
  <si>
    <t>Pecharunt</t>
  </si>
  <si>
    <t>Toxic Spikes, Hex, Baneful Bunker, Body Press</t>
  </si>
  <si>
    <t>Poltchageist</t>
  </si>
  <si>
    <t>Leech Seed, Follow Me, Cosmic Power, Infernal Parade</t>
  </si>
  <si>
    <t>Flame Body</t>
  </si>
  <si>
    <t>Quaxly</t>
  </si>
  <si>
    <t>Dragon Dance, Roost, Trop Kick, Thunderous Kick</t>
  </si>
  <si>
    <t>Raging Bolt</t>
  </si>
  <si>
    <t>Flamethrower, Recover, Nasty Plot, Electro Drift</t>
  </si>
  <si>
    <t>Rellor</t>
  </si>
  <si>
    <t>Recover, Toxic Spikes, Mystical Fire, Lumina Crash</t>
  </si>
  <si>
    <t>Roaring Moon</t>
  </si>
  <si>
    <t>Sucker Punch, Fire Lash, Dragon Hammer, Wicked Blow</t>
  </si>
  <si>
    <t>Aerilate</t>
  </si>
  <si>
    <t>Sandy Shocks</t>
  </si>
  <si>
    <t>Ice Beam, Nasty Plot, Shore Up, Thunderclap</t>
  </si>
  <si>
    <t>Scream Tail</t>
  </si>
  <si>
    <t>Moonlight, Cosmic Power, Lumina Crash, Shed Tail</t>
  </si>
  <si>
    <t>Shroodle</t>
  </si>
  <si>
    <t>Toxic, Parting Shot, Tidy Up, Temper Flare</t>
  </si>
  <si>
    <t>Slither Wing</t>
  </si>
  <si>
    <t>Knock Off, Flying Press, Fire Lash, Victory Dance</t>
  </si>
  <si>
    <t>Smoliv</t>
  </si>
  <si>
    <t>Calm Mind, Earth Power, Boomburst, Strength Sap</t>
  </si>
  <si>
    <t>Sprigatito</t>
  </si>
  <si>
    <t>Blaze Kick, Sucker Punch, Strength Sap, Wicked Blow</t>
  </si>
  <si>
    <t>Squawkabilly</t>
  </si>
  <si>
    <t>Bulk Up, Head Charge, Parting Shot, Temper Flare</t>
  </si>
  <si>
    <t>Metropolis, Forest</t>
  </si>
  <si>
    <t>Tadbulb</t>
  </si>
  <si>
    <t>Muddy Water, Earth Power, Parabolic Charge, Electro Shot</t>
  </si>
  <si>
    <t>Tandemaus</t>
  </si>
  <si>
    <t>Bite, Baton Pass, Nuzzle, Revival Blessing</t>
  </si>
  <si>
    <t>Tarountula</t>
  </si>
  <si>
    <t>Leech Life, Stealth Rock, Parting Shot, Strength Sap</t>
  </si>
  <si>
    <t>Tatsugiri</t>
  </si>
  <si>
    <t>Ice Beam, Baton Pass, Scald, Clangorous Soul</t>
  </si>
  <si>
    <t>Terapagos</t>
  </si>
  <si>
    <t>Ice Beam, Earth Power, Shell Smash, Shore Up</t>
  </si>
  <si>
    <t>Ting Lu</t>
  </si>
  <si>
    <t>Leech Seed, Curse, Thousand Arrows, Shore Up</t>
  </si>
  <si>
    <t>Tinkatink</t>
  </si>
  <si>
    <t>Shift Gear, Nuzzle, Ice Hammer, Pyro Ball</t>
  </si>
  <si>
    <t>Toedscool</t>
  </si>
  <si>
    <t>Scald, Parting Shot, Strength Sap, Sappy Seed</t>
  </si>
  <si>
    <t>Varoom</t>
  </si>
  <si>
    <t>Blazing Torque, Noxious Torque, Combat Torque, U Turn</t>
  </si>
  <si>
    <t>Metropolis, Slum</t>
  </si>
  <si>
    <t>Veluza</t>
  </si>
  <si>
    <t>Recover, Photon Geyser, Flip Turn, Ice Spinner</t>
  </si>
  <si>
    <t>Walking Wake</t>
  </si>
  <si>
    <t>Earth Power, Nasty Plot, Bouncy Bubble, Dragon Energy</t>
  </si>
  <si>
    <t>Wattrel</t>
  </si>
  <si>
    <t>Aeroblast, Heat Wave, Tailwind, Nasty Plot</t>
  </si>
  <si>
    <t>Wiglett</t>
  </si>
  <si>
    <t>Seed Bomb, Shell Smash, Icicle Crash, Surging Strikes</t>
  </si>
  <si>
    <t>Wo Chien</t>
  </si>
  <si>
    <t>Spore, Rage Powder, Sappy Seed, Jungle Healing</t>
  </si>
  <si>
    <t>Gen</t>
  </si>
  <si>
    <t>Starter</t>
  </si>
  <si>
    <t>Dex</t>
  </si>
  <si>
    <t>Cost</t>
  </si>
  <si>
    <t>Egg Moves</t>
  </si>
  <si>
    <t>Passive</t>
  </si>
  <si>
    <t>Biomes</t>
  </si>
  <si>
    <t>Yes</t>
  </si>
  <si>
    <t>Rank</t>
  </si>
  <si>
    <t>Spe</t>
  </si>
  <si>
    <t>Bul</t>
  </si>
  <si>
    <t>Off</t>
  </si>
  <si>
    <t>Pokémon</t>
  </si>
  <si>
    <t>Type1</t>
  </si>
  <si>
    <t>Type2</t>
  </si>
  <si>
    <t>Ability</t>
  </si>
  <si>
    <t>Lvl</t>
  </si>
  <si>
    <t>HP</t>
  </si>
  <si>
    <t>Attack</t>
  </si>
  <si>
    <t>Def</t>
  </si>
  <si>
    <t>Sp.At</t>
  </si>
  <si>
    <t>Sp.Def</t>
  </si>
  <si>
    <t>Spee</t>
  </si>
  <si>
    <t>Total</t>
  </si>
  <si>
    <t>Ph-Sp</t>
  </si>
  <si>
    <t>PhBulk</t>
  </si>
  <si>
    <t>SpBulk</t>
  </si>
  <si>
    <t>Speed</t>
  </si>
  <si>
    <t>Bulk</t>
  </si>
  <si>
    <t>Offensive</t>
  </si>
  <si>
    <t>Average</t>
  </si>
  <si>
    <t>Water</t>
  </si>
  <si>
    <t>Poison</t>
  </si>
  <si>
    <t>Catched</t>
  </si>
  <si>
    <t>Fight</t>
  </si>
  <si>
    <t>Ground</t>
  </si>
  <si>
    <t>Fire</t>
  </si>
  <si>
    <t>Shiny</t>
  </si>
  <si>
    <t>Pokerus</t>
  </si>
  <si>
    <t>Typhlosion</t>
  </si>
  <si>
    <t>Lilligant</t>
  </si>
  <si>
    <t>Bewear</t>
  </si>
  <si>
    <t>Normal</t>
  </si>
  <si>
    <t>Kultz (N)</t>
  </si>
  <si>
    <t>G-Max Garbodor</t>
  </si>
  <si>
    <t>Stench</t>
  </si>
  <si>
    <t>Whiscash</t>
  </si>
  <si>
    <t>Sp</t>
  </si>
  <si>
    <t>Av</t>
  </si>
  <si>
    <t>SpBulk2</t>
  </si>
  <si>
    <t>PhBulk2</t>
  </si>
  <si>
    <t>PhOff</t>
  </si>
  <si>
    <t>SpOff</t>
  </si>
  <si>
    <t>Pallosand</t>
  </si>
  <si>
    <t>Ghost</t>
  </si>
  <si>
    <t>Water Compaction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</si>
</sst>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9999FF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9900"/>
        </patternFill>
      </fill>
    </dxf>
    <dxf>
      <font>
        <color theme="0"/>
      </font>
      <fill>
        <patternFill>
          <bgColor rgb="FF5D05FB"/>
        </patternFill>
      </fill>
    </dxf>
    <dxf>
      <font>
        <color theme="0"/>
      </font>
      <fill>
        <patternFill>
          <bgColor rgb="FF71538F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rgb="FFD9C675"/>
        </patternFill>
      </fill>
    </dxf>
    <dxf>
      <font>
        <color theme="0"/>
      </font>
      <fill>
        <patternFill>
          <bgColor rgb="FFEBE600"/>
        </patternFill>
      </fill>
    </dxf>
    <dxf>
      <font>
        <color theme="0"/>
      </font>
      <fill>
        <patternFill>
          <bgColor rgb="FFF9619B"/>
        </patternFill>
      </fill>
    </dxf>
    <dxf>
      <font>
        <color theme="0"/>
      </font>
      <fill>
        <patternFill>
          <bgColor rgb="FFFF6600"/>
        </patternFill>
      </fill>
    </dxf>
    <dxf>
      <font>
        <color theme="0"/>
      </font>
      <fill>
        <patternFill>
          <bgColor rgb="FFC80000"/>
        </patternFill>
      </fill>
    </dxf>
    <dxf>
      <font>
        <color theme="0"/>
      </font>
      <fill>
        <patternFill>
          <bgColor rgb="FF71C450"/>
        </patternFill>
      </fill>
    </dxf>
    <dxf>
      <font>
        <color theme="0"/>
      </font>
      <fill>
        <patternFill>
          <bgColor rgb="FF66FFFF"/>
        </patternFill>
      </fill>
    </dxf>
    <dxf>
      <font>
        <color theme="0"/>
      </font>
      <fill>
        <patternFill>
          <bgColor rgb="FFFFCCFF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2B670"/>
        </patternFill>
      </fill>
    </dxf>
    <dxf>
      <font>
        <color theme="0"/>
      </font>
      <fill>
        <patternFill>
          <bgColor rgb="FF99CC00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Stats!$E$2</c:f>
              <c:strCache>
                <c:ptCount val="1"/>
                <c:pt idx="0">
                  <c:v>G-Max Garbodor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Stats!$X$1:$AC$1</c:f>
              <c:strCache>
                <c:ptCount val="6"/>
                <c:pt idx="0">
                  <c:v>Sp</c:v>
                </c:pt>
                <c:pt idx="1">
                  <c:v>PhOff</c:v>
                </c:pt>
                <c:pt idx="2">
                  <c:v>SpOff</c:v>
                </c:pt>
                <c:pt idx="3">
                  <c:v>PhBulk2</c:v>
                </c:pt>
                <c:pt idx="4">
                  <c:v>SpBulk2</c:v>
                </c:pt>
                <c:pt idx="5">
                  <c:v>Av</c:v>
                </c:pt>
              </c:strCache>
            </c:strRef>
          </c:cat>
          <c:val>
            <c:numRef>
              <c:f>Stats!$X$2:$AC$2</c:f>
              <c:numCache>
                <c:formatCode>0.0</c:formatCode>
                <c:ptCount val="6"/>
                <c:pt idx="0">
                  <c:v>0.24582441963235258</c:v>
                </c:pt>
                <c:pt idx="1">
                  <c:v>1.2474390041883729</c:v>
                </c:pt>
                <c:pt idx="2">
                  <c:v>-0.88700848160005896</c:v>
                </c:pt>
                <c:pt idx="3">
                  <c:v>1.9526563129983046</c:v>
                </c:pt>
                <c:pt idx="4">
                  <c:v>1.859676617373436</c:v>
                </c:pt>
                <c:pt idx="5">
                  <c:v>1.3760403588670094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4-4317-AC0F-272813557166}"/>
            </c:ext>
          </c:extLst>
        </c:ser>
        <c:ser>
          <c:idx val="2"/>
          <c:order val="1"/>
          <c:tx>
            <c:strRef>
              <c:f>Stats!$E$3</c:f>
              <c:strCache>
                <c:ptCount val="1"/>
                <c:pt idx="0">
                  <c:v>Typhlosion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Stats!$X$1:$AC$1</c:f>
              <c:strCache>
                <c:ptCount val="6"/>
                <c:pt idx="0">
                  <c:v>Sp</c:v>
                </c:pt>
                <c:pt idx="1">
                  <c:v>PhOff</c:v>
                </c:pt>
                <c:pt idx="2">
                  <c:v>SpOff</c:v>
                </c:pt>
                <c:pt idx="3">
                  <c:v>PhBulk2</c:v>
                </c:pt>
                <c:pt idx="4">
                  <c:v>SpBulk2</c:v>
                </c:pt>
                <c:pt idx="5">
                  <c:v>Av</c:v>
                </c:pt>
              </c:strCache>
            </c:strRef>
          </c:cat>
          <c:val>
            <c:numRef>
              <c:f>Stats!$X$3:$AC$3</c:f>
              <c:numCache>
                <c:formatCode>0.0</c:formatCode>
                <c:ptCount val="6"/>
                <c:pt idx="0">
                  <c:v>1.4915562758773815</c:v>
                </c:pt>
                <c:pt idx="1">
                  <c:v>-0.29307939284154311</c:v>
                </c:pt>
                <c:pt idx="2">
                  <c:v>1.4634807855892902</c:v>
                </c:pt>
                <c:pt idx="3">
                  <c:v>8.5990988058934417E-2</c:v>
                </c:pt>
                <c:pt idx="4">
                  <c:v>5.1948998070654909E-2</c:v>
                </c:pt>
                <c:pt idx="5">
                  <c:v>0.92123977181142025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4-4317-AC0F-272813557166}"/>
            </c:ext>
          </c:extLst>
        </c:ser>
        <c:ser>
          <c:idx val="3"/>
          <c:order val="2"/>
          <c:tx>
            <c:strRef>
              <c:f>Stats!$E$4</c:f>
              <c:strCache>
                <c:ptCount val="1"/>
                <c:pt idx="0">
                  <c:v>Lilligant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Stats!$X$1:$AC$1</c:f>
              <c:strCache>
                <c:ptCount val="6"/>
                <c:pt idx="0">
                  <c:v>Sp</c:v>
                </c:pt>
                <c:pt idx="1">
                  <c:v>PhOff</c:v>
                </c:pt>
                <c:pt idx="2">
                  <c:v>SpOff</c:v>
                </c:pt>
                <c:pt idx="3">
                  <c:v>PhBulk2</c:v>
                </c:pt>
                <c:pt idx="4">
                  <c:v>SpBulk2</c:v>
                </c:pt>
                <c:pt idx="5">
                  <c:v>Av</c:v>
                </c:pt>
              </c:strCache>
            </c:strRef>
          </c:cat>
          <c:val>
            <c:numRef>
              <c:f>Stats!$X$4:$AC$4</c:f>
              <c:numCache>
                <c:formatCode>0.0</c:formatCode>
                <c:ptCount val="6"/>
                <c:pt idx="0">
                  <c:v>0.46756469004396772</c:v>
                </c:pt>
                <c:pt idx="1">
                  <c:v>-1.2834126480750607</c:v>
                </c:pt>
                <c:pt idx="2">
                  <c:v>0.81844422373528869</c:v>
                </c:pt>
                <c:pt idx="3">
                  <c:v>-0.72570265643268872</c:v>
                </c:pt>
                <c:pt idx="4">
                  <c:v>7.2525542755245476E-2</c:v>
                </c:pt>
                <c:pt idx="5">
                  <c:v>-8.236546064786307E-2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4-4317-AC0F-272813557166}"/>
            </c:ext>
          </c:extLst>
        </c:ser>
        <c:ser>
          <c:idx val="4"/>
          <c:order val="3"/>
          <c:tx>
            <c:strRef>
              <c:f>Stats!$E$5</c:f>
              <c:strCache>
                <c:ptCount val="1"/>
                <c:pt idx="0">
                  <c:v>Bewear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Stats!$X$1:$AC$1</c:f>
              <c:strCache>
                <c:ptCount val="6"/>
                <c:pt idx="0">
                  <c:v>Sp</c:v>
                </c:pt>
                <c:pt idx="1">
                  <c:v>PhOff</c:v>
                </c:pt>
                <c:pt idx="2">
                  <c:v>SpOff</c:v>
                </c:pt>
                <c:pt idx="3">
                  <c:v>PhBulk2</c:v>
                </c:pt>
                <c:pt idx="4">
                  <c:v>SpBulk2</c:v>
                </c:pt>
                <c:pt idx="5">
                  <c:v>Av</c:v>
                </c:pt>
              </c:strCache>
            </c:strRef>
          </c:cat>
          <c:val>
            <c:numRef>
              <c:f>Stats!$X$5:$AC$5</c:f>
              <c:numCache>
                <c:formatCode>0.0</c:formatCode>
                <c:ptCount val="6"/>
                <c:pt idx="0">
                  <c:v>-0.20263904861585785</c:v>
                </c:pt>
                <c:pt idx="1">
                  <c:v>1.1374019758290932</c:v>
                </c:pt>
                <c:pt idx="2">
                  <c:v>-1.0028354803230686</c:v>
                </c:pt>
                <c:pt idx="3">
                  <c:v>-0.29620358340342623</c:v>
                </c:pt>
                <c:pt idx="4">
                  <c:v>-0.56886296277437098</c:v>
                </c:pt>
                <c:pt idx="5">
                  <c:v>-0.11638597700241565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4-4317-AC0F-272813557166}"/>
            </c:ext>
          </c:extLst>
        </c:ser>
        <c:ser>
          <c:idx val="0"/>
          <c:order val="4"/>
          <c:tx>
            <c:strRef>
              <c:f>Stats!$E$6</c:f>
              <c:strCache>
                <c:ptCount val="1"/>
                <c:pt idx="0">
                  <c:v>Whiscash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Stats!$X$1:$AC$1</c:f>
              <c:strCache>
                <c:ptCount val="6"/>
                <c:pt idx="0">
                  <c:v>Sp</c:v>
                </c:pt>
                <c:pt idx="1">
                  <c:v>PhOff</c:v>
                </c:pt>
                <c:pt idx="2">
                  <c:v>SpOff</c:v>
                </c:pt>
                <c:pt idx="3">
                  <c:v>PhBulk2</c:v>
                </c:pt>
                <c:pt idx="4">
                  <c:v>SpBulk2</c:v>
                </c:pt>
                <c:pt idx="5">
                  <c:v>Av</c:v>
                </c:pt>
              </c:strCache>
            </c:strRef>
          </c:cat>
          <c:val>
            <c:numRef>
              <c:f>Stats!$X$6:$AC$6</c:f>
              <c:numCache>
                <c:formatCode>0.0</c:formatCode>
                <c:ptCount val="6"/>
                <c:pt idx="0">
                  <c:v>-0.52652933123956536</c:v>
                </c:pt>
                <c:pt idx="1">
                  <c:v>-0.19150675127913105</c:v>
                </c:pt>
                <c:pt idx="2">
                  <c:v>-0.59544396757317286</c:v>
                </c:pt>
                <c:pt idx="3">
                  <c:v>-0.66405735105388264</c:v>
                </c:pt>
                <c:pt idx="4">
                  <c:v>-0.38475184202112828</c:v>
                </c:pt>
                <c:pt idx="5">
                  <c:v>-0.9158681113343865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4-4317-AC0F-272813557166}"/>
            </c:ext>
          </c:extLst>
        </c:ser>
        <c:ser>
          <c:idx val="5"/>
          <c:order val="5"/>
          <c:tx>
            <c:strRef>
              <c:f>Stats!$E$7</c:f>
              <c:strCache>
                <c:ptCount val="1"/>
                <c:pt idx="0">
                  <c:v>Pallosand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Stats!$X$1:$AC$1</c:f>
              <c:strCache>
                <c:ptCount val="6"/>
                <c:pt idx="0">
                  <c:v>Sp</c:v>
                </c:pt>
                <c:pt idx="1">
                  <c:v>PhOff</c:v>
                </c:pt>
                <c:pt idx="2">
                  <c:v>SpOff</c:v>
                </c:pt>
                <c:pt idx="3">
                  <c:v>PhBulk2</c:v>
                </c:pt>
                <c:pt idx="4">
                  <c:v>SpBulk2</c:v>
                </c:pt>
                <c:pt idx="5">
                  <c:v>Av</c:v>
                </c:pt>
              </c:strCache>
            </c:strRef>
          </c:cat>
          <c:val>
            <c:numRef>
              <c:f>Stats!$X$7:$AC$7</c:f>
              <c:numCache>
                <c:formatCode>0.0</c:formatCode>
                <c:ptCount val="6"/>
                <c:pt idx="0">
                  <c:v>-1.4757770056982775</c:v>
                </c:pt>
                <c:pt idx="1">
                  <c:v>-0.6168421878217315</c:v>
                </c:pt>
                <c:pt idx="2">
                  <c:v>0.20336292017172064</c:v>
                </c:pt>
                <c:pt idx="3">
                  <c:v>-0.3526837101672407</c:v>
                </c:pt>
                <c:pt idx="4">
                  <c:v>-1.0305363534038323</c:v>
                </c:pt>
                <c:pt idx="5">
                  <c:v>-1.1826605816937674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4-4317-AC0F-27281355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2039216"/>
        <c:axId val="181269488"/>
      </c:barChart>
      <c:catAx>
        <c:axId val="892039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9488"/>
        <c:crosses val="autoZero"/>
        <c:auto val="1"/>
        <c:lblAlgn val="ctr"/>
        <c:lblOffset val="100"/>
        <c:noMultiLvlLbl val="0"/>
      </c:catAx>
      <c:valAx>
        <c:axId val="181269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279585</xdr:colOff>
      <xdr:row>9</xdr:row>
      <xdr:rowOff>145675</xdr:rowOff>
    </xdr:from>
    <xdr:to>
      <xdr:col>21</xdr:col>
      <xdr:colOff>168089</xdr:colOff>
      <xdr:row>38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C0922-B9CD-4E68-8460-81E99BE88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3051B3-A7A5-4574-B345-4ED9C82E7904}" name="Table1" displayName="Table1" ref="A1:J588" totalsRowShown="0">
  <autoFilter ref="A1:J588" xr:uid="{9D3051B3-A7A5-4574-B345-4ED9C82E7904}"/>
  <sortState xmlns:xlrd2="http://schemas.microsoft.com/office/spreadsheetml/2017/richdata2" ref="A2:H588">
    <sortCondition ref="B2:B588"/>
    <sortCondition ref="C2:C588"/>
  </sortState>
  <tableColumns count="10">
    <tableColumn id="2" xr3:uid="{271C1390-793B-4A62-B911-1557D9E9D773}" name="Starter"/>
    <tableColumn id="1" xr3:uid="{45D752CF-B48A-4E82-A12F-DBE1A4001620}" name="Gen"/>
    <tableColumn id="3" xr3:uid="{91F61287-E7C7-412C-A368-F3D0CB45FDF3}" name="Dex"/>
    <tableColumn id="4" xr3:uid="{91F96065-6E4B-444B-8397-F8D87F39C1B7}" name="Cost"/>
    <tableColumn id="5" xr3:uid="{C8DC34C6-F326-4119-958F-58EB3C7C8503}" name="Egg Moves"/>
    <tableColumn id="6" xr3:uid="{DF0D8C64-4988-4CB3-BB9E-178CA2A79B3F}" name="Passive"/>
    <tableColumn id="7" xr3:uid="{DCDA378F-431B-4963-A249-2CF6D5D99021}" name="Biomes"/>
    <tableColumn id="8" xr3:uid="{FB8B936F-7F17-4980-936F-5F7926E50B6D}" name="Catched"/>
    <tableColumn id="9" xr3:uid="{3122A4B4-D8DA-405B-82C9-7601555404E3}" name="Shiny"/>
    <tableColumn id="10" xr3:uid="{679299BB-1A0C-43F7-8D2C-D5FEDC9B40CD}" name="Poker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6BD9E0-5100-4BEB-9691-852445352ACE}" name="Table13" displayName="Table13" ref="A1:AC7" totalsRowShown="0">
  <autoFilter ref="A1:AC7" xr:uid="{FD6BD9E0-5100-4BEB-9691-852445352ACE}"/>
  <sortState xmlns:xlrd2="http://schemas.microsoft.com/office/spreadsheetml/2017/richdata2" ref="A2:AC7">
    <sortCondition ref="A1:A7"/>
  </sortState>
  <tableColumns count="29">
    <tableColumn id="18" xr3:uid="{4AA17D95-CA7E-4A53-8231-1AE496871D44}" name="Rank" dataDxfId="36">
      <calculatedColumnFormula>RANK(Table13[[#This Row],[Average]],Table13[Average],0)</calculatedColumnFormula>
    </tableColumn>
    <tableColumn id="24" xr3:uid="{E06600BD-E44C-40D3-8E1F-3975266EFB56}" name="Spe" dataDxfId="35">
      <calculatedColumnFormula>RANK(Table13[[#This Row],[Speed]],Table13[Speed],0)</calculatedColumnFormula>
    </tableColumn>
    <tableColumn id="25" xr3:uid="{0C6F1CCB-5C11-4F66-BCF8-F0912B84CA54}" name="Bul" dataDxfId="34">
      <calculatedColumnFormula>RANK(Table13[[#This Row],[Bulk]],Table13[Bulk],0)</calculatedColumnFormula>
    </tableColumn>
    <tableColumn id="26" xr3:uid="{25813781-570F-4234-BE21-259736BB2EF1}" name="Off" dataDxfId="33">
      <calculatedColumnFormula>RANK(Table13[[#This Row],[Offensive]],Table13[Offensive],0)</calculatedColumnFormula>
    </tableColumn>
    <tableColumn id="1" xr3:uid="{0B1CC8F6-D875-49E9-A949-57E0A47E272E}" name="Pokémon"/>
    <tableColumn id="14" xr3:uid="{7438D67E-AA0F-466E-8902-07CD11797264}" name="Type1" dataDxfId="32"/>
    <tableColumn id="12" xr3:uid="{6895FE16-CFB9-4C2C-BBDC-FAA999515878}" name="Type2" dataDxfId="31"/>
    <tableColumn id="16" xr3:uid="{82A6042E-E909-4DC5-B09E-9CD08C9ED47A}" name="Ability"/>
    <tableColumn id="2" xr3:uid="{2382DB3F-1EB6-4BBD-B8CC-37E7E9C0C298}" name="Lvl"/>
    <tableColumn id="3" xr3:uid="{7D19AC3D-F421-41BF-B742-3656A5C89635}" name="HP"/>
    <tableColumn id="4" xr3:uid="{E25A17D3-3326-4690-BFF3-E503B4580AFC}" name="Attack"/>
    <tableColumn id="5" xr3:uid="{DAE6B9AA-DFA5-4260-A092-ADED28AEBEF3}" name="Def"/>
    <tableColumn id="6" xr3:uid="{1C9E1F19-D9E4-4026-BE8A-6EC70AE35EC2}" name="Sp.At"/>
    <tableColumn id="7" xr3:uid="{7D2AE0DC-0DF3-4D2E-90D2-531280CC20A2}" name="Sp.Def"/>
    <tableColumn id="8" xr3:uid="{72EEF318-2C2E-4C87-9BC1-74E178A16241}" name="Spee"/>
    <tableColumn id="9" xr3:uid="{551B139B-F79E-4350-B44C-AA8E8380B6C6}" name="Total">
      <calculatedColumnFormula>SUM(Table13[[#This Row],[HP]:[Spee]])</calculatedColumnFormula>
    </tableColumn>
    <tableColumn id="15" xr3:uid="{4E9356D0-4FB5-40EE-BE37-E0DC8BA65913}" name="Ph-Sp" dataDxfId="30">
      <calculatedColumnFormula>Table13[[#This Row],[Attack]]/Table13[[#This Row],[Sp.At]]</calculatedColumnFormula>
    </tableColumn>
    <tableColumn id="27" xr3:uid="{FA3BC4A9-3105-4CB8-9C54-7FC8D5DB8355}" name="PhBulk" dataDxfId="29">
      <calculatedColumnFormula>Table13[[#This Row],[Def]]*Table13[[#This Row],[HP]]/100</calculatedColumnFormula>
    </tableColumn>
    <tableColumn id="23" xr3:uid="{176CB871-4453-4EA5-974F-9F221C7302C7}" name="SpBulk" dataDxfId="28">
      <calculatedColumnFormula>Table13[[#This Row],[Sp.Def]]*Table13[[#This Row],[HP]]/100</calculatedColumnFormula>
    </tableColumn>
    <tableColumn id="17" xr3:uid="{1A0A6708-B488-4900-AC56-601A6A5C3711}" name="Speed" dataDxfId="27">
      <calculatedColumnFormula>Table13[[#This Row],[Spee]]</calculatedColumnFormula>
    </tableColumn>
    <tableColumn id="10" xr3:uid="{02580EB9-F572-47A8-9851-8F08AC9CC895}" name="Bulk" dataDxfId="26">
      <calculatedColumnFormula>(AVERAGE(Table13[[#This Row],[Def]],Table13[[#This Row],[Sp.Def]]))*Table13[[#This Row],[HP]]/100</calculatedColumnFormula>
    </tableColumn>
    <tableColumn id="11" xr3:uid="{6DAB3184-C1A3-416F-AE99-F325D5F6CAAF}" name="Offensive">
      <calculatedColumnFormula>MAX(Table13[[#This Row],[Attack]],Table13[[#This Row],[Sp.At]])</calculatedColumnFormula>
    </tableColumn>
    <tableColumn id="13" xr3:uid="{7C1EB9B2-7DDC-4C69-B118-C38B1A76052E}" name="Average" dataDxfId="25">
      <calculatedColumnFormula>(Table13[[#This Row],[HP]]+Table13[[#This Row],[Def]]+Table13[[#This Row],[Sp.Def]]+Table13[[#This Row],[Spee]]+MAX(Table13[[#This Row],[Attack]],Table13[[#This Row],[Sp.At]]))/5</calculatedColumnFormula>
    </tableColumn>
    <tableColumn id="19" xr3:uid="{00953BD5-56DA-410E-9487-39929D2F8725}" name="Sp" dataDxfId="24">
      <calculatedColumnFormula>STANDARDIZE(Table13[[#This Row],[Speed]],AVERAGE(Table13[[#All],[Speed]]),_xlfn.STDEV.S(Table13[[#All],[Speed]]))</calculatedColumnFormula>
    </tableColumn>
    <tableColumn id="20" xr3:uid="{EE6FA86F-D7AD-4571-A309-9F9EE868A28F}" name="PhOff" dataDxfId="23">
      <calculatedColumnFormula>STANDARDIZE(Table13[[#This Row],[Attack]],AVERAGE(Table13[[#All],[Attack]]),_xlfn.STDEV.S(Table13[[#All],[Attack]]))</calculatedColumnFormula>
    </tableColumn>
    <tableColumn id="21" xr3:uid="{9CB011DB-23FA-49EC-8B53-910E8011D697}" name="SpOff" dataDxfId="22">
      <calculatedColumnFormula>STANDARDIZE(Table13[[#This Row],[Sp.At]],AVERAGE(Table13[[#All],[Sp.At]]),_xlfn.STDEV.S(Table13[[#All],[Sp.At]]))</calculatedColumnFormula>
    </tableColumn>
    <tableColumn id="28" xr3:uid="{EBF691E3-F659-4D2E-B9A1-3CD695187149}" name="PhBulk2" dataDxfId="21">
      <calculatedColumnFormula>STANDARDIZE(Table13[[#This Row],[PhBulk]],AVERAGE(Table13[[#All],[PhBulk]]),_xlfn.STDEV.S(Table13[[#All],[PhBulk]]))</calculatedColumnFormula>
    </tableColumn>
    <tableColumn id="29" xr3:uid="{CF7382E2-98CE-47D0-AF7B-B0F009105175}" name="SpBulk2" dataDxfId="20">
      <calculatedColumnFormula>STANDARDIZE(Table13[[#This Row],[SpBulk]],AVERAGE(Table13[[#All],[SpBulk]]),_xlfn.STDEV.S(Table13[[#All],[SpBulk]]))</calculatedColumnFormula>
    </tableColumn>
    <tableColumn id="30" xr3:uid="{F702CD5B-AF97-47FD-8628-EFCE4E70EFE3}" name="Av" dataDxfId="19">
      <calculatedColumnFormula>STANDARDIZE(Table13[[#This Row],[Average]],AVERAGE(Table13[[#All],[Average]]),_xlfn.STDEV.S(Table13[[#All],[Average]]))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5022-035A-4DC4-85C6-27618E49F806}">
  <dimension ref="A1:J588"/>
  <sheetViews>
    <sheetView tabSelected="1" topLeftCell="A511" workbookViewId="0">
      <pane xSplit="1" topLeftCell="B1" activePane="topRight" state="frozen"/>
      <selection activeCell="A40" sqref="A40"/>
      <selection pane="topRight" activeCell="G527" sqref="G527"/>
    </sheetView>
  </sheetViews>
  <sheetFormatPr defaultRowHeight="15" x14ac:dyDescent="0.25"/>
  <cols>
    <col min="1" max="1" width="20.140625" bestFit="1" customWidth="1"/>
    <col min="2" max="2" width="7" bestFit="1" customWidth="1"/>
    <col min="3" max="3" width="6.85546875" bestFit="1" customWidth="1"/>
    <col min="4" max="4" width="7.5703125" bestFit="1" customWidth="1"/>
    <col min="5" max="5" width="60.42578125" bestFit="1" customWidth="1"/>
    <col min="6" max="6" width="34.28515625" bestFit="1" customWidth="1"/>
    <col min="7" max="7" width="85.28515625" bestFit="1" customWidth="1"/>
    <col min="8" max="8" width="10.85546875" bestFit="1" customWidth="1"/>
  </cols>
  <sheetData>
    <row r="1" spans="1:10" x14ac:dyDescent="0.25">
      <c r="A1" t="s">
        <v>1495</v>
      </c>
      <c r="B1" t="s">
        <v>1494</v>
      </c>
      <c r="C1" t="s">
        <v>1496</v>
      </c>
      <c r="D1" t="s">
        <v>1497</v>
      </c>
      <c r="E1" t="s">
        <v>1498</v>
      </c>
      <c r="F1" t="s">
        <v>1499</v>
      </c>
      <c r="G1" t="s">
        <v>1500</v>
      </c>
      <c r="H1" t="s">
        <v>1527</v>
      </c>
      <c r="I1" t="s">
        <v>1531</v>
      </c>
      <c r="J1" t="s">
        <v>1532</v>
      </c>
    </row>
    <row r="2" spans="1:10" x14ac:dyDescent="0.25">
      <c r="A2" t="s">
        <v>0</v>
      </c>
      <c r="B2">
        <v>1</v>
      </c>
      <c r="C2">
        <v>1</v>
      </c>
      <c r="D2">
        <v>3</v>
      </c>
      <c r="E2" t="s">
        <v>19</v>
      </c>
      <c r="F2" t="s">
        <v>20</v>
      </c>
      <c r="G2" t="s">
        <v>21</v>
      </c>
      <c r="H2" t="s">
        <v>1501</v>
      </c>
    </row>
    <row r="3" spans="1:10" x14ac:dyDescent="0.25">
      <c r="A3" t="s">
        <v>1</v>
      </c>
      <c r="B3">
        <v>1</v>
      </c>
      <c r="C3">
        <v>4</v>
      </c>
      <c r="D3">
        <v>3</v>
      </c>
      <c r="E3" t="s">
        <v>29</v>
      </c>
      <c r="F3" t="s">
        <v>30</v>
      </c>
      <c r="G3" t="s">
        <v>31</v>
      </c>
      <c r="H3" t="s">
        <v>1501</v>
      </c>
    </row>
    <row r="4" spans="1:10" x14ac:dyDescent="0.25">
      <c r="A4" t="s">
        <v>2</v>
      </c>
      <c r="B4">
        <v>1</v>
      </c>
      <c r="C4">
        <v>7</v>
      </c>
      <c r="D4">
        <v>3</v>
      </c>
      <c r="E4" t="s">
        <v>227</v>
      </c>
      <c r="F4" t="s">
        <v>228</v>
      </c>
      <c r="G4" t="s">
        <v>229</v>
      </c>
      <c r="H4" t="s">
        <v>1501</v>
      </c>
    </row>
    <row r="5" spans="1:10" x14ac:dyDescent="0.25">
      <c r="A5" t="s">
        <v>22</v>
      </c>
      <c r="B5">
        <v>1</v>
      </c>
      <c r="C5">
        <v>10</v>
      </c>
      <c r="D5">
        <v>1</v>
      </c>
      <c r="E5" t="s">
        <v>23</v>
      </c>
      <c r="F5" t="s">
        <v>24</v>
      </c>
      <c r="G5" t="s">
        <v>18</v>
      </c>
      <c r="H5" t="s">
        <v>1501</v>
      </c>
    </row>
    <row r="6" spans="1:10" x14ac:dyDescent="0.25">
      <c r="A6" t="s">
        <v>256</v>
      </c>
      <c r="B6">
        <v>1</v>
      </c>
      <c r="C6">
        <v>13</v>
      </c>
      <c r="D6">
        <v>1</v>
      </c>
      <c r="E6" t="s">
        <v>257</v>
      </c>
      <c r="F6" t="s">
        <v>258</v>
      </c>
      <c r="G6" t="s">
        <v>18</v>
      </c>
      <c r="H6" t="s">
        <v>1501</v>
      </c>
    </row>
    <row r="7" spans="1:10" x14ac:dyDescent="0.25">
      <c r="A7" t="s">
        <v>173</v>
      </c>
      <c r="B7">
        <v>1</v>
      </c>
      <c r="C7">
        <v>16</v>
      </c>
      <c r="D7">
        <v>2</v>
      </c>
      <c r="E7" t="s">
        <v>174</v>
      </c>
      <c r="F7" t="s">
        <v>175</v>
      </c>
      <c r="G7" t="s">
        <v>176</v>
      </c>
      <c r="H7" t="s">
        <v>1501</v>
      </c>
    </row>
    <row r="8" spans="1:10" x14ac:dyDescent="0.25">
      <c r="A8" t="s">
        <v>199</v>
      </c>
      <c r="B8">
        <v>1</v>
      </c>
      <c r="C8">
        <v>19</v>
      </c>
      <c r="D8">
        <v>1</v>
      </c>
      <c r="E8" t="s">
        <v>200</v>
      </c>
      <c r="F8" t="s">
        <v>201</v>
      </c>
      <c r="G8" t="s">
        <v>202</v>
      </c>
      <c r="H8" t="s">
        <v>1501</v>
      </c>
      <c r="I8">
        <v>1</v>
      </c>
    </row>
    <row r="9" spans="1:10" x14ac:dyDescent="0.25">
      <c r="A9" t="s">
        <v>225</v>
      </c>
      <c r="B9">
        <v>1</v>
      </c>
      <c r="C9">
        <v>21</v>
      </c>
      <c r="D9">
        <v>1</v>
      </c>
      <c r="E9" t="s">
        <v>226</v>
      </c>
      <c r="F9" t="s">
        <v>219</v>
      </c>
      <c r="G9" t="s">
        <v>176</v>
      </c>
      <c r="H9" t="s">
        <v>1501</v>
      </c>
      <c r="I9">
        <v>1</v>
      </c>
    </row>
    <row r="10" spans="1:10" x14ac:dyDescent="0.25">
      <c r="A10" t="s">
        <v>60</v>
      </c>
      <c r="B10">
        <v>1</v>
      </c>
      <c r="C10">
        <v>23</v>
      </c>
      <c r="D10">
        <v>2</v>
      </c>
      <c r="E10" t="s">
        <v>61</v>
      </c>
      <c r="F10" t="s">
        <v>62</v>
      </c>
      <c r="G10" t="s">
        <v>63</v>
      </c>
      <c r="H10" t="s">
        <v>1501</v>
      </c>
    </row>
    <row r="11" spans="1:10" x14ac:dyDescent="0.25">
      <c r="A11" t="s">
        <v>177</v>
      </c>
      <c r="B11">
        <v>1</v>
      </c>
      <c r="C11">
        <v>25</v>
      </c>
      <c r="D11">
        <v>4</v>
      </c>
      <c r="E11" t="s">
        <v>26</v>
      </c>
      <c r="F11" t="s">
        <v>27</v>
      </c>
      <c r="G11" t="s">
        <v>178</v>
      </c>
      <c r="H11" t="s">
        <v>1501</v>
      </c>
    </row>
    <row r="12" spans="1:10" x14ac:dyDescent="0.25">
      <c r="A12" t="s">
        <v>207</v>
      </c>
      <c r="B12">
        <v>1</v>
      </c>
      <c r="C12">
        <v>27</v>
      </c>
      <c r="D12">
        <v>2</v>
      </c>
      <c r="E12" t="s">
        <v>208</v>
      </c>
      <c r="F12" t="s">
        <v>209</v>
      </c>
      <c r="G12" t="s">
        <v>210</v>
      </c>
      <c r="H12" t="s">
        <v>1501</v>
      </c>
    </row>
    <row r="13" spans="1:10" x14ac:dyDescent="0.25">
      <c r="A13" t="s">
        <v>154</v>
      </c>
      <c r="B13">
        <v>1</v>
      </c>
      <c r="C13">
        <v>29</v>
      </c>
      <c r="D13">
        <v>3</v>
      </c>
      <c r="E13" t="s">
        <v>155</v>
      </c>
      <c r="F13" t="s">
        <v>156</v>
      </c>
      <c r="G13" t="s">
        <v>157</v>
      </c>
      <c r="H13" t="s">
        <v>1501</v>
      </c>
    </row>
    <row r="14" spans="1:10" x14ac:dyDescent="0.25">
      <c r="A14" t="s">
        <v>158</v>
      </c>
      <c r="B14">
        <v>1</v>
      </c>
      <c r="C14">
        <v>32</v>
      </c>
      <c r="D14">
        <v>3</v>
      </c>
      <c r="E14" t="s">
        <v>159</v>
      </c>
      <c r="F14" t="s">
        <v>160</v>
      </c>
      <c r="G14" t="s">
        <v>157</v>
      </c>
      <c r="H14" t="s">
        <v>1501</v>
      </c>
    </row>
    <row r="15" spans="1:10" x14ac:dyDescent="0.25">
      <c r="A15" t="s">
        <v>32</v>
      </c>
      <c r="B15">
        <v>1</v>
      </c>
      <c r="C15">
        <v>36</v>
      </c>
      <c r="D15">
        <v>4</v>
      </c>
      <c r="E15" t="s">
        <v>26</v>
      </c>
      <c r="F15" t="s">
        <v>27</v>
      </c>
      <c r="G15" t="s">
        <v>33</v>
      </c>
    </row>
    <row r="16" spans="1:10" x14ac:dyDescent="0.25">
      <c r="A16" t="s">
        <v>252</v>
      </c>
      <c r="B16">
        <v>1</v>
      </c>
      <c r="C16">
        <v>37</v>
      </c>
      <c r="D16">
        <v>3</v>
      </c>
      <c r="E16" t="s">
        <v>253</v>
      </c>
      <c r="F16" t="s">
        <v>254</v>
      </c>
      <c r="G16" t="s">
        <v>255</v>
      </c>
      <c r="H16" t="s">
        <v>1501</v>
      </c>
    </row>
    <row r="17" spans="1:9" x14ac:dyDescent="0.25">
      <c r="A17" t="s">
        <v>99</v>
      </c>
      <c r="B17">
        <v>1</v>
      </c>
      <c r="C17">
        <v>39</v>
      </c>
      <c r="D17">
        <v>4</v>
      </c>
      <c r="E17" t="s">
        <v>26</v>
      </c>
      <c r="F17" t="s">
        <v>27</v>
      </c>
      <c r="G17" t="s">
        <v>100</v>
      </c>
      <c r="H17" t="s">
        <v>1501</v>
      </c>
    </row>
    <row r="18" spans="1:9" x14ac:dyDescent="0.25">
      <c r="A18" t="s">
        <v>261</v>
      </c>
      <c r="B18">
        <v>1</v>
      </c>
      <c r="C18">
        <v>41</v>
      </c>
      <c r="D18">
        <v>2</v>
      </c>
      <c r="E18" t="s">
        <v>262</v>
      </c>
      <c r="F18" t="s">
        <v>263</v>
      </c>
      <c r="G18" t="s">
        <v>264</v>
      </c>
      <c r="H18" t="s">
        <v>1501</v>
      </c>
    </row>
    <row r="19" spans="1:9" x14ac:dyDescent="0.25">
      <c r="A19" t="s">
        <v>161</v>
      </c>
      <c r="B19">
        <v>1</v>
      </c>
      <c r="C19">
        <v>43</v>
      </c>
      <c r="D19">
        <v>2</v>
      </c>
      <c r="E19" t="s">
        <v>162</v>
      </c>
      <c r="F19" t="s">
        <v>163</v>
      </c>
      <c r="G19" t="s">
        <v>157</v>
      </c>
      <c r="H19" t="s">
        <v>1501</v>
      </c>
      <c r="I19">
        <v>1</v>
      </c>
    </row>
    <row r="20" spans="1:9" x14ac:dyDescent="0.25">
      <c r="A20" t="s">
        <v>169</v>
      </c>
      <c r="B20">
        <v>1</v>
      </c>
      <c r="C20">
        <v>46</v>
      </c>
      <c r="D20">
        <v>1</v>
      </c>
      <c r="E20" t="s">
        <v>170</v>
      </c>
      <c r="F20" t="s">
        <v>171</v>
      </c>
      <c r="G20" t="s">
        <v>172</v>
      </c>
      <c r="H20" t="s">
        <v>1501</v>
      </c>
    </row>
    <row r="21" spans="1:9" x14ac:dyDescent="0.25">
      <c r="A21" t="s">
        <v>244</v>
      </c>
      <c r="B21">
        <v>1</v>
      </c>
      <c r="C21">
        <v>48</v>
      </c>
      <c r="D21">
        <v>2</v>
      </c>
      <c r="E21" t="s">
        <v>245</v>
      </c>
      <c r="F21" t="s">
        <v>246</v>
      </c>
      <c r="G21" t="s">
        <v>247</v>
      </c>
      <c r="H21" t="s">
        <v>1501</v>
      </c>
    </row>
    <row r="22" spans="1:9" x14ac:dyDescent="0.25">
      <c r="A22" t="s">
        <v>38</v>
      </c>
      <c r="B22">
        <v>1</v>
      </c>
      <c r="C22">
        <v>50</v>
      </c>
      <c r="D22">
        <v>3</v>
      </c>
      <c r="E22" t="s">
        <v>39</v>
      </c>
      <c r="F22" t="s">
        <v>40</v>
      </c>
      <c r="G22" t="s">
        <v>41</v>
      </c>
      <c r="H22" t="s">
        <v>1501</v>
      </c>
    </row>
    <row r="23" spans="1:9" x14ac:dyDescent="0.25">
      <c r="A23" t="s">
        <v>140</v>
      </c>
      <c r="B23">
        <v>1</v>
      </c>
      <c r="C23">
        <v>52</v>
      </c>
      <c r="D23">
        <v>4</v>
      </c>
      <c r="E23" t="s">
        <v>141</v>
      </c>
      <c r="F23" t="s">
        <v>142</v>
      </c>
      <c r="G23" t="s">
        <v>143</v>
      </c>
      <c r="H23" t="s">
        <v>1501</v>
      </c>
    </row>
    <row r="24" spans="1:9" x14ac:dyDescent="0.25">
      <c r="A24" t="s">
        <v>195</v>
      </c>
      <c r="B24">
        <v>1</v>
      </c>
      <c r="C24">
        <v>54</v>
      </c>
      <c r="D24">
        <v>2</v>
      </c>
      <c r="E24" t="s">
        <v>196</v>
      </c>
      <c r="F24" t="s">
        <v>197</v>
      </c>
      <c r="G24" t="s">
        <v>198</v>
      </c>
      <c r="H24" t="s">
        <v>1501</v>
      </c>
    </row>
    <row r="25" spans="1:9" x14ac:dyDescent="0.25">
      <c r="A25" t="s">
        <v>137</v>
      </c>
      <c r="B25">
        <v>1</v>
      </c>
      <c r="C25">
        <v>56</v>
      </c>
      <c r="D25">
        <v>4</v>
      </c>
      <c r="E25" t="s">
        <v>138</v>
      </c>
      <c r="F25" t="s">
        <v>108</v>
      </c>
      <c r="G25" t="s">
        <v>139</v>
      </c>
      <c r="H25" t="s">
        <v>1501</v>
      </c>
    </row>
    <row r="26" spans="1:9" x14ac:dyDescent="0.25">
      <c r="A26" t="s">
        <v>88</v>
      </c>
      <c r="B26">
        <v>1</v>
      </c>
      <c r="C26">
        <v>58</v>
      </c>
      <c r="D26">
        <v>4</v>
      </c>
      <c r="E26" t="s">
        <v>89</v>
      </c>
      <c r="F26" t="s">
        <v>90</v>
      </c>
      <c r="G26" t="s">
        <v>91</v>
      </c>
      <c r="H26" t="s">
        <v>1501</v>
      </c>
    </row>
    <row r="27" spans="1:9" x14ac:dyDescent="0.25">
      <c r="A27" t="s">
        <v>183</v>
      </c>
      <c r="B27">
        <v>1</v>
      </c>
      <c r="C27">
        <v>60</v>
      </c>
      <c r="D27">
        <v>3</v>
      </c>
      <c r="E27" t="s">
        <v>184</v>
      </c>
      <c r="F27" t="s">
        <v>185</v>
      </c>
      <c r="G27" t="s">
        <v>186</v>
      </c>
      <c r="H27" t="s">
        <v>1501</v>
      </c>
    </row>
    <row r="28" spans="1:9" x14ac:dyDescent="0.25">
      <c r="A28" t="s">
        <v>3</v>
      </c>
      <c r="B28">
        <v>1</v>
      </c>
      <c r="C28">
        <v>63</v>
      </c>
      <c r="D28">
        <v>3</v>
      </c>
      <c r="E28" t="s">
        <v>4</v>
      </c>
      <c r="F28" t="s">
        <v>5</v>
      </c>
      <c r="G28" t="s">
        <v>6</v>
      </c>
      <c r="H28" t="s">
        <v>1501</v>
      </c>
    </row>
    <row r="29" spans="1:9" x14ac:dyDescent="0.25">
      <c r="A29" t="s">
        <v>125</v>
      </c>
      <c r="B29">
        <v>1</v>
      </c>
      <c r="C29">
        <v>66</v>
      </c>
      <c r="D29">
        <v>3</v>
      </c>
      <c r="E29" t="s">
        <v>126</v>
      </c>
      <c r="F29" t="s">
        <v>108</v>
      </c>
      <c r="G29" t="s">
        <v>127</v>
      </c>
      <c r="H29" t="s">
        <v>1501</v>
      </c>
    </row>
    <row r="30" spans="1:9" x14ac:dyDescent="0.25">
      <c r="A30" t="s">
        <v>15</v>
      </c>
      <c r="B30">
        <v>1</v>
      </c>
      <c r="C30">
        <v>69</v>
      </c>
      <c r="D30">
        <v>3</v>
      </c>
      <c r="E30" t="s">
        <v>16</v>
      </c>
      <c r="F30" t="s">
        <v>17</v>
      </c>
      <c r="G30" t="s">
        <v>18</v>
      </c>
      <c r="H30" t="s">
        <v>1501</v>
      </c>
    </row>
    <row r="31" spans="1:9" x14ac:dyDescent="0.25">
      <c r="A31" t="s">
        <v>240</v>
      </c>
      <c r="B31">
        <v>1</v>
      </c>
      <c r="C31">
        <v>72</v>
      </c>
      <c r="D31">
        <v>3</v>
      </c>
      <c r="E31" t="s">
        <v>241</v>
      </c>
      <c r="F31" t="s">
        <v>242</v>
      </c>
      <c r="G31" t="s">
        <v>243</v>
      </c>
      <c r="H31" t="s">
        <v>1501</v>
      </c>
    </row>
    <row r="32" spans="1:9" x14ac:dyDescent="0.25">
      <c r="A32" t="s">
        <v>77</v>
      </c>
      <c r="B32">
        <v>1</v>
      </c>
      <c r="C32">
        <v>74</v>
      </c>
      <c r="D32">
        <v>3</v>
      </c>
      <c r="E32" t="s">
        <v>78</v>
      </c>
      <c r="F32" t="s">
        <v>79</v>
      </c>
      <c r="G32" t="s">
        <v>80</v>
      </c>
      <c r="H32" t="s">
        <v>1501</v>
      </c>
    </row>
    <row r="33" spans="1:10" x14ac:dyDescent="0.25">
      <c r="A33" t="s">
        <v>187</v>
      </c>
      <c r="B33">
        <v>1</v>
      </c>
      <c r="C33">
        <v>77</v>
      </c>
      <c r="D33">
        <v>3</v>
      </c>
      <c r="E33" t="s">
        <v>188</v>
      </c>
      <c r="F33" t="s">
        <v>189</v>
      </c>
      <c r="G33" t="s">
        <v>190</v>
      </c>
      <c r="H33" t="s">
        <v>1501</v>
      </c>
    </row>
    <row r="34" spans="1:10" x14ac:dyDescent="0.25">
      <c r="A34" t="s">
        <v>221</v>
      </c>
      <c r="B34">
        <v>1</v>
      </c>
      <c r="C34">
        <v>80</v>
      </c>
      <c r="D34">
        <v>3</v>
      </c>
      <c r="E34" t="s">
        <v>222</v>
      </c>
      <c r="F34" t="s">
        <v>223</v>
      </c>
      <c r="G34" t="s">
        <v>131</v>
      </c>
      <c r="H34" t="s">
        <v>1501</v>
      </c>
    </row>
    <row r="35" spans="1:10" x14ac:dyDescent="0.25">
      <c r="A35" t="s">
        <v>133</v>
      </c>
      <c r="B35">
        <v>1</v>
      </c>
      <c r="C35">
        <v>81</v>
      </c>
      <c r="D35">
        <v>3</v>
      </c>
      <c r="E35" t="s">
        <v>134</v>
      </c>
      <c r="F35" t="s">
        <v>135</v>
      </c>
      <c r="G35" t="s">
        <v>136</v>
      </c>
      <c r="H35" t="s">
        <v>1501</v>
      </c>
    </row>
    <row r="36" spans="1:10" x14ac:dyDescent="0.25">
      <c r="A36" t="s">
        <v>70</v>
      </c>
      <c r="B36">
        <v>1</v>
      </c>
      <c r="C36">
        <v>83</v>
      </c>
      <c r="D36">
        <v>4</v>
      </c>
      <c r="E36" t="s">
        <v>71</v>
      </c>
      <c r="F36" t="s">
        <v>72</v>
      </c>
      <c r="G36" t="s">
        <v>48</v>
      </c>
    </row>
    <row r="37" spans="1:10" x14ac:dyDescent="0.25">
      <c r="A37" t="s">
        <v>45</v>
      </c>
      <c r="B37">
        <v>1</v>
      </c>
      <c r="C37">
        <v>84</v>
      </c>
      <c r="D37">
        <v>4</v>
      </c>
      <c r="E37" t="s">
        <v>46</v>
      </c>
      <c r="F37" t="s">
        <v>47</v>
      </c>
      <c r="G37" t="s">
        <v>48</v>
      </c>
      <c r="H37" t="s">
        <v>1501</v>
      </c>
    </row>
    <row r="38" spans="1:10" x14ac:dyDescent="0.25">
      <c r="A38" t="s">
        <v>214</v>
      </c>
      <c r="B38">
        <v>1</v>
      </c>
      <c r="C38">
        <v>86</v>
      </c>
      <c r="D38">
        <v>3</v>
      </c>
      <c r="E38" t="s">
        <v>215</v>
      </c>
      <c r="F38" t="s">
        <v>216</v>
      </c>
      <c r="G38" t="s">
        <v>14</v>
      </c>
      <c r="H38" t="s">
        <v>1501</v>
      </c>
    </row>
    <row r="39" spans="1:10" x14ac:dyDescent="0.25">
      <c r="A39" t="s">
        <v>85</v>
      </c>
      <c r="B39">
        <v>1</v>
      </c>
      <c r="C39">
        <v>88</v>
      </c>
      <c r="D39">
        <v>3</v>
      </c>
      <c r="E39" t="s">
        <v>86</v>
      </c>
      <c r="F39" t="s">
        <v>43</v>
      </c>
      <c r="G39" t="s">
        <v>87</v>
      </c>
      <c r="H39" t="s">
        <v>1501</v>
      </c>
    </row>
    <row r="40" spans="1:10" x14ac:dyDescent="0.25">
      <c r="A40" t="s">
        <v>217</v>
      </c>
      <c r="B40">
        <v>1</v>
      </c>
      <c r="C40">
        <v>90</v>
      </c>
      <c r="D40">
        <v>4</v>
      </c>
      <c r="E40" t="s">
        <v>218</v>
      </c>
      <c r="F40" t="s">
        <v>219</v>
      </c>
      <c r="G40" t="s">
        <v>220</v>
      </c>
      <c r="H40" t="s">
        <v>1501</v>
      </c>
    </row>
    <row r="41" spans="1:10" x14ac:dyDescent="0.25">
      <c r="A41" t="s">
        <v>73</v>
      </c>
      <c r="B41">
        <v>1</v>
      </c>
      <c r="C41">
        <v>92</v>
      </c>
      <c r="D41">
        <v>3</v>
      </c>
      <c r="E41" t="s">
        <v>74</v>
      </c>
      <c r="F41" t="s">
        <v>75</v>
      </c>
      <c r="G41" t="s">
        <v>76</v>
      </c>
      <c r="H41" t="s">
        <v>1501</v>
      </c>
    </row>
    <row r="42" spans="1:10" x14ac:dyDescent="0.25">
      <c r="A42" t="s">
        <v>166</v>
      </c>
      <c r="B42">
        <v>1</v>
      </c>
      <c r="C42">
        <v>95</v>
      </c>
      <c r="D42">
        <v>4</v>
      </c>
      <c r="E42" t="s">
        <v>167</v>
      </c>
      <c r="F42" t="s">
        <v>79</v>
      </c>
      <c r="G42" t="s">
        <v>168</v>
      </c>
      <c r="H42" t="s">
        <v>1501</v>
      </c>
    </row>
    <row r="43" spans="1:10" x14ac:dyDescent="0.25">
      <c r="A43" t="s">
        <v>52</v>
      </c>
      <c r="B43">
        <v>1</v>
      </c>
      <c r="C43">
        <v>96</v>
      </c>
      <c r="D43">
        <v>3</v>
      </c>
      <c r="E43" t="s">
        <v>53</v>
      </c>
      <c r="F43" t="s">
        <v>54</v>
      </c>
      <c r="G43" t="s">
        <v>55</v>
      </c>
      <c r="H43" t="s">
        <v>1501</v>
      </c>
      <c r="J43" t="s">
        <v>1501</v>
      </c>
    </row>
    <row r="44" spans="1:10" x14ac:dyDescent="0.25">
      <c r="A44" t="s">
        <v>114</v>
      </c>
      <c r="B44">
        <v>1</v>
      </c>
      <c r="C44">
        <v>98</v>
      </c>
      <c r="D44">
        <v>2</v>
      </c>
      <c r="E44" t="s">
        <v>115</v>
      </c>
      <c r="F44" t="s">
        <v>116</v>
      </c>
      <c r="G44" t="s">
        <v>117</v>
      </c>
      <c r="H44" t="s">
        <v>1501</v>
      </c>
    </row>
    <row r="45" spans="1:10" x14ac:dyDescent="0.25">
      <c r="A45" t="s">
        <v>248</v>
      </c>
      <c r="B45">
        <v>1</v>
      </c>
      <c r="C45">
        <v>100</v>
      </c>
      <c r="D45">
        <v>2</v>
      </c>
      <c r="E45" t="s">
        <v>249</v>
      </c>
      <c r="F45" t="s">
        <v>250</v>
      </c>
      <c r="G45" t="s">
        <v>251</v>
      </c>
      <c r="H45" t="s">
        <v>1501</v>
      </c>
    </row>
    <row r="46" spans="1:10" x14ac:dyDescent="0.25">
      <c r="A46" t="s">
        <v>66</v>
      </c>
      <c r="B46">
        <v>1</v>
      </c>
      <c r="C46">
        <v>102</v>
      </c>
      <c r="D46">
        <v>4</v>
      </c>
      <c r="E46" t="s">
        <v>67</v>
      </c>
      <c r="F46" t="s">
        <v>68</v>
      </c>
      <c r="G46" t="s">
        <v>69</v>
      </c>
      <c r="H46" t="s">
        <v>1501</v>
      </c>
    </row>
    <row r="47" spans="1:10" x14ac:dyDescent="0.25">
      <c r="A47" t="s">
        <v>34</v>
      </c>
      <c r="B47">
        <v>1</v>
      </c>
      <c r="C47">
        <v>104</v>
      </c>
      <c r="D47">
        <v>3</v>
      </c>
      <c r="E47" t="s">
        <v>35</v>
      </c>
      <c r="F47" t="s">
        <v>36</v>
      </c>
      <c r="G47" t="s">
        <v>37</v>
      </c>
      <c r="H47" t="s">
        <v>1501</v>
      </c>
    </row>
    <row r="48" spans="1:10" x14ac:dyDescent="0.25">
      <c r="A48" t="s">
        <v>94</v>
      </c>
      <c r="B48">
        <v>1</v>
      </c>
      <c r="C48">
        <v>106</v>
      </c>
      <c r="D48">
        <v>5</v>
      </c>
      <c r="E48" t="s">
        <v>26</v>
      </c>
      <c r="F48" t="s">
        <v>27</v>
      </c>
      <c r="G48" t="s">
        <v>93</v>
      </c>
    </row>
    <row r="49" spans="1:8" x14ac:dyDescent="0.25">
      <c r="A49" t="s">
        <v>92</v>
      </c>
      <c r="B49">
        <v>1</v>
      </c>
      <c r="C49">
        <v>107</v>
      </c>
      <c r="D49">
        <v>5</v>
      </c>
      <c r="E49" t="s">
        <v>26</v>
      </c>
      <c r="F49" t="s">
        <v>27</v>
      </c>
      <c r="G49" t="s">
        <v>93</v>
      </c>
    </row>
    <row r="50" spans="1:8" x14ac:dyDescent="0.25">
      <c r="A50" t="s">
        <v>122</v>
      </c>
      <c r="B50">
        <v>1</v>
      </c>
      <c r="C50">
        <v>108</v>
      </c>
      <c r="D50">
        <v>5</v>
      </c>
      <c r="E50" t="s">
        <v>123</v>
      </c>
      <c r="F50" t="s">
        <v>124</v>
      </c>
      <c r="G50" t="s">
        <v>48</v>
      </c>
    </row>
    <row r="51" spans="1:8" x14ac:dyDescent="0.25">
      <c r="A51" t="s">
        <v>110</v>
      </c>
      <c r="B51">
        <v>1</v>
      </c>
      <c r="C51">
        <v>109</v>
      </c>
      <c r="D51">
        <v>3</v>
      </c>
      <c r="E51" t="s">
        <v>111</v>
      </c>
      <c r="F51" t="s">
        <v>112</v>
      </c>
      <c r="G51" t="s">
        <v>113</v>
      </c>
      <c r="H51" t="s">
        <v>1501</v>
      </c>
    </row>
    <row r="52" spans="1:8" x14ac:dyDescent="0.25">
      <c r="A52" t="s">
        <v>203</v>
      </c>
      <c r="B52">
        <v>1</v>
      </c>
      <c r="C52">
        <v>111</v>
      </c>
      <c r="D52">
        <v>3</v>
      </c>
      <c r="E52" t="s">
        <v>204</v>
      </c>
      <c r="F52" t="s">
        <v>205</v>
      </c>
      <c r="G52" t="s">
        <v>206</v>
      </c>
      <c r="H52" t="s">
        <v>1501</v>
      </c>
    </row>
    <row r="53" spans="1:8" x14ac:dyDescent="0.25">
      <c r="A53" t="s">
        <v>25</v>
      </c>
      <c r="B53">
        <v>1</v>
      </c>
      <c r="C53">
        <v>113</v>
      </c>
      <c r="D53">
        <v>5</v>
      </c>
      <c r="E53" t="s">
        <v>26</v>
      </c>
      <c r="F53" t="s">
        <v>27</v>
      </c>
      <c r="G53" t="s">
        <v>28</v>
      </c>
    </row>
    <row r="54" spans="1:8" x14ac:dyDescent="0.25">
      <c r="A54" t="s">
        <v>233</v>
      </c>
      <c r="B54">
        <v>1</v>
      </c>
      <c r="C54">
        <v>114</v>
      </c>
      <c r="D54">
        <v>3</v>
      </c>
      <c r="E54" t="s">
        <v>234</v>
      </c>
      <c r="F54" t="s">
        <v>235</v>
      </c>
      <c r="G54" t="s">
        <v>109</v>
      </c>
      <c r="H54" t="s">
        <v>1501</v>
      </c>
    </row>
    <row r="55" spans="1:8" x14ac:dyDescent="0.25">
      <c r="A55" t="s">
        <v>106</v>
      </c>
      <c r="B55">
        <v>1</v>
      </c>
      <c r="C55">
        <v>115</v>
      </c>
      <c r="D55">
        <v>5</v>
      </c>
      <c r="E55" t="s">
        <v>107</v>
      </c>
      <c r="F55" t="s">
        <v>108</v>
      </c>
      <c r="G55" t="s">
        <v>109</v>
      </c>
      <c r="H55" t="s">
        <v>1501</v>
      </c>
    </row>
    <row r="56" spans="1:8" x14ac:dyDescent="0.25">
      <c r="A56" t="s">
        <v>95</v>
      </c>
      <c r="B56">
        <v>1</v>
      </c>
      <c r="C56">
        <v>116</v>
      </c>
      <c r="D56">
        <v>4</v>
      </c>
      <c r="E56" t="s">
        <v>96</v>
      </c>
      <c r="F56" t="s">
        <v>97</v>
      </c>
      <c r="G56" t="s">
        <v>98</v>
      </c>
      <c r="H56" t="s">
        <v>1501</v>
      </c>
    </row>
    <row r="57" spans="1:8" x14ac:dyDescent="0.25">
      <c r="A57" t="s">
        <v>81</v>
      </c>
      <c r="B57">
        <v>1</v>
      </c>
      <c r="C57">
        <v>118</v>
      </c>
      <c r="D57">
        <v>3</v>
      </c>
      <c r="E57" t="s">
        <v>82</v>
      </c>
      <c r="F57" t="s">
        <v>83</v>
      </c>
      <c r="G57" t="s">
        <v>84</v>
      </c>
      <c r="H57" t="s">
        <v>1501</v>
      </c>
    </row>
    <row r="58" spans="1:8" x14ac:dyDescent="0.25">
      <c r="A58" t="s">
        <v>230</v>
      </c>
      <c r="B58">
        <v>1</v>
      </c>
      <c r="C58">
        <v>120</v>
      </c>
      <c r="D58">
        <v>4</v>
      </c>
      <c r="E58" t="s">
        <v>231</v>
      </c>
      <c r="F58" t="s">
        <v>216</v>
      </c>
      <c r="G58" t="s">
        <v>232</v>
      </c>
      <c r="H58" t="s">
        <v>1501</v>
      </c>
    </row>
    <row r="59" spans="1:8" x14ac:dyDescent="0.25">
      <c r="A59" t="s">
        <v>153</v>
      </c>
      <c r="B59">
        <v>1</v>
      </c>
      <c r="C59">
        <v>122</v>
      </c>
      <c r="D59">
        <v>4</v>
      </c>
      <c r="E59" t="s">
        <v>26</v>
      </c>
      <c r="F59" t="s">
        <v>27</v>
      </c>
      <c r="G59" t="s">
        <v>55</v>
      </c>
    </row>
    <row r="60" spans="1:8" x14ac:dyDescent="0.25">
      <c r="A60" t="s">
        <v>211</v>
      </c>
      <c r="B60">
        <v>1</v>
      </c>
      <c r="C60">
        <v>123</v>
      </c>
      <c r="D60">
        <v>5</v>
      </c>
      <c r="E60" t="s">
        <v>212</v>
      </c>
      <c r="F60" t="s">
        <v>90</v>
      </c>
      <c r="G60" t="s">
        <v>213</v>
      </c>
      <c r="H60" t="s">
        <v>1501</v>
      </c>
    </row>
    <row r="61" spans="1:8" x14ac:dyDescent="0.25">
      <c r="A61" t="s">
        <v>101</v>
      </c>
      <c r="B61">
        <v>1</v>
      </c>
      <c r="C61">
        <v>124</v>
      </c>
      <c r="D61">
        <v>4</v>
      </c>
      <c r="E61" t="s">
        <v>26</v>
      </c>
      <c r="F61" t="s">
        <v>27</v>
      </c>
      <c r="G61" t="s">
        <v>14</v>
      </c>
    </row>
    <row r="62" spans="1:8" x14ac:dyDescent="0.25">
      <c r="A62" t="s">
        <v>64</v>
      </c>
      <c r="B62">
        <v>1</v>
      </c>
      <c r="C62">
        <v>125</v>
      </c>
      <c r="D62">
        <v>5</v>
      </c>
      <c r="E62" t="s">
        <v>26</v>
      </c>
      <c r="F62" t="s">
        <v>27</v>
      </c>
      <c r="G62" t="s">
        <v>65</v>
      </c>
      <c r="H62" t="s">
        <v>1501</v>
      </c>
    </row>
    <row r="63" spans="1:8" x14ac:dyDescent="0.25">
      <c r="A63" t="s">
        <v>132</v>
      </c>
      <c r="B63">
        <v>1</v>
      </c>
      <c r="C63">
        <v>126</v>
      </c>
      <c r="D63">
        <v>5</v>
      </c>
      <c r="E63" t="s">
        <v>26</v>
      </c>
      <c r="F63" t="s">
        <v>27</v>
      </c>
      <c r="G63" t="s">
        <v>31</v>
      </c>
    </row>
    <row r="64" spans="1:8" x14ac:dyDescent="0.25">
      <c r="A64" t="s">
        <v>179</v>
      </c>
      <c r="B64">
        <v>1</v>
      </c>
      <c r="C64">
        <v>127</v>
      </c>
      <c r="D64">
        <v>4</v>
      </c>
      <c r="E64" t="s">
        <v>180</v>
      </c>
      <c r="F64" t="s">
        <v>181</v>
      </c>
      <c r="G64" t="s">
        <v>182</v>
      </c>
      <c r="H64" t="s">
        <v>1501</v>
      </c>
    </row>
    <row r="65" spans="1:8" x14ac:dyDescent="0.25">
      <c r="A65" t="s">
        <v>236</v>
      </c>
      <c r="B65">
        <v>1</v>
      </c>
      <c r="C65">
        <v>128</v>
      </c>
      <c r="D65">
        <v>5</v>
      </c>
      <c r="E65" t="s">
        <v>237</v>
      </c>
      <c r="F65" t="s">
        <v>238</v>
      </c>
      <c r="G65" t="s">
        <v>239</v>
      </c>
      <c r="H65" t="s">
        <v>1501</v>
      </c>
    </row>
    <row r="66" spans="1:8" x14ac:dyDescent="0.25">
      <c r="A66" t="s">
        <v>128</v>
      </c>
      <c r="B66">
        <v>1</v>
      </c>
      <c r="C66">
        <v>129</v>
      </c>
      <c r="D66">
        <v>3</v>
      </c>
      <c r="E66" t="s">
        <v>129</v>
      </c>
      <c r="F66" t="s">
        <v>130</v>
      </c>
      <c r="G66" t="s">
        <v>131</v>
      </c>
      <c r="H66" t="s">
        <v>1501</v>
      </c>
    </row>
    <row r="67" spans="1:8" x14ac:dyDescent="0.25">
      <c r="A67" t="s">
        <v>118</v>
      </c>
      <c r="B67">
        <v>1</v>
      </c>
      <c r="C67">
        <v>131</v>
      </c>
      <c r="D67">
        <v>5</v>
      </c>
      <c r="E67" t="s">
        <v>119</v>
      </c>
      <c r="F67" t="s">
        <v>120</v>
      </c>
      <c r="G67" t="s">
        <v>121</v>
      </c>
      <c r="H67" t="s">
        <v>1501</v>
      </c>
    </row>
    <row r="68" spans="1:8" x14ac:dyDescent="0.25">
      <c r="A68" t="s">
        <v>42</v>
      </c>
      <c r="B68">
        <v>1</v>
      </c>
      <c r="C68">
        <v>132</v>
      </c>
      <c r="D68">
        <v>2</v>
      </c>
      <c r="E68" t="s">
        <v>26</v>
      </c>
      <c r="F68" t="s">
        <v>43</v>
      </c>
      <c r="G68" t="s">
        <v>44</v>
      </c>
      <c r="H68" t="s">
        <v>1501</v>
      </c>
    </row>
    <row r="69" spans="1:8" x14ac:dyDescent="0.25">
      <c r="A69" t="s">
        <v>56</v>
      </c>
      <c r="B69">
        <v>1</v>
      </c>
      <c r="C69">
        <v>133</v>
      </c>
      <c r="D69">
        <v>4</v>
      </c>
      <c r="E69" t="s">
        <v>57</v>
      </c>
      <c r="F69" t="s">
        <v>58</v>
      </c>
      <c r="G69" t="s">
        <v>59</v>
      </c>
      <c r="H69" t="s">
        <v>1501</v>
      </c>
    </row>
    <row r="70" spans="1:8" x14ac:dyDescent="0.25">
      <c r="A70" t="s">
        <v>191</v>
      </c>
      <c r="B70">
        <v>1</v>
      </c>
      <c r="C70">
        <v>137</v>
      </c>
      <c r="D70">
        <v>4</v>
      </c>
      <c r="E70" t="s">
        <v>192</v>
      </c>
      <c r="F70" t="s">
        <v>193</v>
      </c>
      <c r="G70" t="s">
        <v>194</v>
      </c>
      <c r="H70" t="s">
        <v>1501</v>
      </c>
    </row>
    <row r="71" spans="1:8" x14ac:dyDescent="0.25">
      <c r="A71" t="s">
        <v>164</v>
      </c>
      <c r="B71">
        <v>1</v>
      </c>
      <c r="C71">
        <v>138</v>
      </c>
      <c r="D71">
        <v>3</v>
      </c>
      <c r="E71" t="s">
        <v>165</v>
      </c>
      <c r="F71" t="s">
        <v>116</v>
      </c>
      <c r="G71" t="s">
        <v>105</v>
      </c>
      <c r="H71" t="s">
        <v>1501</v>
      </c>
    </row>
    <row r="72" spans="1:8" x14ac:dyDescent="0.25">
      <c r="A72" t="s">
        <v>102</v>
      </c>
      <c r="B72">
        <v>1</v>
      </c>
      <c r="C72">
        <v>140</v>
      </c>
      <c r="D72">
        <v>3</v>
      </c>
      <c r="E72" t="s">
        <v>103</v>
      </c>
      <c r="F72" t="s">
        <v>104</v>
      </c>
      <c r="G72" t="s">
        <v>105</v>
      </c>
      <c r="H72" t="s">
        <v>1501</v>
      </c>
    </row>
    <row r="73" spans="1:8" x14ac:dyDescent="0.25">
      <c r="A73" t="s">
        <v>7</v>
      </c>
      <c r="B73">
        <v>1</v>
      </c>
      <c r="C73">
        <v>142</v>
      </c>
      <c r="D73">
        <v>5</v>
      </c>
      <c r="E73" t="s">
        <v>8</v>
      </c>
      <c r="F73" t="s">
        <v>9</v>
      </c>
      <c r="G73" t="s">
        <v>10</v>
      </c>
      <c r="H73" t="s">
        <v>1501</v>
      </c>
    </row>
    <row r="74" spans="1:8" x14ac:dyDescent="0.25">
      <c r="A74" t="s">
        <v>224</v>
      </c>
      <c r="B74">
        <v>1</v>
      </c>
      <c r="C74">
        <v>143</v>
      </c>
      <c r="D74">
        <v>5</v>
      </c>
      <c r="E74" t="s">
        <v>26</v>
      </c>
      <c r="F74" t="s">
        <v>27</v>
      </c>
      <c r="G74" t="s">
        <v>48</v>
      </c>
      <c r="H74" t="s">
        <v>1501</v>
      </c>
    </row>
    <row r="75" spans="1:8" x14ac:dyDescent="0.25">
      <c r="A75" t="s">
        <v>11</v>
      </c>
      <c r="B75">
        <v>1</v>
      </c>
      <c r="C75">
        <v>144</v>
      </c>
      <c r="D75">
        <v>6</v>
      </c>
      <c r="E75" t="s">
        <v>12</v>
      </c>
      <c r="F75" t="s">
        <v>13</v>
      </c>
      <c r="G75" t="s">
        <v>14</v>
      </c>
      <c r="H75" t="s">
        <v>1501</v>
      </c>
    </row>
    <row r="76" spans="1:8" x14ac:dyDescent="0.25">
      <c r="A76" t="s">
        <v>259</v>
      </c>
      <c r="B76">
        <v>1</v>
      </c>
      <c r="C76">
        <v>145</v>
      </c>
      <c r="D76">
        <v>6</v>
      </c>
      <c r="E76" t="s">
        <v>260</v>
      </c>
      <c r="F76" t="s">
        <v>97</v>
      </c>
      <c r="G76" t="s">
        <v>65</v>
      </c>
    </row>
    <row r="77" spans="1:8" x14ac:dyDescent="0.25">
      <c r="A77" t="s">
        <v>150</v>
      </c>
      <c r="B77">
        <v>1</v>
      </c>
      <c r="C77">
        <v>146</v>
      </c>
      <c r="D77">
        <v>6</v>
      </c>
      <c r="E77" t="s">
        <v>151</v>
      </c>
      <c r="F77" t="s">
        <v>152</v>
      </c>
      <c r="G77" t="s">
        <v>31</v>
      </c>
      <c r="H77" t="s">
        <v>1501</v>
      </c>
    </row>
    <row r="78" spans="1:8" x14ac:dyDescent="0.25">
      <c r="A78" t="s">
        <v>49</v>
      </c>
      <c r="B78">
        <v>1</v>
      </c>
      <c r="C78">
        <v>147</v>
      </c>
      <c r="D78">
        <v>4</v>
      </c>
      <c r="E78" t="s">
        <v>50</v>
      </c>
      <c r="F78" t="s">
        <v>51</v>
      </c>
      <c r="G78" t="s">
        <v>10</v>
      </c>
      <c r="H78" t="s">
        <v>1501</v>
      </c>
    </row>
    <row r="79" spans="1:8" x14ac:dyDescent="0.25">
      <c r="A79" t="s">
        <v>146</v>
      </c>
      <c r="B79">
        <v>1</v>
      </c>
      <c r="C79">
        <v>150</v>
      </c>
      <c r="D79">
        <v>8</v>
      </c>
      <c r="E79" t="s">
        <v>147</v>
      </c>
      <c r="F79" t="s">
        <v>148</v>
      </c>
      <c r="G79" t="s">
        <v>149</v>
      </c>
    </row>
    <row r="80" spans="1:8" x14ac:dyDescent="0.25">
      <c r="A80" t="s">
        <v>144</v>
      </c>
      <c r="B80">
        <v>1</v>
      </c>
      <c r="C80">
        <v>151</v>
      </c>
      <c r="D80">
        <v>7</v>
      </c>
      <c r="E80" t="s">
        <v>145</v>
      </c>
      <c r="F80" t="s">
        <v>58</v>
      </c>
    </row>
    <row r="81" spans="1:8" x14ac:dyDescent="0.25">
      <c r="A81" t="s">
        <v>271</v>
      </c>
      <c r="B81">
        <v>2</v>
      </c>
      <c r="C81">
        <v>152</v>
      </c>
      <c r="D81">
        <v>3</v>
      </c>
      <c r="E81" t="s">
        <v>272</v>
      </c>
      <c r="F81" t="s">
        <v>273</v>
      </c>
      <c r="G81" t="s">
        <v>182</v>
      </c>
      <c r="H81" t="s">
        <v>1501</v>
      </c>
    </row>
    <row r="82" spans="1:8" x14ac:dyDescent="0.25">
      <c r="A82" t="s">
        <v>282</v>
      </c>
      <c r="B82">
        <v>2</v>
      </c>
      <c r="C82">
        <v>155</v>
      </c>
      <c r="D82">
        <v>3</v>
      </c>
      <c r="E82" t="s">
        <v>283</v>
      </c>
      <c r="F82" t="s">
        <v>284</v>
      </c>
      <c r="G82" t="s">
        <v>285</v>
      </c>
      <c r="H82" t="s">
        <v>1501</v>
      </c>
    </row>
    <row r="83" spans="1:8" x14ac:dyDescent="0.25">
      <c r="A83" t="s">
        <v>414</v>
      </c>
      <c r="B83">
        <v>2</v>
      </c>
      <c r="C83">
        <v>158</v>
      </c>
      <c r="D83">
        <v>3</v>
      </c>
      <c r="E83" t="s">
        <v>415</v>
      </c>
      <c r="F83" t="s">
        <v>416</v>
      </c>
      <c r="G83" t="s">
        <v>417</v>
      </c>
      <c r="H83" t="s">
        <v>1501</v>
      </c>
    </row>
    <row r="84" spans="1:8" x14ac:dyDescent="0.25">
      <c r="A84" t="s">
        <v>371</v>
      </c>
      <c r="B84">
        <v>2</v>
      </c>
      <c r="C84">
        <v>161</v>
      </c>
      <c r="D84">
        <v>1</v>
      </c>
      <c r="E84" t="s">
        <v>372</v>
      </c>
      <c r="F84" t="s">
        <v>337</v>
      </c>
      <c r="G84" t="s">
        <v>143</v>
      </c>
      <c r="H84" t="s">
        <v>1501</v>
      </c>
    </row>
    <row r="85" spans="1:8" x14ac:dyDescent="0.25">
      <c r="A85" t="s">
        <v>310</v>
      </c>
      <c r="B85">
        <v>2</v>
      </c>
      <c r="C85">
        <v>163</v>
      </c>
      <c r="D85">
        <v>1</v>
      </c>
      <c r="E85" t="s">
        <v>311</v>
      </c>
      <c r="F85" t="s">
        <v>254</v>
      </c>
      <c r="G85" t="s">
        <v>18</v>
      </c>
      <c r="H85" t="s">
        <v>1501</v>
      </c>
    </row>
    <row r="86" spans="1:8" x14ac:dyDescent="0.25">
      <c r="A86" t="s">
        <v>325</v>
      </c>
      <c r="B86">
        <v>2</v>
      </c>
      <c r="C86">
        <v>165</v>
      </c>
      <c r="D86">
        <v>1</v>
      </c>
      <c r="E86" t="s">
        <v>326</v>
      </c>
      <c r="F86" t="s">
        <v>327</v>
      </c>
      <c r="G86" t="s">
        <v>328</v>
      </c>
      <c r="H86" t="s">
        <v>1501</v>
      </c>
    </row>
    <row r="87" spans="1:8" x14ac:dyDescent="0.25">
      <c r="A87" t="s">
        <v>394</v>
      </c>
      <c r="B87">
        <v>2</v>
      </c>
      <c r="C87">
        <v>167</v>
      </c>
      <c r="D87">
        <v>1</v>
      </c>
      <c r="E87" t="s">
        <v>395</v>
      </c>
      <c r="F87" t="s">
        <v>288</v>
      </c>
      <c r="G87" t="s">
        <v>396</v>
      </c>
      <c r="H87" t="s">
        <v>1501</v>
      </c>
    </row>
    <row r="88" spans="1:8" x14ac:dyDescent="0.25">
      <c r="A88" t="s">
        <v>274</v>
      </c>
      <c r="B88">
        <v>2</v>
      </c>
      <c r="C88">
        <v>170</v>
      </c>
      <c r="D88">
        <v>3</v>
      </c>
      <c r="E88" t="s">
        <v>275</v>
      </c>
      <c r="F88" t="s">
        <v>216</v>
      </c>
      <c r="G88" t="s">
        <v>243</v>
      </c>
      <c r="H88" t="s">
        <v>1501</v>
      </c>
    </row>
    <row r="89" spans="1:8" x14ac:dyDescent="0.25">
      <c r="A89" t="s">
        <v>358</v>
      </c>
      <c r="B89">
        <v>2</v>
      </c>
      <c r="C89">
        <v>172</v>
      </c>
      <c r="D89">
        <v>3</v>
      </c>
      <c r="E89" t="s">
        <v>359</v>
      </c>
      <c r="F89" t="s">
        <v>360</v>
      </c>
      <c r="G89" t="s">
        <v>178</v>
      </c>
      <c r="H89" t="s">
        <v>1501</v>
      </c>
    </row>
    <row r="90" spans="1:8" x14ac:dyDescent="0.25">
      <c r="A90" t="s">
        <v>276</v>
      </c>
      <c r="B90">
        <v>2</v>
      </c>
      <c r="C90">
        <v>173</v>
      </c>
      <c r="D90">
        <v>3</v>
      </c>
      <c r="E90" t="s">
        <v>277</v>
      </c>
      <c r="F90" t="s">
        <v>278</v>
      </c>
      <c r="G90" t="s">
        <v>33</v>
      </c>
      <c r="H90" t="s">
        <v>1501</v>
      </c>
    </row>
    <row r="91" spans="1:8" x14ac:dyDescent="0.25">
      <c r="A91" t="s">
        <v>318</v>
      </c>
      <c r="B91">
        <v>2</v>
      </c>
      <c r="C91">
        <v>174</v>
      </c>
      <c r="D91">
        <v>3</v>
      </c>
      <c r="E91" t="s">
        <v>319</v>
      </c>
      <c r="F91" t="s">
        <v>320</v>
      </c>
      <c r="G91" t="s">
        <v>100</v>
      </c>
      <c r="H91" t="s">
        <v>1501</v>
      </c>
    </row>
    <row r="92" spans="1:8" x14ac:dyDescent="0.25">
      <c r="A92" t="s">
        <v>411</v>
      </c>
      <c r="B92">
        <v>2</v>
      </c>
      <c r="C92">
        <v>175</v>
      </c>
      <c r="D92">
        <v>3</v>
      </c>
      <c r="E92" t="s">
        <v>412</v>
      </c>
      <c r="F92" t="s">
        <v>5</v>
      </c>
      <c r="G92" t="s">
        <v>413</v>
      </c>
      <c r="H92" t="s">
        <v>1501</v>
      </c>
    </row>
    <row r="93" spans="1:8" x14ac:dyDescent="0.25">
      <c r="A93" t="s">
        <v>352</v>
      </c>
      <c r="B93">
        <v>2</v>
      </c>
      <c r="C93">
        <v>177</v>
      </c>
      <c r="D93">
        <v>2</v>
      </c>
      <c r="E93" t="s">
        <v>353</v>
      </c>
      <c r="F93" t="s">
        <v>354</v>
      </c>
      <c r="G93" t="s">
        <v>355</v>
      </c>
      <c r="H93" t="s">
        <v>1501</v>
      </c>
    </row>
    <row r="94" spans="1:8" x14ac:dyDescent="0.25">
      <c r="A94" t="s">
        <v>335</v>
      </c>
      <c r="B94">
        <v>2</v>
      </c>
      <c r="C94">
        <v>179</v>
      </c>
      <c r="D94">
        <v>3</v>
      </c>
      <c r="E94" t="s">
        <v>336</v>
      </c>
      <c r="F94" t="s">
        <v>337</v>
      </c>
      <c r="G94" t="s">
        <v>338</v>
      </c>
      <c r="H94" t="s">
        <v>1501</v>
      </c>
    </row>
    <row r="95" spans="1:8" x14ac:dyDescent="0.25">
      <c r="A95" t="s">
        <v>339</v>
      </c>
      <c r="B95">
        <v>2</v>
      </c>
      <c r="C95">
        <v>183</v>
      </c>
      <c r="D95">
        <v>4</v>
      </c>
      <c r="E95" t="s">
        <v>26</v>
      </c>
      <c r="F95" t="s">
        <v>27</v>
      </c>
      <c r="G95" t="s">
        <v>340</v>
      </c>
      <c r="H95" t="s">
        <v>1501</v>
      </c>
    </row>
    <row r="96" spans="1:8" x14ac:dyDescent="0.25">
      <c r="A96" t="s">
        <v>400</v>
      </c>
      <c r="B96">
        <v>2</v>
      </c>
      <c r="C96">
        <v>185</v>
      </c>
      <c r="D96">
        <v>5</v>
      </c>
      <c r="E96" t="s">
        <v>26</v>
      </c>
      <c r="F96" t="s">
        <v>27</v>
      </c>
      <c r="G96" t="s">
        <v>21</v>
      </c>
    </row>
    <row r="97" spans="1:9" x14ac:dyDescent="0.25">
      <c r="A97" t="s">
        <v>312</v>
      </c>
      <c r="B97">
        <v>2</v>
      </c>
      <c r="C97">
        <v>187</v>
      </c>
      <c r="D97">
        <v>1</v>
      </c>
      <c r="E97" t="s">
        <v>313</v>
      </c>
      <c r="F97" t="s">
        <v>288</v>
      </c>
      <c r="G97" t="s">
        <v>314</v>
      </c>
      <c r="H97" t="s">
        <v>1501</v>
      </c>
    </row>
    <row r="98" spans="1:9" x14ac:dyDescent="0.25">
      <c r="A98" t="s">
        <v>265</v>
      </c>
      <c r="B98">
        <v>2</v>
      </c>
      <c r="C98">
        <v>190</v>
      </c>
      <c r="D98">
        <v>3</v>
      </c>
      <c r="E98" t="s">
        <v>266</v>
      </c>
      <c r="F98" t="s">
        <v>267</v>
      </c>
      <c r="G98" t="s">
        <v>109</v>
      </c>
      <c r="H98" t="s">
        <v>1501</v>
      </c>
    </row>
    <row r="99" spans="1:9" x14ac:dyDescent="0.25">
      <c r="A99" t="s">
        <v>403</v>
      </c>
      <c r="B99">
        <v>2</v>
      </c>
      <c r="C99">
        <v>191</v>
      </c>
      <c r="D99">
        <v>1</v>
      </c>
      <c r="E99" t="s">
        <v>404</v>
      </c>
      <c r="F99" t="s">
        <v>152</v>
      </c>
      <c r="G99" t="s">
        <v>314</v>
      </c>
      <c r="H99" t="s">
        <v>1501</v>
      </c>
    </row>
    <row r="100" spans="1:9" x14ac:dyDescent="0.25">
      <c r="A100" t="s">
        <v>428</v>
      </c>
      <c r="B100">
        <v>2</v>
      </c>
      <c r="C100">
        <v>193</v>
      </c>
      <c r="D100">
        <v>3</v>
      </c>
      <c r="E100" t="s">
        <v>429</v>
      </c>
      <c r="F100" t="s">
        <v>430</v>
      </c>
      <c r="G100" t="s">
        <v>109</v>
      </c>
      <c r="H100" t="s">
        <v>1501</v>
      </c>
    </row>
    <row r="101" spans="1:9" x14ac:dyDescent="0.25">
      <c r="A101" t="s">
        <v>425</v>
      </c>
      <c r="B101">
        <v>2</v>
      </c>
      <c r="C101">
        <v>194</v>
      </c>
      <c r="D101">
        <v>2</v>
      </c>
      <c r="E101" t="s">
        <v>426</v>
      </c>
      <c r="F101" t="s">
        <v>197</v>
      </c>
      <c r="G101" t="s">
        <v>427</v>
      </c>
      <c r="H101" t="s">
        <v>1501</v>
      </c>
    </row>
    <row r="102" spans="1:9" x14ac:dyDescent="0.25">
      <c r="A102" t="s">
        <v>348</v>
      </c>
      <c r="B102">
        <v>2</v>
      </c>
      <c r="C102">
        <v>198</v>
      </c>
      <c r="D102">
        <v>4</v>
      </c>
      <c r="E102" t="s">
        <v>349</v>
      </c>
      <c r="F102" t="s">
        <v>350</v>
      </c>
      <c r="G102" t="s">
        <v>351</v>
      </c>
      <c r="H102" t="s">
        <v>1501</v>
      </c>
    </row>
    <row r="103" spans="1:9" x14ac:dyDescent="0.25">
      <c r="A103" t="s">
        <v>344</v>
      </c>
      <c r="B103">
        <v>2</v>
      </c>
      <c r="C103">
        <v>200</v>
      </c>
      <c r="D103">
        <v>3</v>
      </c>
      <c r="E103" t="s">
        <v>345</v>
      </c>
      <c r="F103" t="s">
        <v>346</v>
      </c>
      <c r="G103" t="s">
        <v>347</v>
      </c>
      <c r="H103" t="s">
        <v>1501</v>
      </c>
    </row>
    <row r="104" spans="1:9" x14ac:dyDescent="0.25">
      <c r="A104" t="s">
        <v>421</v>
      </c>
      <c r="B104">
        <v>2</v>
      </c>
      <c r="C104">
        <v>201</v>
      </c>
      <c r="D104">
        <v>1</v>
      </c>
      <c r="E104" t="s">
        <v>422</v>
      </c>
      <c r="F104" t="s">
        <v>423</v>
      </c>
      <c r="G104" t="s">
        <v>55</v>
      </c>
      <c r="H104" t="s">
        <v>1501</v>
      </c>
      <c r="I104">
        <v>1</v>
      </c>
    </row>
    <row r="105" spans="1:9" x14ac:dyDescent="0.25">
      <c r="A105" t="s">
        <v>424</v>
      </c>
      <c r="B105">
        <v>2</v>
      </c>
      <c r="C105">
        <v>202</v>
      </c>
      <c r="D105">
        <v>4</v>
      </c>
      <c r="E105" t="s">
        <v>26</v>
      </c>
      <c r="F105" t="s">
        <v>27</v>
      </c>
      <c r="G105" t="s">
        <v>55</v>
      </c>
      <c r="H105" t="s">
        <v>1501</v>
      </c>
    </row>
    <row r="106" spans="1:9" x14ac:dyDescent="0.25">
      <c r="A106" t="s">
        <v>297</v>
      </c>
      <c r="B106">
        <v>2</v>
      </c>
      <c r="C106">
        <v>203</v>
      </c>
      <c r="D106">
        <v>4</v>
      </c>
      <c r="E106" t="s">
        <v>298</v>
      </c>
      <c r="F106" t="s">
        <v>68</v>
      </c>
      <c r="G106" t="s">
        <v>182</v>
      </c>
      <c r="H106" t="s">
        <v>1501</v>
      </c>
    </row>
    <row r="107" spans="1:9" x14ac:dyDescent="0.25">
      <c r="A107" t="s">
        <v>361</v>
      </c>
      <c r="B107">
        <v>2</v>
      </c>
      <c r="C107">
        <v>204</v>
      </c>
      <c r="D107">
        <v>2</v>
      </c>
      <c r="E107" t="s">
        <v>362</v>
      </c>
      <c r="F107" t="s">
        <v>209</v>
      </c>
      <c r="G107" t="s">
        <v>305</v>
      </c>
      <c r="H107" t="s">
        <v>1501</v>
      </c>
    </row>
    <row r="108" spans="1:9" x14ac:dyDescent="0.25">
      <c r="A108" t="s">
        <v>290</v>
      </c>
      <c r="B108">
        <v>2</v>
      </c>
      <c r="C108">
        <v>206</v>
      </c>
      <c r="D108">
        <v>4</v>
      </c>
      <c r="E108" t="s">
        <v>291</v>
      </c>
      <c r="F108" t="s">
        <v>292</v>
      </c>
      <c r="G108" t="s">
        <v>48</v>
      </c>
      <c r="H108" t="s">
        <v>1501</v>
      </c>
    </row>
    <row r="109" spans="1:9" x14ac:dyDescent="0.25">
      <c r="A109" t="s">
        <v>299</v>
      </c>
      <c r="B109">
        <v>2</v>
      </c>
      <c r="C109">
        <v>207</v>
      </c>
      <c r="D109">
        <v>4</v>
      </c>
      <c r="E109" t="s">
        <v>300</v>
      </c>
      <c r="F109" t="s">
        <v>301</v>
      </c>
      <c r="G109" t="s">
        <v>41</v>
      </c>
    </row>
    <row r="110" spans="1:9" x14ac:dyDescent="0.25">
      <c r="A110" t="s">
        <v>391</v>
      </c>
      <c r="B110">
        <v>2</v>
      </c>
      <c r="C110">
        <v>209</v>
      </c>
      <c r="D110">
        <v>3</v>
      </c>
      <c r="E110" t="s">
        <v>392</v>
      </c>
      <c r="F110" t="s">
        <v>393</v>
      </c>
      <c r="G110" t="s">
        <v>239</v>
      </c>
      <c r="H110" t="s">
        <v>1501</v>
      </c>
    </row>
    <row r="111" spans="1:9" x14ac:dyDescent="0.25">
      <c r="A111" t="s">
        <v>363</v>
      </c>
      <c r="B111">
        <v>2</v>
      </c>
      <c r="C111">
        <v>211</v>
      </c>
      <c r="D111">
        <v>3</v>
      </c>
      <c r="E111" t="s">
        <v>364</v>
      </c>
      <c r="F111" t="s">
        <v>365</v>
      </c>
      <c r="G111" t="s">
        <v>105</v>
      </c>
      <c r="H111" t="s">
        <v>1501</v>
      </c>
    </row>
    <row r="112" spans="1:9" x14ac:dyDescent="0.25">
      <c r="A112" t="s">
        <v>373</v>
      </c>
      <c r="B112">
        <v>2</v>
      </c>
      <c r="C112">
        <v>213</v>
      </c>
      <c r="D112">
        <v>4</v>
      </c>
      <c r="E112" t="s">
        <v>374</v>
      </c>
      <c r="F112" t="s">
        <v>375</v>
      </c>
      <c r="G112" t="s">
        <v>376</v>
      </c>
      <c r="H112" t="s">
        <v>1501</v>
      </c>
    </row>
    <row r="113" spans="1:10" x14ac:dyDescent="0.25">
      <c r="A113" t="s">
        <v>302</v>
      </c>
      <c r="B113">
        <v>2</v>
      </c>
      <c r="C113">
        <v>214</v>
      </c>
      <c r="D113">
        <v>5</v>
      </c>
      <c r="E113" t="s">
        <v>303</v>
      </c>
      <c r="F113" t="s">
        <v>304</v>
      </c>
      <c r="G113" t="s">
        <v>305</v>
      </c>
    </row>
    <row r="114" spans="1:10" x14ac:dyDescent="0.25">
      <c r="A114" t="s">
        <v>389</v>
      </c>
      <c r="B114">
        <v>2</v>
      </c>
      <c r="C114">
        <v>215</v>
      </c>
      <c r="D114">
        <v>4</v>
      </c>
      <c r="E114" t="s">
        <v>390</v>
      </c>
      <c r="F114" t="s">
        <v>219</v>
      </c>
      <c r="G114" t="s">
        <v>289</v>
      </c>
      <c r="H114" t="s">
        <v>1501</v>
      </c>
    </row>
    <row r="115" spans="1:10" x14ac:dyDescent="0.25">
      <c r="A115" t="s">
        <v>408</v>
      </c>
      <c r="B115">
        <v>2</v>
      </c>
      <c r="C115">
        <v>216</v>
      </c>
      <c r="D115">
        <v>4</v>
      </c>
      <c r="E115" t="s">
        <v>409</v>
      </c>
      <c r="F115" t="s">
        <v>343</v>
      </c>
      <c r="G115" t="s">
        <v>410</v>
      </c>
      <c r="H115" t="s">
        <v>1501</v>
      </c>
    </row>
    <row r="116" spans="1:10" x14ac:dyDescent="0.25">
      <c r="A116" t="s">
        <v>380</v>
      </c>
      <c r="B116">
        <v>2</v>
      </c>
      <c r="C116">
        <v>218</v>
      </c>
      <c r="D116">
        <v>2</v>
      </c>
      <c r="E116" t="s">
        <v>381</v>
      </c>
      <c r="F116" t="s">
        <v>152</v>
      </c>
      <c r="G116" t="s">
        <v>382</v>
      </c>
      <c r="H116" t="s">
        <v>1501</v>
      </c>
    </row>
    <row r="117" spans="1:10" x14ac:dyDescent="0.25">
      <c r="A117" t="s">
        <v>405</v>
      </c>
      <c r="B117">
        <v>2</v>
      </c>
      <c r="C117">
        <v>220</v>
      </c>
      <c r="D117">
        <v>3</v>
      </c>
      <c r="E117" t="s">
        <v>406</v>
      </c>
      <c r="F117" t="s">
        <v>407</v>
      </c>
      <c r="G117" t="s">
        <v>289</v>
      </c>
      <c r="H117" t="s">
        <v>1501</v>
      </c>
    </row>
    <row r="118" spans="1:10" x14ac:dyDescent="0.25">
      <c r="A118" t="s">
        <v>279</v>
      </c>
      <c r="B118">
        <v>2</v>
      </c>
      <c r="C118">
        <v>222</v>
      </c>
      <c r="D118">
        <v>3</v>
      </c>
      <c r="E118" t="s">
        <v>280</v>
      </c>
      <c r="F118" t="s">
        <v>281</v>
      </c>
      <c r="G118" t="s">
        <v>105</v>
      </c>
      <c r="H118" t="s">
        <v>1501</v>
      </c>
    </row>
    <row r="119" spans="1:10" x14ac:dyDescent="0.25">
      <c r="A119" t="s">
        <v>368</v>
      </c>
      <c r="B119">
        <v>2</v>
      </c>
      <c r="C119">
        <v>223</v>
      </c>
      <c r="D119">
        <v>3</v>
      </c>
      <c r="E119" t="s">
        <v>369</v>
      </c>
      <c r="F119" t="s">
        <v>370</v>
      </c>
      <c r="G119" t="s">
        <v>105</v>
      </c>
      <c r="H119" t="s">
        <v>1501</v>
      </c>
    </row>
    <row r="120" spans="1:10" x14ac:dyDescent="0.25">
      <c r="A120" t="s">
        <v>286</v>
      </c>
      <c r="B120">
        <v>2</v>
      </c>
      <c r="C120">
        <v>225</v>
      </c>
      <c r="D120">
        <v>3</v>
      </c>
      <c r="E120" t="s">
        <v>287</v>
      </c>
      <c r="F120" t="s">
        <v>288</v>
      </c>
      <c r="G120" t="s">
        <v>289</v>
      </c>
      <c r="H120" t="s">
        <v>1501</v>
      </c>
    </row>
    <row r="121" spans="1:10" x14ac:dyDescent="0.25">
      <c r="A121" t="s">
        <v>334</v>
      </c>
      <c r="B121">
        <v>2</v>
      </c>
      <c r="C121">
        <v>226</v>
      </c>
      <c r="D121">
        <v>4</v>
      </c>
      <c r="E121" t="s">
        <v>26</v>
      </c>
      <c r="F121" t="s">
        <v>27</v>
      </c>
      <c r="G121" t="s">
        <v>105</v>
      </c>
    </row>
    <row r="122" spans="1:10" x14ac:dyDescent="0.25">
      <c r="A122" t="s">
        <v>377</v>
      </c>
      <c r="B122">
        <v>2</v>
      </c>
      <c r="C122">
        <v>227</v>
      </c>
      <c r="D122">
        <v>5</v>
      </c>
      <c r="E122" t="s">
        <v>378</v>
      </c>
      <c r="F122" t="s">
        <v>379</v>
      </c>
      <c r="G122" t="s">
        <v>309</v>
      </c>
      <c r="H122" t="s">
        <v>1501</v>
      </c>
    </row>
    <row r="123" spans="1:10" x14ac:dyDescent="0.25">
      <c r="A123" t="s">
        <v>315</v>
      </c>
      <c r="B123">
        <v>2</v>
      </c>
      <c r="C123">
        <v>228</v>
      </c>
      <c r="D123">
        <v>4</v>
      </c>
      <c r="E123" t="s">
        <v>316</v>
      </c>
      <c r="F123" t="s">
        <v>30</v>
      </c>
      <c r="G123" t="s">
        <v>317</v>
      </c>
      <c r="H123" t="s">
        <v>1501</v>
      </c>
    </row>
    <row r="124" spans="1:10" x14ac:dyDescent="0.25">
      <c r="A124" t="s">
        <v>356</v>
      </c>
      <c r="B124">
        <v>2</v>
      </c>
      <c r="C124">
        <v>231</v>
      </c>
      <c r="D124">
        <v>3</v>
      </c>
      <c r="E124" t="s">
        <v>357</v>
      </c>
      <c r="F124" t="s">
        <v>238</v>
      </c>
      <c r="G124" t="s">
        <v>41</v>
      </c>
      <c r="H124" t="s">
        <v>1501</v>
      </c>
      <c r="J124" t="s">
        <v>1501</v>
      </c>
    </row>
    <row r="125" spans="1:10" x14ac:dyDescent="0.25">
      <c r="A125" t="s">
        <v>397</v>
      </c>
      <c r="B125">
        <v>2</v>
      </c>
      <c r="C125">
        <v>234</v>
      </c>
      <c r="D125">
        <v>4</v>
      </c>
      <c r="E125" t="s">
        <v>398</v>
      </c>
      <c r="F125" t="s">
        <v>308</v>
      </c>
      <c r="G125" t="s">
        <v>399</v>
      </c>
      <c r="H125" t="s">
        <v>1501</v>
      </c>
    </row>
    <row r="126" spans="1:10" x14ac:dyDescent="0.25">
      <c r="A126" t="s">
        <v>383</v>
      </c>
      <c r="B126">
        <v>2</v>
      </c>
      <c r="C126">
        <v>235</v>
      </c>
      <c r="D126">
        <v>3</v>
      </c>
      <c r="E126" t="s">
        <v>26</v>
      </c>
      <c r="F126" t="s">
        <v>384</v>
      </c>
      <c r="G126" t="s">
        <v>385</v>
      </c>
      <c r="H126" t="s">
        <v>1501</v>
      </c>
    </row>
    <row r="127" spans="1:10" x14ac:dyDescent="0.25">
      <c r="A127" t="s">
        <v>418</v>
      </c>
      <c r="B127">
        <v>2</v>
      </c>
      <c r="C127">
        <v>236</v>
      </c>
      <c r="D127">
        <v>4</v>
      </c>
      <c r="E127" t="s">
        <v>419</v>
      </c>
      <c r="F127" t="s">
        <v>420</v>
      </c>
      <c r="G127" t="s">
        <v>93</v>
      </c>
      <c r="H127" t="s">
        <v>1501</v>
      </c>
    </row>
    <row r="128" spans="1:10" x14ac:dyDescent="0.25">
      <c r="A128" t="s">
        <v>386</v>
      </c>
      <c r="B128">
        <v>2</v>
      </c>
      <c r="C128">
        <v>238</v>
      </c>
      <c r="D128">
        <v>3</v>
      </c>
      <c r="E128" t="s">
        <v>387</v>
      </c>
      <c r="F128" t="s">
        <v>388</v>
      </c>
      <c r="G128" t="s">
        <v>14</v>
      </c>
      <c r="H128" t="s">
        <v>1501</v>
      </c>
    </row>
    <row r="129" spans="1:8" x14ac:dyDescent="0.25">
      <c r="A129" t="s">
        <v>293</v>
      </c>
      <c r="B129">
        <v>2</v>
      </c>
      <c r="C129">
        <v>239</v>
      </c>
      <c r="D129">
        <v>4</v>
      </c>
      <c r="E129" t="s">
        <v>294</v>
      </c>
      <c r="F129" t="s">
        <v>108</v>
      </c>
      <c r="G129" t="s">
        <v>65</v>
      </c>
      <c r="H129" t="s">
        <v>1501</v>
      </c>
    </row>
    <row r="130" spans="1:8" x14ac:dyDescent="0.25">
      <c r="A130" t="s">
        <v>331</v>
      </c>
      <c r="B130">
        <v>2</v>
      </c>
      <c r="C130">
        <v>240</v>
      </c>
      <c r="D130">
        <v>4</v>
      </c>
      <c r="E130" t="s">
        <v>332</v>
      </c>
      <c r="F130" t="s">
        <v>333</v>
      </c>
      <c r="G130" t="s">
        <v>31</v>
      </c>
    </row>
    <row r="131" spans="1:8" x14ac:dyDescent="0.25">
      <c r="A131" t="s">
        <v>341</v>
      </c>
      <c r="B131">
        <v>2</v>
      </c>
      <c r="C131">
        <v>241</v>
      </c>
      <c r="D131">
        <v>5</v>
      </c>
      <c r="E131" t="s">
        <v>342</v>
      </c>
      <c r="F131" t="s">
        <v>343</v>
      </c>
      <c r="G131" t="s">
        <v>239</v>
      </c>
      <c r="H131" t="s">
        <v>1501</v>
      </c>
    </row>
    <row r="132" spans="1:8" x14ac:dyDescent="0.25">
      <c r="A132" t="s">
        <v>366</v>
      </c>
      <c r="B132">
        <v>2</v>
      </c>
      <c r="C132">
        <v>243</v>
      </c>
      <c r="D132">
        <v>6</v>
      </c>
      <c r="E132" t="s">
        <v>367</v>
      </c>
      <c r="F132" t="s">
        <v>360</v>
      </c>
      <c r="G132" t="s">
        <v>65</v>
      </c>
      <c r="H132" t="s">
        <v>1501</v>
      </c>
    </row>
    <row r="133" spans="1:8" x14ac:dyDescent="0.25">
      <c r="A133" t="s">
        <v>295</v>
      </c>
      <c r="B133">
        <v>2</v>
      </c>
      <c r="C133">
        <v>244</v>
      </c>
      <c r="D133">
        <v>6</v>
      </c>
      <c r="E133" t="s">
        <v>296</v>
      </c>
      <c r="F133" t="s">
        <v>219</v>
      </c>
      <c r="G133" t="s">
        <v>31</v>
      </c>
    </row>
    <row r="134" spans="1:8" x14ac:dyDescent="0.25">
      <c r="A134" t="s">
        <v>401</v>
      </c>
      <c r="B134">
        <v>2</v>
      </c>
      <c r="C134">
        <v>245</v>
      </c>
      <c r="D134">
        <v>6</v>
      </c>
      <c r="E134" t="s">
        <v>402</v>
      </c>
      <c r="F134" t="s">
        <v>223</v>
      </c>
      <c r="G134" t="s">
        <v>229</v>
      </c>
      <c r="H134" t="s">
        <v>1501</v>
      </c>
    </row>
    <row r="135" spans="1:8" x14ac:dyDescent="0.25">
      <c r="A135" t="s">
        <v>321</v>
      </c>
      <c r="B135">
        <v>2</v>
      </c>
      <c r="C135">
        <v>246</v>
      </c>
      <c r="D135">
        <v>4</v>
      </c>
      <c r="E135" t="s">
        <v>322</v>
      </c>
      <c r="F135" t="s">
        <v>323</v>
      </c>
      <c r="G135" t="s">
        <v>324</v>
      </c>
      <c r="H135" t="s">
        <v>1501</v>
      </c>
    </row>
    <row r="136" spans="1:8" x14ac:dyDescent="0.25">
      <c r="A136" t="s">
        <v>329</v>
      </c>
      <c r="B136">
        <v>2</v>
      </c>
      <c r="C136">
        <v>249</v>
      </c>
      <c r="D136">
        <v>8</v>
      </c>
      <c r="E136" t="s">
        <v>330</v>
      </c>
      <c r="F136" t="s">
        <v>281</v>
      </c>
      <c r="G136" t="s">
        <v>98</v>
      </c>
      <c r="H136" t="s">
        <v>1501</v>
      </c>
    </row>
    <row r="137" spans="1:8" x14ac:dyDescent="0.25">
      <c r="A137" t="s">
        <v>306</v>
      </c>
      <c r="B137">
        <v>2</v>
      </c>
      <c r="C137">
        <v>250</v>
      </c>
      <c r="D137">
        <v>8</v>
      </c>
      <c r="E137" t="s">
        <v>307</v>
      </c>
      <c r="F137" t="s">
        <v>308</v>
      </c>
      <c r="G137" t="s">
        <v>309</v>
      </c>
    </row>
    <row r="138" spans="1:8" x14ac:dyDescent="0.25">
      <c r="A138" t="s">
        <v>268</v>
      </c>
      <c r="B138">
        <v>2</v>
      </c>
      <c r="C138">
        <v>251</v>
      </c>
      <c r="D138">
        <v>7</v>
      </c>
      <c r="E138" t="s">
        <v>269</v>
      </c>
      <c r="F138" t="s">
        <v>270</v>
      </c>
      <c r="H138" t="s">
        <v>1501</v>
      </c>
    </row>
    <row r="139" spans="1:8" x14ac:dyDescent="0.25">
      <c r="A139" t="s">
        <v>604</v>
      </c>
      <c r="B139">
        <v>3</v>
      </c>
      <c r="C139">
        <v>252</v>
      </c>
      <c r="D139">
        <v>3</v>
      </c>
      <c r="E139" t="s">
        <v>605</v>
      </c>
      <c r="F139" t="s">
        <v>270</v>
      </c>
      <c r="G139" t="s">
        <v>305</v>
      </c>
      <c r="H139" t="s">
        <v>1501</v>
      </c>
    </row>
    <row r="140" spans="1:8" x14ac:dyDescent="0.25">
      <c r="A140" t="s">
        <v>597</v>
      </c>
      <c r="B140">
        <v>3</v>
      </c>
      <c r="C140">
        <v>255</v>
      </c>
      <c r="D140">
        <v>3</v>
      </c>
      <c r="E140" t="s">
        <v>598</v>
      </c>
      <c r="F140" t="s">
        <v>47</v>
      </c>
      <c r="G140" t="s">
        <v>309</v>
      </c>
      <c r="H140" t="s">
        <v>1501</v>
      </c>
    </row>
    <row r="141" spans="1:8" x14ac:dyDescent="0.25">
      <c r="A141" t="s">
        <v>523</v>
      </c>
      <c r="B141">
        <v>3</v>
      </c>
      <c r="C141">
        <v>258</v>
      </c>
      <c r="D141">
        <v>3</v>
      </c>
      <c r="E141" t="s">
        <v>524</v>
      </c>
      <c r="F141" t="s">
        <v>216</v>
      </c>
      <c r="G141" t="s">
        <v>417</v>
      </c>
      <c r="H141" t="s">
        <v>1501</v>
      </c>
    </row>
    <row r="142" spans="1:8" x14ac:dyDescent="0.25">
      <c r="A142" t="s">
        <v>537</v>
      </c>
      <c r="B142">
        <v>3</v>
      </c>
      <c r="C142">
        <v>261</v>
      </c>
      <c r="D142">
        <v>2</v>
      </c>
      <c r="E142" t="s">
        <v>538</v>
      </c>
      <c r="F142" t="s">
        <v>201</v>
      </c>
      <c r="G142" t="s">
        <v>143</v>
      </c>
      <c r="H142" t="s">
        <v>1501</v>
      </c>
    </row>
    <row r="143" spans="1:8" x14ac:dyDescent="0.25">
      <c r="A143" t="s">
        <v>625</v>
      </c>
      <c r="B143">
        <v>3</v>
      </c>
      <c r="C143">
        <v>263</v>
      </c>
      <c r="D143">
        <v>2</v>
      </c>
      <c r="E143" t="s">
        <v>626</v>
      </c>
      <c r="F143" t="s">
        <v>627</v>
      </c>
      <c r="G143" t="s">
        <v>628</v>
      </c>
      <c r="H143" t="s">
        <v>1501</v>
      </c>
    </row>
    <row r="144" spans="1:8" x14ac:dyDescent="0.25">
      <c r="A144" t="s">
        <v>619</v>
      </c>
      <c r="B144">
        <v>3</v>
      </c>
      <c r="C144">
        <v>265</v>
      </c>
      <c r="D144">
        <v>1</v>
      </c>
      <c r="E144" t="s">
        <v>620</v>
      </c>
      <c r="F144" t="s">
        <v>354</v>
      </c>
      <c r="G144" t="s">
        <v>18</v>
      </c>
      <c r="H144" t="s">
        <v>1501</v>
      </c>
    </row>
    <row r="145" spans="1:9" x14ac:dyDescent="0.25">
      <c r="A145" t="s">
        <v>502</v>
      </c>
      <c r="B145">
        <v>3</v>
      </c>
      <c r="C145">
        <v>270</v>
      </c>
      <c r="D145">
        <v>3</v>
      </c>
      <c r="E145" t="s">
        <v>503</v>
      </c>
      <c r="F145" t="s">
        <v>97</v>
      </c>
      <c r="G145" t="s">
        <v>504</v>
      </c>
      <c r="H145" t="s">
        <v>1501</v>
      </c>
    </row>
    <row r="146" spans="1:9" x14ac:dyDescent="0.25">
      <c r="A146" t="s">
        <v>559</v>
      </c>
      <c r="B146">
        <v>3</v>
      </c>
      <c r="C146">
        <v>273</v>
      </c>
      <c r="D146">
        <v>3</v>
      </c>
      <c r="E146" t="s">
        <v>560</v>
      </c>
      <c r="F146" t="s">
        <v>561</v>
      </c>
      <c r="G146" t="s">
        <v>562</v>
      </c>
      <c r="H146" t="s">
        <v>1501</v>
      </c>
    </row>
    <row r="147" spans="1:9" x14ac:dyDescent="0.25">
      <c r="A147" t="s">
        <v>593</v>
      </c>
      <c r="B147">
        <v>3</v>
      </c>
      <c r="C147">
        <v>276</v>
      </c>
      <c r="D147">
        <v>3</v>
      </c>
      <c r="E147" t="s">
        <v>594</v>
      </c>
      <c r="F147" t="s">
        <v>595</v>
      </c>
      <c r="G147" t="s">
        <v>596</v>
      </c>
      <c r="H147" t="s">
        <v>1501</v>
      </c>
    </row>
    <row r="148" spans="1:9" x14ac:dyDescent="0.25">
      <c r="A148" t="s">
        <v>617</v>
      </c>
      <c r="B148">
        <v>3</v>
      </c>
      <c r="C148">
        <v>278</v>
      </c>
      <c r="D148">
        <v>3</v>
      </c>
      <c r="E148" t="s">
        <v>618</v>
      </c>
      <c r="F148" t="s">
        <v>281</v>
      </c>
      <c r="G148" t="s">
        <v>98</v>
      </c>
      <c r="H148" t="s">
        <v>1501</v>
      </c>
    </row>
    <row r="149" spans="1:9" x14ac:dyDescent="0.25">
      <c r="A149" t="s">
        <v>539</v>
      </c>
      <c r="B149">
        <v>3</v>
      </c>
      <c r="C149">
        <v>280</v>
      </c>
      <c r="D149">
        <v>3</v>
      </c>
      <c r="E149" t="s">
        <v>540</v>
      </c>
      <c r="F149" t="s">
        <v>541</v>
      </c>
      <c r="G149" t="s">
        <v>542</v>
      </c>
      <c r="H149" t="s">
        <v>1501</v>
      </c>
    </row>
    <row r="150" spans="1:9" x14ac:dyDescent="0.25">
      <c r="A150" t="s">
        <v>587</v>
      </c>
      <c r="B150">
        <v>3</v>
      </c>
      <c r="C150">
        <v>283</v>
      </c>
      <c r="D150">
        <v>2</v>
      </c>
      <c r="E150" t="s">
        <v>588</v>
      </c>
      <c r="F150" t="s">
        <v>437</v>
      </c>
      <c r="G150" t="s">
        <v>589</v>
      </c>
      <c r="H150" t="s">
        <v>1501</v>
      </c>
    </row>
    <row r="151" spans="1:9" x14ac:dyDescent="0.25">
      <c r="A151" t="s">
        <v>565</v>
      </c>
      <c r="B151">
        <v>3</v>
      </c>
      <c r="C151">
        <v>285</v>
      </c>
      <c r="D151">
        <v>3</v>
      </c>
      <c r="E151" t="s">
        <v>566</v>
      </c>
      <c r="F151" t="s">
        <v>567</v>
      </c>
      <c r="G151" t="s">
        <v>568</v>
      </c>
      <c r="H151" t="s">
        <v>1501</v>
      </c>
    </row>
    <row r="152" spans="1:9" x14ac:dyDescent="0.25">
      <c r="A152" t="s">
        <v>574</v>
      </c>
      <c r="B152">
        <v>3</v>
      </c>
      <c r="C152">
        <v>287</v>
      </c>
      <c r="D152">
        <v>4</v>
      </c>
      <c r="E152" t="s">
        <v>575</v>
      </c>
      <c r="F152" t="s">
        <v>567</v>
      </c>
      <c r="G152" t="s">
        <v>109</v>
      </c>
      <c r="H152" t="s">
        <v>1501</v>
      </c>
    </row>
    <row r="153" spans="1:9" x14ac:dyDescent="0.25">
      <c r="A153" t="s">
        <v>525</v>
      </c>
      <c r="B153">
        <v>3</v>
      </c>
      <c r="C153">
        <v>290</v>
      </c>
      <c r="D153">
        <v>4</v>
      </c>
      <c r="E153" t="s">
        <v>526</v>
      </c>
      <c r="F153" t="s">
        <v>527</v>
      </c>
      <c r="G153" t="s">
        <v>157</v>
      </c>
      <c r="H153" t="s">
        <v>1501</v>
      </c>
    </row>
    <row r="154" spans="1:9" x14ac:dyDescent="0.25">
      <c r="A154" t="s">
        <v>613</v>
      </c>
      <c r="B154">
        <v>3</v>
      </c>
      <c r="C154">
        <v>293</v>
      </c>
      <c r="D154">
        <v>3</v>
      </c>
      <c r="E154" t="s">
        <v>614</v>
      </c>
      <c r="F154" t="s">
        <v>615</v>
      </c>
      <c r="G154" t="s">
        <v>616</v>
      </c>
      <c r="H154" t="s">
        <v>1501</v>
      </c>
    </row>
    <row r="155" spans="1:9" x14ac:dyDescent="0.25">
      <c r="A155" t="s">
        <v>511</v>
      </c>
      <c r="B155">
        <v>3</v>
      </c>
      <c r="C155">
        <v>296</v>
      </c>
      <c r="D155">
        <v>3</v>
      </c>
      <c r="E155" t="s">
        <v>512</v>
      </c>
      <c r="F155" t="s">
        <v>420</v>
      </c>
      <c r="G155" t="s">
        <v>513</v>
      </c>
      <c r="H155" t="s">
        <v>1501</v>
      </c>
      <c r="I155">
        <v>1</v>
      </c>
    </row>
    <row r="156" spans="1:9" x14ac:dyDescent="0.25">
      <c r="A156" t="s">
        <v>442</v>
      </c>
      <c r="B156">
        <v>3</v>
      </c>
      <c r="C156">
        <v>298</v>
      </c>
      <c r="D156">
        <v>3</v>
      </c>
      <c r="E156" t="s">
        <v>443</v>
      </c>
      <c r="F156" t="s">
        <v>444</v>
      </c>
      <c r="G156" t="s">
        <v>340</v>
      </c>
      <c r="H156" t="s">
        <v>1501</v>
      </c>
    </row>
    <row r="157" spans="1:9" x14ac:dyDescent="0.25">
      <c r="A157" t="s">
        <v>528</v>
      </c>
      <c r="B157">
        <v>3</v>
      </c>
      <c r="C157">
        <v>299</v>
      </c>
      <c r="D157">
        <v>3</v>
      </c>
      <c r="E157" t="s">
        <v>529</v>
      </c>
      <c r="F157" t="s">
        <v>530</v>
      </c>
      <c r="G157" t="s">
        <v>376</v>
      </c>
      <c r="H157" t="s">
        <v>1501</v>
      </c>
    </row>
    <row r="158" spans="1:9" x14ac:dyDescent="0.25">
      <c r="A158" t="s">
        <v>572</v>
      </c>
      <c r="B158">
        <v>3</v>
      </c>
      <c r="C158">
        <v>300</v>
      </c>
      <c r="D158">
        <v>3</v>
      </c>
      <c r="E158" t="s">
        <v>573</v>
      </c>
      <c r="F158" t="s">
        <v>267</v>
      </c>
      <c r="G158" t="s">
        <v>328</v>
      </c>
      <c r="H158" t="s">
        <v>1501</v>
      </c>
    </row>
    <row r="159" spans="1:9" x14ac:dyDescent="0.25">
      <c r="A159" t="s">
        <v>557</v>
      </c>
      <c r="B159">
        <v>3</v>
      </c>
      <c r="C159">
        <v>302</v>
      </c>
      <c r="D159">
        <v>3</v>
      </c>
      <c r="E159" t="s">
        <v>558</v>
      </c>
      <c r="F159" t="s">
        <v>444</v>
      </c>
      <c r="G159" t="s">
        <v>434</v>
      </c>
      <c r="H159" t="s">
        <v>1501</v>
      </c>
    </row>
    <row r="160" spans="1:9" x14ac:dyDescent="0.25">
      <c r="A160" t="s">
        <v>514</v>
      </c>
      <c r="B160">
        <v>3</v>
      </c>
      <c r="C160">
        <v>303</v>
      </c>
      <c r="D160">
        <v>5</v>
      </c>
      <c r="E160" t="s">
        <v>515</v>
      </c>
      <c r="F160" t="s">
        <v>516</v>
      </c>
      <c r="G160" t="s">
        <v>413</v>
      </c>
    </row>
    <row r="161" spans="1:8" x14ac:dyDescent="0.25">
      <c r="A161" t="s">
        <v>439</v>
      </c>
      <c r="B161">
        <v>3</v>
      </c>
      <c r="C161">
        <v>304</v>
      </c>
      <c r="D161">
        <v>3</v>
      </c>
      <c r="E161" t="s">
        <v>440</v>
      </c>
      <c r="F161" t="s">
        <v>441</v>
      </c>
      <c r="G161" t="s">
        <v>309</v>
      </c>
      <c r="H161" t="s">
        <v>1501</v>
      </c>
    </row>
    <row r="162" spans="1:8" x14ac:dyDescent="0.25">
      <c r="A162" t="s">
        <v>517</v>
      </c>
      <c r="B162">
        <v>3</v>
      </c>
      <c r="C162">
        <v>307</v>
      </c>
      <c r="D162">
        <v>4</v>
      </c>
      <c r="E162" t="s">
        <v>518</v>
      </c>
      <c r="F162" t="s">
        <v>449</v>
      </c>
      <c r="G162" t="s">
        <v>519</v>
      </c>
      <c r="H162" t="s">
        <v>1501</v>
      </c>
    </row>
    <row r="163" spans="1:8" x14ac:dyDescent="0.25">
      <c r="A163" t="s">
        <v>475</v>
      </c>
      <c r="B163">
        <v>3</v>
      </c>
      <c r="C163">
        <v>309</v>
      </c>
      <c r="D163">
        <v>3</v>
      </c>
      <c r="E163" t="s">
        <v>476</v>
      </c>
      <c r="F163" t="s">
        <v>477</v>
      </c>
      <c r="G163" t="s">
        <v>65</v>
      </c>
      <c r="H163" t="s">
        <v>1501</v>
      </c>
    </row>
    <row r="164" spans="1:8" x14ac:dyDescent="0.25">
      <c r="A164" t="s">
        <v>534</v>
      </c>
      <c r="B164">
        <v>3</v>
      </c>
      <c r="C164">
        <v>311</v>
      </c>
      <c r="D164">
        <v>2</v>
      </c>
      <c r="E164" t="s">
        <v>535</v>
      </c>
      <c r="F164" t="s">
        <v>536</v>
      </c>
      <c r="G164" t="s">
        <v>65</v>
      </c>
      <c r="H164" t="s">
        <v>1501</v>
      </c>
    </row>
    <row r="165" spans="1:8" x14ac:dyDescent="0.25">
      <c r="A165" t="s">
        <v>520</v>
      </c>
      <c r="B165">
        <v>3</v>
      </c>
      <c r="C165">
        <v>312</v>
      </c>
      <c r="D165">
        <v>2</v>
      </c>
      <c r="E165" t="s">
        <v>521</v>
      </c>
      <c r="F165" t="s">
        <v>522</v>
      </c>
      <c r="G165" t="s">
        <v>65</v>
      </c>
      <c r="H165" t="s">
        <v>1501</v>
      </c>
    </row>
    <row r="166" spans="1:8" x14ac:dyDescent="0.25">
      <c r="A166" t="s">
        <v>609</v>
      </c>
      <c r="B166">
        <v>3</v>
      </c>
      <c r="C166">
        <v>313</v>
      </c>
      <c r="D166">
        <v>2</v>
      </c>
      <c r="E166" t="s">
        <v>610</v>
      </c>
      <c r="F166" t="s">
        <v>354</v>
      </c>
      <c r="G166" t="s">
        <v>239</v>
      </c>
      <c r="H166" t="s">
        <v>1501</v>
      </c>
    </row>
    <row r="167" spans="1:8" x14ac:dyDescent="0.25">
      <c r="A167" t="s">
        <v>486</v>
      </c>
      <c r="B167">
        <v>3</v>
      </c>
      <c r="C167">
        <v>314</v>
      </c>
      <c r="D167">
        <v>2</v>
      </c>
      <c r="E167" t="s">
        <v>487</v>
      </c>
      <c r="F167" t="s">
        <v>246</v>
      </c>
      <c r="G167" t="s">
        <v>239</v>
      </c>
      <c r="H167" t="s">
        <v>1501</v>
      </c>
    </row>
    <row r="168" spans="1:8" x14ac:dyDescent="0.25">
      <c r="A168" t="s">
        <v>555</v>
      </c>
      <c r="B168">
        <v>3</v>
      </c>
      <c r="C168">
        <v>315</v>
      </c>
      <c r="D168">
        <v>4</v>
      </c>
      <c r="E168" t="s">
        <v>26</v>
      </c>
      <c r="F168" t="s">
        <v>27</v>
      </c>
      <c r="G168" t="s">
        <v>556</v>
      </c>
      <c r="H168" t="s">
        <v>1501</v>
      </c>
    </row>
    <row r="169" spans="1:8" x14ac:dyDescent="0.25">
      <c r="A169" t="s">
        <v>483</v>
      </c>
      <c r="B169">
        <v>3</v>
      </c>
      <c r="C169">
        <v>316</v>
      </c>
      <c r="D169">
        <v>3</v>
      </c>
      <c r="E169" t="s">
        <v>484</v>
      </c>
      <c r="F169" t="s">
        <v>485</v>
      </c>
      <c r="G169" t="s">
        <v>417</v>
      </c>
      <c r="H169" t="s">
        <v>1501</v>
      </c>
    </row>
    <row r="170" spans="1:8" x14ac:dyDescent="0.25">
      <c r="A170" t="s">
        <v>459</v>
      </c>
      <c r="B170">
        <v>3</v>
      </c>
      <c r="C170">
        <v>318</v>
      </c>
      <c r="D170">
        <v>3</v>
      </c>
      <c r="E170" t="s">
        <v>460</v>
      </c>
      <c r="F170" t="s">
        <v>461</v>
      </c>
      <c r="G170" t="s">
        <v>98</v>
      </c>
      <c r="H170" t="s">
        <v>1501</v>
      </c>
    </row>
    <row r="171" spans="1:8" x14ac:dyDescent="0.25">
      <c r="A171" t="s">
        <v>611</v>
      </c>
      <c r="B171">
        <v>3</v>
      </c>
      <c r="C171">
        <v>320</v>
      </c>
      <c r="D171">
        <v>3</v>
      </c>
      <c r="E171" t="s">
        <v>612</v>
      </c>
      <c r="F171" t="s">
        <v>530</v>
      </c>
      <c r="G171" t="s">
        <v>243</v>
      </c>
      <c r="H171" t="s">
        <v>1501</v>
      </c>
    </row>
    <row r="172" spans="1:8" x14ac:dyDescent="0.25">
      <c r="A172" t="s">
        <v>531</v>
      </c>
      <c r="B172">
        <v>3</v>
      </c>
      <c r="C172">
        <v>322</v>
      </c>
      <c r="D172">
        <v>3</v>
      </c>
      <c r="E172" t="s">
        <v>532</v>
      </c>
      <c r="F172" t="s">
        <v>284</v>
      </c>
      <c r="G172" t="s">
        <v>533</v>
      </c>
      <c r="H172" t="s">
        <v>1501</v>
      </c>
    </row>
    <row r="173" spans="1:8" x14ac:dyDescent="0.25">
      <c r="A173" t="s">
        <v>599</v>
      </c>
      <c r="B173">
        <v>3</v>
      </c>
      <c r="C173">
        <v>324</v>
      </c>
      <c r="D173">
        <v>4</v>
      </c>
      <c r="E173" t="s">
        <v>600</v>
      </c>
      <c r="F173" t="s">
        <v>9</v>
      </c>
      <c r="G173" t="s">
        <v>31</v>
      </c>
      <c r="H173" t="s">
        <v>1501</v>
      </c>
    </row>
    <row r="174" spans="1:8" x14ac:dyDescent="0.25">
      <c r="A174" t="s">
        <v>584</v>
      </c>
      <c r="B174">
        <v>3</v>
      </c>
      <c r="C174">
        <v>325</v>
      </c>
      <c r="D174">
        <v>3</v>
      </c>
      <c r="E174" t="s">
        <v>585</v>
      </c>
      <c r="F174" t="s">
        <v>541</v>
      </c>
      <c r="G174" t="s">
        <v>586</v>
      </c>
      <c r="H174" t="s">
        <v>1501</v>
      </c>
    </row>
    <row r="175" spans="1:8" x14ac:dyDescent="0.25">
      <c r="A175" t="s">
        <v>582</v>
      </c>
      <c r="B175">
        <v>3</v>
      </c>
      <c r="C175">
        <v>327</v>
      </c>
      <c r="D175">
        <v>2</v>
      </c>
      <c r="E175" t="s">
        <v>583</v>
      </c>
      <c r="F175" t="s">
        <v>197</v>
      </c>
      <c r="G175" t="s">
        <v>239</v>
      </c>
      <c r="H175" t="s">
        <v>1501</v>
      </c>
    </row>
    <row r="176" spans="1:8" x14ac:dyDescent="0.25">
      <c r="A176" t="s">
        <v>601</v>
      </c>
      <c r="B176">
        <v>3</v>
      </c>
      <c r="C176">
        <v>328</v>
      </c>
      <c r="D176">
        <v>4</v>
      </c>
      <c r="E176" t="s">
        <v>602</v>
      </c>
      <c r="F176" t="s">
        <v>464</v>
      </c>
      <c r="G176" t="s">
        <v>603</v>
      </c>
      <c r="H176" t="s">
        <v>1501</v>
      </c>
    </row>
    <row r="177" spans="1:9" x14ac:dyDescent="0.25">
      <c r="A177" t="s">
        <v>456</v>
      </c>
      <c r="B177">
        <v>3</v>
      </c>
      <c r="C177">
        <v>331</v>
      </c>
      <c r="D177">
        <v>3</v>
      </c>
      <c r="E177" t="s">
        <v>457</v>
      </c>
      <c r="F177" t="s">
        <v>458</v>
      </c>
      <c r="G177" t="s">
        <v>438</v>
      </c>
      <c r="H177" t="s">
        <v>1501</v>
      </c>
    </row>
    <row r="178" spans="1:9" x14ac:dyDescent="0.25">
      <c r="A178" t="s">
        <v>590</v>
      </c>
      <c r="B178">
        <v>3</v>
      </c>
      <c r="C178">
        <v>333</v>
      </c>
      <c r="D178">
        <v>3</v>
      </c>
      <c r="E178" t="s">
        <v>591</v>
      </c>
      <c r="F178" t="s">
        <v>592</v>
      </c>
      <c r="G178" t="s">
        <v>324</v>
      </c>
      <c r="H178" t="s">
        <v>1501</v>
      </c>
    </row>
    <row r="179" spans="1:9" x14ac:dyDescent="0.25">
      <c r="A179" t="s">
        <v>623</v>
      </c>
      <c r="B179">
        <v>3</v>
      </c>
      <c r="C179">
        <v>335</v>
      </c>
      <c r="D179">
        <v>5</v>
      </c>
      <c r="E179" t="s">
        <v>624</v>
      </c>
      <c r="F179" t="s">
        <v>416</v>
      </c>
      <c r="G179" t="s">
        <v>182</v>
      </c>
      <c r="H179" t="s">
        <v>1501</v>
      </c>
    </row>
    <row r="180" spans="1:9" x14ac:dyDescent="0.25">
      <c r="A180" t="s">
        <v>563</v>
      </c>
      <c r="B180">
        <v>3</v>
      </c>
      <c r="C180">
        <v>336</v>
      </c>
      <c r="D180">
        <v>4</v>
      </c>
      <c r="E180" t="s">
        <v>564</v>
      </c>
      <c r="F180" t="s">
        <v>516</v>
      </c>
      <c r="G180" t="s">
        <v>109</v>
      </c>
      <c r="H180" t="s">
        <v>1501</v>
      </c>
    </row>
    <row r="181" spans="1:9" x14ac:dyDescent="0.25">
      <c r="A181" t="s">
        <v>505</v>
      </c>
      <c r="B181">
        <v>3</v>
      </c>
      <c r="C181">
        <v>337</v>
      </c>
      <c r="D181">
        <v>4</v>
      </c>
      <c r="E181" t="s">
        <v>506</v>
      </c>
      <c r="F181" t="s">
        <v>507</v>
      </c>
      <c r="G181" t="s">
        <v>508</v>
      </c>
      <c r="H181" t="s">
        <v>1501</v>
      </c>
    </row>
    <row r="182" spans="1:9" x14ac:dyDescent="0.25">
      <c r="A182" t="s">
        <v>578</v>
      </c>
      <c r="B182">
        <v>3</v>
      </c>
      <c r="C182">
        <v>338</v>
      </c>
      <c r="D182">
        <v>4</v>
      </c>
      <c r="E182" t="s">
        <v>579</v>
      </c>
      <c r="F182" t="s">
        <v>152</v>
      </c>
      <c r="G182" t="s">
        <v>508</v>
      </c>
      <c r="H182" t="s">
        <v>1501</v>
      </c>
    </row>
    <row r="183" spans="1:9" x14ac:dyDescent="0.25">
      <c r="A183" t="s">
        <v>451</v>
      </c>
      <c r="B183">
        <v>3</v>
      </c>
      <c r="C183">
        <v>339</v>
      </c>
      <c r="D183">
        <v>3</v>
      </c>
      <c r="E183" t="s">
        <v>452</v>
      </c>
      <c r="F183" t="s">
        <v>393</v>
      </c>
      <c r="G183" t="s">
        <v>417</v>
      </c>
      <c r="H183" t="s">
        <v>1501</v>
      </c>
      <c r="I183">
        <v>1</v>
      </c>
    </row>
    <row r="184" spans="1:9" x14ac:dyDescent="0.25">
      <c r="A184" t="s">
        <v>469</v>
      </c>
      <c r="B184">
        <v>3</v>
      </c>
      <c r="C184">
        <v>341</v>
      </c>
      <c r="D184">
        <v>3</v>
      </c>
      <c r="E184" t="s">
        <v>470</v>
      </c>
      <c r="F184" t="s">
        <v>416</v>
      </c>
      <c r="G184" t="s">
        <v>117</v>
      </c>
      <c r="H184" t="s">
        <v>1501</v>
      </c>
    </row>
    <row r="185" spans="1:9" x14ac:dyDescent="0.25">
      <c r="A185" t="s">
        <v>447</v>
      </c>
      <c r="B185">
        <v>3</v>
      </c>
      <c r="C185">
        <v>343</v>
      </c>
      <c r="D185">
        <v>3</v>
      </c>
      <c r="E185" t="s">
        <v>448</v>
      </c>
      <c r="F185" t="s">
        <v>449</v>
      </c>
      <c r="G185" t="s">
        <v>450</v>
      </c>
      <c r="H185" t="s">
        <v>1501</v>
      </c>
    </row>
    <row r="186" spans="1:9" x14ac:dyDescent="0.25">
      <c r="A186" t="s">
        <v>500</v>
      </c>
      <c r="B186">
        <v>3</v>
      </c>
      <c r="C186">
        <v>345</v>
      </c>
      <c r="D186">
        <v>3</v>
      </c>
      <c r="E186" t="s">
        <v>501</v>
      </c>
      <c r="F186" t="s">
        <v>437</v>
      </c>
      <c r="G186" t="s">
        <v>438</v>
      </c>
      <c r="H186" t="s">
        <v>1501</v>
      </c>
    </row>
    <row r="187" spans="1:9" x14ac:dyDescent="0.25">
      <c r="A187" t="s">
        <v>435</v>
      </c>
      <c r="B187">
        <v>3</v>
      </c>
      <c r="C187">
        <v>347</v>
      </c>
      <c r="D187">
        <v>3</v>
      </c>
      <c r="E187" t="s">
        <v>436</v>
      </c>
      <c r="F187" t="s">
        <v>437</v>
      </c>
      <c r="G187" t="s">
        <v>438</v>
      </c>
      <c r="H187" t="s">
        <v>1501</v>
      </c>
    </row>
    <row r="188" spans="1:9" x14ac:dyDescent="0.25">
      <c r="A188" t="s">
        <v>478</v>
      </c>
      <c r="B188">
        <v>3</v>
      </c>
      <c r="C188">
        <v>349</v>
      </c>
      <c r="D188">
        <v>4</v>
      </c>
      <c r="E188" t="s">
        <v>479</v>
      </c>
      <c r="F188" t="s">
        <v>480</v>
      </c>
      <c r="G188" t="s">
        <v>105</v>
      </c>
    </row>
    <row r="189" spans="1:9" x14ac:dyDescent="0.25">
      <c r="A189" t="s">
        <v>462</v>
      </c>
      <c r="B189">
        <v>3</v>
      </c>
      <c r="C189">
        <v>351</v>
      </c>
      <c r="D189">
        <v>2</v>
      </c>
      <c r="E189" t="s">
        <v>463</v>
      </c>
      <c r="F189" t="s">
        <v>464</v>
      </c>
      <c r="G189" t="s">
        <v>385</v>
      </c>
      <c r="H189" t="s">
        <v>1501</v>
      </c>
    </row>
    <row r="190" spans="1:9" x14ac:dyDescent="0.25">
      <c r="A190" t="s">
        <v>491</v>
      </c>
      <c r="B190">
        <v>3</v>
      </c>
      <c r="C190">
        <v>352</v>
      </c>
      <c r="D190">
        <v>4</v>
      </c>
      <c r="E190" t="s">
        <v>492</v>
      </c>
      <c r="F190" t="s">
        <v>464</v>
      </c>
      <c r="G190" t="s">
        <v>182</v>
      </c>
    </row>
    <row r="191" spans="1:9" x14ac:dyDescent="0.25">
      <c r="A191" t="s">
        <v>569</v>
      </c>
      <c r="B191">
        <v>3</v>
      </c>
      <c r="C191">
        <v>353</v>
      </c>
      <c r="D191">
        <v>3</v>
      </c>
      <c r="E191" t="s">
        <v>570</v>
      </c>
      <c r="F191" t="s">
        <v>571</v>
      </c>
      <c r="G191" t="s">
        <v>347</v>
      </c>
      <c r="H191" t="s">
        <v>1501</v>
      </c>
    </row>
    <row r="192" spans="1:9" x14ac:dyDescent="0.25">
      <c r="A192" t="s">
        <v>473</v>
      </c>
      <c r="B192">
        <v>3</v>
      </c>
      <c r="C192">
        <v>355</v>
      </c>
      <c r="D192">
        <v>3</v>
      </c>
      <c r="E192" t="s">
        <v>474</v>
      </c>
      <c r="F192" t="s">
        <v>444</v>
      </c>
      <c r="G192" t="s">
        <v>76</v>
      </c>
      <c r="H192" t="s">
        <v>1501</v>
      </c>
    </row>
    <row r="193" spans="1:8" x14ac:dyDescent="0.25">
      <c r="A193" t="s">
        <v>606</v>
      </c>
      <c r="B193">
        <v>3</v>
      </c>
      <c r="C193">
        <v>357</v>
      </c>
      <c r="D193">
        <v>5</v>
      </c>
      <c r="E193" t="s">
        <v>607</v>
      </c>
      <c r="F193" t="s">
        <v>608</v>
      </c>
      <c r="G193" t="s">
        <v>213</v>
      </c>
      <c r="H193" t="s">
        <v>1501</v>
      </c>
    </row>
    <row r="194" spans="1:8" x14ac:dyDescent="0.25">
      <c r="A194" t="s">
        <v>465</v>
      </c>
      <c r="B194">
        <v>3</v>
      </c>
      <c r="C194">
        <v>358</v>
      </c>
      <c r="D194">
        <v>4</v>
      </c>
      <c r="E194" t="s">
        <v>26</v>
      </c>
      <c r="F194" t="s">
        <v>27</v>
      </c>
      <c r="G194" t="s">
        <v>466</v>
      </c>
      <c r="H194" t="s">
        <v>1501</v>
      </c>
    </row>
    <row r="195" spans="1:8" x14ac:dyDescent="0.25">
      <c r="A195" t="s">
        <v>431</v>
      </c>
      <c r="B195">
        <v>3</v>
      </c>
      <c r="C195">
        <v>359</v>
      </c>
      <c r="D195">
        <v>5</v>
      </c>
      <c r="E195" t="s">
        <v>432</v>
      </c>
      <c r="F195" t="s">
        <v>433</v>
      </c>
      <c r="G195" t="s">
        <v>434</v>
      </c>
      <c r="H195" t="s">
        <v>1501</v>
      </c>
    </row>
    <row r="196" spans="1:8" x14ac:dyDescent="0.25">
      <c r="A196" t="s">
        <v>621</v>
      </c>
      <c r="B196">
        <v>3</v>
      </c>
      <c r="C196">
        <v>360</v>
      </c>
      <c r="D196">
        <v>3</v>
      </c>
      <c r="E196" t="s">
        <v>622</v>
      </c>
      <c r="F196" t="s">
        <v>420</v>
      </c>
      <c r="G196" t="s">
        <v>55</v>
      </c>
      <c r="H196" t="s">
        <v>1501</v>
      </c>
    </row>
    <row r="197" spans="1:8" x14ac:dyDescent="0.25">
      <c r="A197" t="s">
        <v>576</v>
      </c>
      <c r="B197">
        <v>3</v>
      </c>
      <c r="C197">
        <v>361</v>
      </c>
      <c r="D197">
        <v>3</v>
      </c>
      <c r="E197" t="s">
        <v>577</v>
      </c>
      <c r="F197" t="s">
        <v>13</v>
      </c>
      <c r="G197" t="s">
        <v>14</v>
      </c>
      <c r="H197" t="s">
        <v>1501</v>
      </c>
    </row>
    <row r="198" spans="1:8" x14ac:dyDescent="0.25">
      <c r="A198" t="s">
        <v>580</v>
      </c>
      <c r="B198">
        <v>3</v>
      </c>
      <c r="C198">
        <v>363</v>
      </c>
      <c r="D198">
        <v>3</v>
      </c>
      <c r="E198" t="s">
        <v>581</v>
      </c>
      <c r="F198" t="s">
        <v>407</v>
      </c>
      <c r="G198" t="s">
        <v>14</v>
      </c>
      <c r="H198" t="s">
        <v>1501</v>
      </c>
    </row>
    <row r="199" spans="1:8" x14ac:dyDescent="0.25">
      <c r="A199" t="s">
        <v>467</v>
      </c>
      <c r="B199">
        <v>3</v>
      </c>
      <c r="C199">
        <v>366</v>
      </c>
      <c r="D199">
        <v>3</v>
      </c>
      <c r="E199" t="s">
        <v>468</v>
      </c>
      <c r="F199" t="s">
        <v>197</v>
      </c>
      <c r="G199" t="s">
        <v>105</v>
      </c>
      <c r="H199" t="s">
        <v>1501</v>
      </c>
    </row>
    <row r="200" spans="1:8" x14ac:dyDescent="0.25">
      <c r="A200" t="s">
        <v>553</v>
      </c>
      <c r="B200">
        <v>3</v>
      </c>
      <c r="C200">
        <v>369</v>
      </c>
      <c r="D200">
        <v>4</v>
      </c>
      <c r="E200" t="s">
        <v>554</v>
      </c>
      <c r="F200" t="s">
        <v>441</v>
      </c>
      <c r="G200" t="s">
        <v>105</v>
      </c>
      <c r="H200" t="s">
        <v>1501</v>
      </c>
    </row>
    <row r="201" spans="1:8" x14ac:dyDescent="0.25">
      <c r="A201" t="s">
        <v>509</v>
      </c>
      <c r="B201">
        <v>3</v>
      </c>
      <c r="C201">
        <v>370</v>
      </c>
      <c r="D201">
        <v>2</v>
      </c>
      <c r="E201" t="s">
        <v>510</v>
      </c>
      <c r="F201" t="s">
        <v>423</v>
      </c>
      <c r="G201" t="s">
        <v>105</v>
      </c>
      <c r="H201" t="s">
        <v>1501</v>
      </c>
    </row>
    <row r="202" spans="1:8" x14ac:dyDescent="0.25">
      <c r="A202" t="s">
        <v>445</v>
      </c>
      <c r="B202">
        <v>3</v>
      </c>
      <c r="C202">
        <v>371</v>
      </c>
      <c r="D202">
        <v>4</v>
      </c>
      <c r="E202" t="s">
        <v>446</v>
      </c>
      <c r="F202" t="s">
        <v>175</v>
      </c>
      <c r="G202" t="s">
        <v>10</v>
      </c>
    </row>
    <row r="203" spans="1:8" x14ac:dyDescent="0.25">
      <c r="A203" t="s">
        <v>453</v>
      </c>
      <c r="B203">
        <v>3</v>
      </c>
      <c r="C203">
        <v>374</v>
      </c>
      <c r="D203">
        <v>4</v>
      </c>
      <c r="E203" t="s">
        <v>454</v>
      </c>
      <c r="F203" t="s">
        <v>108</v>
      </c>
      <c r="G203" t="s">
        <v>455</v>
      </c>
      <c r="H203" t="s">
        <v>1501</v>
      </c>
    </row>
    <row r="204" spans="1:8" x14ac:dyDescent="0.25">
      <c r="A204" t="s">
        <v>548</v>
      </c>
      <c r="B204">
        <v>3</v>
      </c>
      <c r="C204">
        <v>377</v>
      </c>
      <c r="D204">
        <v>6</v>
      </c>
      <c r="E204" t="s">
        <v>549</v>
      </c>
      <c r="F204" t="s">
        <v>216</v>
      </c>
      <c r="G204" t="s">
        <v>438</v>
      </c>
    </row>
    <row r="205" spans="1:8" x14ac:dyDescent="0.25">
      <c r="A205" t="s">
        <v>545</v>
      </c>
      <c r="B205">
        <v>3</v>
      </c>
      <c r="C205">
        <v>378</v>
      </c>
      <c r="D205">
        <v>6</v>
      </c>
      <c r="E205" t="s">
        <v>546</v>
      </c>
      <c r="F205" t="s">
        <v>547</v>
      </c>
      <c r="G205" t="s">
        <v>14</v>
      </c>
      <c r="H205" t="s">
        <v>1501</v>
      </c>
    </row>
    <row r="206" spans="1:8" x14ac:dyDescent="0.25">
      <c r="A206" t="s">
        <v>550</v>
      </c>
      <c r="B206">
        <v>3</v>
      </c>
      <c r="C206">
        <v>379</v>
      </c>
      <c r="D206">
        <v>6</v>
      </c>
      <c r="E206" t="s">
        <v>551</v>
      </c>
      <c r="F206" t="s">
        <v>552</v>
      </c>
      <c r="G206" t="s">
        <v>55</v>
      </c>
    </row>
    <row r="207" spans="1:8" x14ac:dyDescent="0.25">
      <c r="A207" t="s">
        <v>496</v>
      </c>
      <c r="B207">
        <v>3</v>
      </c>
      <c r="C207">
        <v>380</v>
      </c>
      <c r="D207">
        <v>7</v>
      </c>
      <c r="E207" t="s">
        <v>497</v>
      </c>
      <c r="F207" t="s">
        <v>320</v>
      </c>
      <c r="G207" t="s">
        <v>48</v>
      </c>
      <c r="H207" t="s">
        <v>1501</v>
      </c>
    </row>
    <row r="208" spans="1:8" x14ac:dyDescent="0.25">
      <c r="A208" t="s">
        <v>498</v>
      </c>
      <c r="B208">
        <v>3</v>
      </c>
      <c r="C208">
        <v>381</v>
      </c>
      <c r="D208">
        <v>7</v>
      </c>
      <c r="E208" t="s">
        <v>499</v>
      </c>
      <c r="F208" t="s">
        <v>320</v>
      </c>
      <c r="G208" t="s">
        <v>48</v>
      </c>
    </row>
    <row r="209" spans="1:9" x14ac:dyDescent="0.25">
      <c r="A209" t="s">
        <v>493</v>
      </c>
      <c r="B209">
        <v>3</v>
      </c>
      <c r="C209">
        <v>382</v>
      </c>
      <c r="D209">
        <v>8</v>
      </c>
      <c r="E209" t="s">
        <v>494</v>
      </c>
      <c r="F209" t="s">
        <v>495</v>
      </c>
      <c r="G209" t="s">
        <v>105</v>
      </c>
    </row>
    <row r="210" spans="1:9" x14ac:dyDescent="0.25">
      <c r="A210" t="s">
        <v>481</v>
      </c>
      <c r="B210">
        <v>3</v>
      </c>
      <c r="C210">
        <v>383</v>
      </c>
      <c r="D210">
        <v>8</v>
      </c>
      <c r="E210" t="s">
        <v>482</v>
      </c>
      <c r="F210" t="s">
        <v>124</v>
      </c>
      <c r="G210" t="s">
        <v>41</v>
      </c>
    </row>
    <row r="211" spans="1:9" x14ac:dyDescent="0.25">
      <c r="A211" t="s">
        <v>543</v>
      </c>
      <c r="B211">
        <v>3</v>
      </c>
      <c r="C211">
        <v>384</v>
      </c>
      <c r="D211">
        <v>8</v>
      </c>
      <c r="E211" t="s">
        <v>544</v>
      </c>
      <c r="F211" t="s">
        <v>444</v>
      </c>
      <c r="G211" t="s">
        <v>508</v>
      </c>
    </row>
    <row r="212" spans="1:9" x14ac:dyDescent="0.25">
      <c r="A212" t="s">
        <v>488</v>
      </c>
      <c r="B212">
        <v>3</v>
      </c>
      <c r="C212">
        <v>385</v>
      </c>
      <c r="D212">
        <v>7</v>
      </c>
      <c r="E212" t="s">
        <v>489</v>
      </c>
      <c r="F212" t="s">
        <v>490</v>
      </c>
    </row>
    <row r="213" spans="1:9" x14ac:dyDescent="0.25">
      <c r="A213" t="s">
        <v>471</v>
      </c>
      <c r="B213">
        <v>3</v>
      </c>
      <c r="C213">
        <v>386</v>
      </c>
      <c r="D213">
        <v>8</v>
      </c>
      <c r="E213" t="s">
        <v>472</v>
      </c>
      <c r="F213" t="s">
        <v>58</v>
      </c>
      <c r="H213" t="s">
        <v>1501</v>
      </c>
    </row>
    <row r="214" spans="1:9" x14ac:dyDescent="0.25">
      <c r="A214" t="s">
        <v>755</v>
      </c>
      <c r="B214">
        <v>4</v>
      </c>
      <c r="C214">
        <v>387</v>
      </c>
      <c r="D214">
        <v>3</v>
      </c>
      <c r="E214" t="s">
        <v>756</v>
      </c>
      <c r="F214" t="s">
        <v>757</v>
      </c>
      <c r="G214" t="s">
        <v>21</v>
      </c>
      <c r="H214" t="s">
        <v>1501</v>
      </c>
    </row>
    <row r="215" spans="1:9" x14ac:dyDescent="0.25">
      <c r="A215" t="s">
        <v>657</v>
      </c>
      <c r="B215">
        <v>4</v>
      </c>
      <c r="C215">
        <v>390</v>
      </c>
      <c r="D215">
        <v>3</v>
      </c>
      <c r="E215" t="s">
        <v>658</v>
      </c>
      <c r="F215" t="s">
        <v>350</v>
      </c>
      <c r="G215" t="s">
        <v>31</v>
      </c>
      <c r="H215" t="s">
        <v>1501</v>
      </c>
    </row>
    <row r="216" spans="1:9" x14ac:dyDescent="0.25">
      <c r="A216" t="s">
        <v>716</v>
      </c>
      <c r="B216">
        <v>4</v>
      </c>
      <c r="C216">
        <v>393</v>
      </c>
      <c r="D216">
        <v>3</v>
      </c>
      <c r="E216" t="s">
        <v>717</v>
      </c>
      <c r="F216" t="s">
        <v>407</v>
      </c>
      <c r="G216" t="s">
        <v>98</v>
      </c>
      <c r="H216" t="s">
        <v>1501</v>
      </c>
    </row>
    <row r="217" spans="1:9" x14ac:dyDescent="0.25">
      <c r="A217" t="s">
        <v>750</v>
      </c>
      <c r="B217">
        <v>4</v>
      </c>
      <c r="C217">
        <v>398</v>
      </c>
      <c r="D217">
        <v>3</v>
      </c>
      <c r="E217" t="s">
        <v>751</v>
      </c>
      <c r="F217" t="s">
        <v>238</v>
      </c>
      <c r="G217" t="s">
        <v>176</v>
      </c>
      <c r="H217" t="s">
        <v>1501</v>
      </c>
    </row>
    <row r="218" spans="1:9" x14ac:dyDescent="0.25">
      <c r="A218" t="s">
        <v>633</v>
      </c>
      <c r="B218">
        <v>4</v>
      </c>
      <c r="C218">
        <v>399</v>
      </c>
      <c r="D218">
        <v>1</v>
      </c>
      <c r="E218" t="s">
        <v>634</v>
      </c>
      <c r="F218" t="s">
        <v>148</v>
      </c>
      <c r="G218" t="s">
        <v>143</v>
      </c>
      <c r="H218" t="s">
        <v>1501</v>
      </c>
      <c r="I218">
        <v>2</v>
      </c>
    </row>
    <row r="219" spans="1:9" x14ac:dyDescent="0.25">
      <c r="A219" t="s">
        <v>697</v>
      </c>
      <c r="B219">
        <v>4</v>
      </c>
      <c r="C219">
        <v>401</v>
      </c>
      <c r="D219">
        <v>1</v>
      </c>
      <c r="E219" t="s">
        <v>698</v>
      </c>
      <c r="F219" t="s">
        <v>639</v>
      </c>
      <c r="G219" t="s">
        <v>157</v>
      </c>
      <c r="H219" t="s">
        <v>1501</v>
      </c>
    </row>
    <row r="220" spans="1:9" x14ac:dyDescent="0.25">
      <c r="A220" t="s">
        <v>736</v>
      </c>
      <c r="B220">
        <v>4</v>
      </c>
      <c r="C220">
        <v>403</v>
      </c>
      <c r="D220">
        <v>3</v>
      </c>
      <c r="E220" t="s">
        <v>737</v>
      </c>
      <c r="F220" t="s">
        <v>738</v>
      </c>
      <c r="G220" t="s">
        <v>739</v>
      </c>
      <c r="H220" t="s">
        <v>1501</v>
      </c>
    </row>
    <row r="221" spans="1:9" x14ac:dyDescent="0.25">
      <c r="A221" t="s">
        <v>640</v>
      </c>
      <c r="B221">
        <v>4</v>
      </c>
      <c r="C221">
        <v>406</v>
      </c>
      <c r="D221">
        <v>3</v>
      </c>
      <c r="E221" t="s">
        <v>641</v>
      </c>
      <c r="F221" t="s">
        <v>388</v>
      </c>
      <c r="G221" t="s">
        <v>556</v>
      </c>
      <c r="H221" t="s">
        <v>1501</v>
      </c>
    </row>
    <row r="222" spans="1:9" x14ac:dyDescent="0.25">
      <c r="A222" t="s">
        <v>664</v>
      </c>
      <c r="B222">
        <v>4</v>
      </c>
      <c r="C222">
        <v>408</v>
      </c>
      <c r="D222">
        <v>3</v>
      </c>
      <c r="E222" t="s">
        <v>665</v>
      </c>
      <c r="F222" t="s">
        <v>238</v>
      </c>
      <c r="G222" t="s">
        <v>309</v>
      </c>
      <c r="H222" t="s">
        <v>1501</v>
      </c>
    </row>
    <row r="223" spans="1:9" x14ac:dyDescent="0.25">
      <c r="A223" t="s">
        <v>734</v>
      </c>
      <c r="B223">
        <v>4</v>
      </c>
      <c r="C223">
        <v>410</v>
      </c>
      <c r="D223">
        <v>3</v>
      </c>
      <c r="E223" t="s">
        <v>735</v>
      </c>
      <c r="F223" t="s">
        <v>441</v>
      </c>
      <c r="G223" t="s">
        <v>309</v>
      </c>
      <c r="H223" t="s">
        <v>1501</v>
      </c>
    </row>
    <row r="224" spans="1:9" x14ac:dyDescent="0.25">
      <c r="A224" t="s">
        <v>646</v>
      </c>
      <c r="B224">
        <v>4</v>
      </c>
      <c r="C224">
        <v>412</v>
      </c>
      <c r="D224">
        <v>1</v>
      </c>
      <c r="E224" t="s">
        <v>647</v>
      </c>
      <c r="F224" t="s">
        <v>40</v>
      </c>
      <c r="G224" t="s">
        <v>648</v>
      </c>
      <c r="H224" t="s">
        <v>1501</v>
      </c>
      <c r="I224">
        <v>1</v>
      </c>
    </row>
    <row r="225" spans="1:9" x14ac:dyDescent="0.25">
      <c r="A225" t="s">
        <v>662</v>
      </c>
      <c r="B225">
        <v>4</v>
      </c>
      <c r="C225">
        <v>415</v>
      </c>
      <c r="D225">
        <v>2</v>
      </c>
      <c r="E225" t="s">
        <v>663</v>
      </c>
      <c r="F225" t="s">
        <v>156</v>
      </c>
      <c r="G225" t="s">
        <v>568</v>
      </c>
      <c r="H225" t="s">
        <v>1501</v>
      </c>
    </row>
    <row r="226" spans="1:9" x14ac:dyDescent="0.25">
      <c r="A226" t="s">
        <v>710</v>
      </c>
      <c r="B226">
        <v>4</v>
      </c>
      <c r="C226">
        <v>417</v>
      </c>
      <c r="D226">
        <v>3</v>
      </c>
      <c r="E226" t="s">
        <v>711</v>
      </c>
      <c r="F226" t="s">
        <v>393</v>
      </c>
      <c r="G226" t="s">
        <v>65</v>
      </c>
      <c r="H226" t="s">
        <v>1501</v>
      </c>
    </row>
    <row r="227" spans="1:9" x14ac:dyDescent="0.25">
      <c r="A227" t="s">
        <v>642</v>
      </c>
      <c r="B227">
        <v>4</v>
      </c>
      <c r="C227">
        <v>418</v>
      </c>
      <c r="D227">
        <v>3</v>
      </c>
      <c r="E227" t="s">
        <v>643</v>
      </c>
      <c r="F227" t="s">
        <v>495</v>
      </c>
      <c r="G227" t="s">
        <v>98</v>
      </c>
      <c r="H227" t="s">
        <v>1501</v>
      </c>
      <c r="I227">
        <v>1</v>
      </c>
    </row>
    <row r="228" spans="1:9" x14ac:dyDescent="0.25">
      <c r="A228" t="s">
        <v>654</v>
      </c>
      <c r="B228">
        <v>4</v>
      </c>
      <c r="C228">
        <v>420</v>
      </c>
      <c r="D228">
        <v>3</v>
      </c>
      <c r="E228" t="s">
        <v>655</v>
      </c>
      <c r="F228" t="s">
        <v>152</v>
      </c>
      <c r="G228" t="s">
        <v>656</v>
      </c>
      <c r="H228" t="s">
        <v>1501</v>
      </c>
    </row>
    <row r="229" spans="1:9" x14ac:dyDescent="0.25">
      <c r="A229" t="s">
        <v>730</v>
      </c>
      <c r="B229">
        <v>4</v>
      </c>
      <c r="C229">
        <v>422</v>
      </c>
      <c r="D229">
        <v>3</v>
      </c>
      <c r="E229" t="s">
        <v>731</v>
      </c>
      <c r="F229" t="s">
        <v>732</v>
      </c>
      <c r="G229" t="s">
        <v>733</v>
      </c>
      <c r="H229" t="s">
        <v>1501</v>
      </c>
    </row>
    <row r="230" spans="1:9" x14ac:dyDescent="0.25">
      <c r="A230" t="s">
        <v>676</v>
      </c>
      <c r="B230">
        <v>4</v>
      </c>
      <c r="C230">
        <v>425</v>
      </c>
      <c r="D230">
        <v>3</v>
      </c>
      <c r="E230" t="s">
        <v>677</v>
      </c>
      <c r="F230" t="s">
        <v>627</v>
      </c>
      <c r="G230" t="s">
        <v>347</v>
      </c>
      <c r="H230" t="s">
        <v>1501</v>
      </c>
    </row>
    <row r="231" spans="1:9" x14ac:dyDescent="0.25">
      <c r="A231" t="s">
        <v>644</v>
      </c>
      <c r="B231">
        <v>4</v>
      </c>
      <c r="C231">
        <v>427</v>
      </c>
      <c r="D231">
        <v>3</v>
      </c>
      <c r="E231" t="s">
        <v>645</v>
      </c>
      <c r="F231" t="s">
        <v>379</v>
      </c>
      <c r="G231" t="s">
        <v>48</v>
      </c>
      <c r="H231" t="s">
        <v>1501</v>
      </c>
    </row>
    <row r="232" spans="1:9" x14ac:dyDescent="0.25">
      <c r="A232" t="s">
        <v>686</v>
      </c>
      <c r="B232">
        <v>4</v>
      </c>
      <c r="C232">
        <v>431</v>
      </c>
      <c r="D232">
        <v>3</v>
      </c>
      <c r="E232" t="s">
        <v>687</v>
      </c>
      <c r="F232" t="s">
        <v>423</v>
      </c>
      <c r="G232" t="s">
        <v>688</v>
      </c>
      <c r="H232" t="s">
        <v>1501</v>
      </c>
    </row>
    <row r="233" spans="1:9" x14ac:dyDescent="0.25">
      <c r="A233" t="s">
        <v>659</v>
      </c>
      <c r="B233">
        <v>4</v>
      </c>
      <c r="C233">
        <v>433</v>
      </c>
      <c r="D233">
        <v>3</v>
      </c>
      <c r="E233" t="s">
        <v>660</v>
      </c>
      <c r="F233" t="s">
        <v>661</v>
      </c>
      <c r="G233" t="s">
        <v>466</v>
      </c>
      <c r="H233" t="s">
        <v>1501</v>
      </c>
    </row>
    <row r="234" spans="1:9" x14ac:dyDescent="0.25">
      <c r="A234" t="s">
        <v>752</v>
      </c>
      <c r="B234">
        <v>4</v>
      </c>
      <c r="C234">
        <v>434</v>
      </c>
      <c r="D234">
        <v>3</v>
      </c>
      <c r="E234" t="s">
        <v>753</v>
      </c>
      <c r="F234" t="s">
        <v>301</v>
      </c>
      <c r="G234" t="s">
        <v>754</v>
      </c>
      <c r="H234" t="s">
        <v>1501</v>
      </c>
    </row>
    <row r="235" spans="1:9" x14ac:dyDescent="0.25">
      <c r="A235" t="s">
        <v>637</v>
      </c>
      <c r="B235">
        <v>4</v>
      </c>
      <c r="C235">
        <v>436</v>
      </c>
      <c r="D235">
        <v>3</v>
      </c>
      <c r="E235" t="s">
        <v>638</v>
      </c>
      <c r="F235" t="s">
        <v>639</v>
      </c>
      <c r="G235" t="s">
        <v>194</v>
      </c>
      <c r="H235" t="s">
        <v>1501</v>
      </c>
    </row>
    <row r="236" spans="1:9" x14ac:dyDescent="0.25">
      <c r="A236" t="s">
        <v>635</v>
      </c>
      <c r="B236">
        <v>4</v>
      </c>
      <c r="C236">
        <v>438</v>
      </c>
      <c r="D236">
        <v>4</v>
      </c>
      <c r="E236" t="s">
        <v>636</v>
      </c>
      <c r="F236" t="s">
        <v>181</v>
      </c>
      <c r="G236" t="s">
        <v>21</v>
      </c>
      <c r="H236" t="s">
        <v>1501</v>
      </c>
    </row>
    <row r="237" spans="1:9" x14ac:dyDescent="0.25">
      <c r="A237" t="s">
        <v>705</v>
      </c>
      <c r="B237">
        <v>4</v>
      </c>
      <c r="C237">
        <v>439</v>
      </c>
      <c r="D237">
        <v>3</v>
      </c>
      <c r="E237" t="s">
        <v>706</v>
      </c>
      <c r="F237" t="s">
        <v>668</v>
      </c>
      <c r="G237" t="s">
        <v>707</v>
      </c>
      <c r="H237" t="s">
        <v>1501</v>
      </c>
    </row>
    <row r="238" spans="1:9" x14ac:dyDescent="0.25">
      <c r="A238" t="s">
        <v>689</v>
      </c>
      <c r="B238">
        <v>4</v>
      </c>
      <c r="C238">
        <v>440</v>
      </c>
      <c r="D238">
        <v>4</v>
      </c>
      <c r="E238" t="s">
        <v>690</v>
      </c>
      <c r="F238" t="s">
        <v>691</v>
      </c>
      <c r="G238" t="s">
        <v>28</v>
      </c>
    </row>
    <row r="239" spans="1:9" x14ac:dyDescent="0.25">
      <c r="A239" t="s">
        <v>652</v>
      </c>
      <c r="B239">
        <v>4</v>
      </c>
      <c r="C239">
        <v>441</v>
      </c>
      <c r="D239">
        <v>4</v>
      </c>
      <c r="E239" t="s">
        <v>653</v>
      </c>
      <c r="F239" t="s">
        <v>615</v>
      </c>
      <c r="G239" t="s">
        <v>109</v>
      </c>
      <c r="H239" t="s">
        <v>1501</v>
      </c>
    </row>
    <row r="240" spans="1:9" x14ac:dyDescent="0.25">
      <c r="A240" t="s">
        <v>747</v>
      </c>
      <c r="B240">
        <v>4</v>
      </c>
      <c r="C240">
        <v>442</v>
      </c>
      <c r="D240">
        <v>5</v>
      </c>
      <c r="E240" t="s">
        <v>748</v>
      </c>
      <c r="F240" t="s">
        <v>216</v>
      </c>
      <c r="G240" t="s">
        <v>749</v>
      </c>
      <c r="H240" t="s">
        <v>1501</v>
      </c>
    </row>
    <row r="241" spans="1:9" x14ac:dyDescent="0.25">
      <c r="A241" t="s">
        <v>680</v>
      </c>
      <c r="B241">
        <v>4</v>
      </c>
      <c r="C241">
        <v>443</v>
      </c>
      <c r="D241">
        <v>4</v>
      </c>
      <c r="E241" t="s">
        <v>681</v>
      </c>
      <c r="F241" t="s">
        <v>682</v>
      </c>
      <c r="G241" t="s">
        <v>324</v>
      </c>
      <c r="H241" t="s">
        <v>1501</v>
      </c>
    </row>
    <row r="242" spans="1:9" x14ac:dyDescent="0.25">
      <c r="A242" t="s">
        <v>708</v>
      </c>
      <c r="B242">
        <v>4</v>
      </c>
      <c r="C242">
        <v>446</v>
      </c>
      <c r="D242">
        <v>4</v>
      </c>
      <c r="E242" t="s">
        <v>709</v>
      </c>
      <c r="F242" t="s">
        <v>608</v>
      </c>
      <c r="G242" t="s">
        <v>48</v>
      </c>
      <c r="H242" t="s">
        <v>1501</v>
      </c>
    </row>
    <row r="243" spans="1:9" x14ac:dyDescent="0.25">
      <c r="A243" t="s">
        <v>721</v>
      </c>
      <c r="B243">
        <v>4</v>
      </c>
      <c r="C243">
        <v>447</v>
      </c>
      <c r="D243">
        <v>4</v>
      </c>
      <c r="E243" t="s">
        <v>722</v>
      </c>
      <c r="F243" t="s">
        <v>720</v>
      </c>
      <c r="G243" t="s">
        <v>519</v>
      </c>
      <c r="H243" t="s">
        <v>1501</v>
      </c>
    </row>
    <row r="244" spans="1:9" x14ac:dyDescent="0.25">
      <c r="A244" t="s">
        <v>694</v>
      </c>
      <c r="B244">
        <v>4</v>
      </c>
      <c r="C244">
        <v>449</v>
      </c>
      <c r="D244">
        <v>3</v>
      </c>
      <c r="E244" t="s">
        <v>695</v>
      </c>
      <c r="F244" t="s">
        <v>696</v>
      </c>
      <c r="G244" t="s">
        <v>438</v>
      </c>
      <c r="H244" t="s">
        <v>1501</v>
      </c>
    </row>
    <row r="245" spans="1:9" x14ac:dyDescent="0.25">
      <c r="A245" t="s">
        <v>740</v>
      </c>
      <c r="B245">
        <v>4</v>
      </c>
      <c r="C245">
        <v>451</v>
      </c>
      <c r="D245">
        <v>3</v>
      </c>
      <c r="E245" t="s">
        <v>741</v>
      </c>
      <c r="F245" t="s">
        <v>742</v>
      </c>
      <c r="G245" t="s">
        <v>743</v>
      </c>
      <c r="H245" t="s">
        <v>1501</v>
      </c>
    </row>
    <row r="246" spans="1:9" x14ac:dyDescent="0.25">
      <c r="A246" t="s">
        <v>669</v>
      </c>
      <c r="B246">
        <v>4</v>
      </c>
      <c r="C246">
        <v>453</v>
      </c>
      <c r="D246">
        <v>3</v>
      </c>
      <c r="E246" t="s">
        <v>670</v>
      </c>
      <c r="F246" t="s">
        <v>627</v>
      </c>
      <c r="G246" t="s">
        <v>671</v>
      </c>
      <c r="H246" t="s">
        <v>1501</v>
      </c>
    </row>
    <row r="247" spans="1:9" x14ac:dyDescent="0.25">
      <c r="A247" t="s">
        <v>649</v>
      </c>
      <c r="B247">
        <v>4</v>
      </c>
      <c r="C247">
        <v>455</v>
      </c>
      <c r="D247">
        <v>4</v>
      </c>
      <c r="E247" t="s">
        <v>650</v>
      </c>
      <c r="F247" t="s">
        <v>651</v>
      </c>
      <c r="G247" t="s">
        <v>109</v>
      </c>
      <c r="H247" t="s">
        <v>1501</v>
      </c>
    </row>
    <row r="248" spans="1:9" x14ac:dyDescent="0.25">
      <c r="A248" t="s">
        <v>678</v>
      </c>
      <c r="B248">
        <v>4</v>
      </c>
      <c r="C248">
        <v>456</v>
      </c>
      <c r="D248">
        <v>3</v>
      </c>
      <c r="E248" t="s">
        <v>679</v>
      </c>
      <c r="F248" t="s">
        <v>97</v>
      </c>
      <c r="G248" t="s">
        <v>98</v>
      </c>
      <c r="H248" t="s">
        <v>1501</v>
      </c>
      <c r="I248">
        <v>1</v>
      </c>
    </row>
    <row r="249" spans="1:9" x14ac:dyDescent="0.25">
      <c r="A249" t="s">
        <v>701</v>
      </c>
      <c r="B249">
        <v>4</v>
      </c>
      <c r="C249">
        <v>458</v>
      </c>
      <c r="D249">
        <v>3</v>
      </c>
      <c r="E249" t="s">
        <v>702</v>
      </c>
      <c r="F249" t="s">
        <v>281</v>
      </c>
      <c r="G249" t="s">
        <v>105</v>
      </c>
      <c r="H249" t="s">
        <v>1501</v>
      </c>
    </row>
    <row r="250" spans="1:9" x14ac:dyDescent="0.25">
      <c r="A250" t="s">
        <v>744</v>
      </c>
      <c r="B250">
        <v>4</v>
      </c>
      <c r="C250">
        <v>459</v>
      </c>
      <c r="D250">
        <v>3</v>
      </c>
      <c r="E250" t="s">
        <v>745</v>
      </c>
      <c r="F250" t="s">
        <v>746</v>
      </c>
      <c r="G250" t="s">
        <v>289</v>
      </c>
      <c r="H250" t="s">
        <v>1501</v>
      </c>
    </row>
    <row r="251" spans="1:9" x14ac:dyDescent="0.25">
      <c r="A251" t="s">
        <v>723</v>
      </c>
      <c r="B251">
        <v>4</v>
      </c>
      <c r="C251">
        <v>479</v>
      </c>
      <c r="D251">
        <v>5</v>
      </c>
      <c r="E251" t="s">
        <v>724</v>
      </c>
      <c r="F251" t="s">
        <v>725</v>
      </c>
      <c r="G251" t="s">
        <v>726</v>
      </c>
      <c r="H251" t="s">
        <v>1501</v>
      </c>
    </row>
    <row r="252" spans="1:9" x14ac:dyDescent="0.25">
      <c r="A252" t="s">
        <v>758</v>
      </c>
      <c r="B252">
        <v>4</v>
      </c>
      <c r="C252">
        <v>480</v>
      </c>
      <c r="D252">
        <v>7</v>
      </c>
      <c r="E252" t="s">
        <v>759</v>
      </c>
      <c r="F252" t="s">
        <v>760</v>
      </c>
      <c r="G252" t="s">
        <v>376</v>
      </c>
      <c r="H252" t="s">
        <v>1501</v>
      </c>
    </row>
    <row r="253" spans="1:9" x14ac:dyDescent="0.25">
      <c r="A253" t="s">
        <v>703</v>
      </c>
      <c r="B253">
        <v>4</v>
      </c>
      <c r="C253">
        <v>481</v>
      </c>
      <c r="D253">
        <v>7</v>
      </c>
      <c r="E253" t="s">
        <v>704</v>
      </c>
      <c r="F253" t="s">
        <v>36</v>
      </c>
      <c r="G253" t="s">
        <v>229</v>
      </c>
      <c r="H253" t="s">
        <v>1501</v>
      </c>
    </row>
    <row r="254" spans="1:9" x14ac:dyDescent="0.25">
      <c r="A254" t="s">
        <v>631</v>
      </c>
      <c r="B254">
        <v>4</v>
      </c>
      <c r="C254">
        <v>482</v>
      </c>
      <c r="D254">
        <v>7</v>
      </c>
      <c r="E254" t="s">
        <v>632</v>
      </c>
      <c r="F254" t="s">
        <v>148</v>
      </c>
      <c r="G254" t="s">
        <v>417</v>
      </c>
      <c r="H254" t="s">
        <v>1501</v>
      </c>
    </row>
    <row r="255" spans="1:9" x14ac:dyDescent="0.25">
      <c r="A255" t="s">
        <v>674</v>
      </c>
      <c r="B255">
        <v>4</v>
      </c>
      <c r="C255">
        <v>483</v>
      </c>
      <c r="D255">
        <v>8</v>
      </c>
      <c r="E255" t="s">
        <v>675</v>
      </c>
      <c r="F255" t="s">
        <v>90</v>
      </c>
      <c r="G255" t="s">
        <v>10</v>
      </c>
      <c r="H255" t="s">
        <v>1501</v>
      </c>
    </row>
    <row r="256" spans="1:9" x14ac:dyDescent="0.25">
      <c r="A256" t="s">
        <v>712</v>
      </c>
      <c r="B256">
        <v>4</v>
      </c>
      <c r="C256">
        <v>484</v>
      </c>
      <c r="D256">
        <v>8</v>
      </c>
      <c r="E256" t="s">
        <v>713</v>
      </c>
      <c r="F256" t="s">
        <v>668</v>
      </c>
      <c r="G256" t="s">
        <v>434</v>
      </c>
    </row>
    <row r="257" spans="1:9" x14ac:dyDescent="0.25">
      <c r="A257" t="s">
        <v>692</v>
      </c>
      <c r="B257">
        <v>4</v>
      </c>
      <c r="C257">
        <v>485</v>
      </c>
      <c r="D257">
        <v>7</v>
      </c>
      <c r="E257" t="s">
        <v>693</v>
      </c>
      <c r="F257" t="s">
        <v>62</v>
      </c>
      <c r="G257" t="s">
        <v>31</v>
      </c>
    </row>
    <row r="258" spans="1:9" x14ac:dyDescent="0.25">
      <c r="A258" t="s">
        <v>718</v>
      </c>
      <c r="B258">
        <v>4</v>
      </c>
      <c r="C258">
        <v>486</v>
      </c>
      <c r="D258">
        <v>8</v>
      </c>
      <c r="E258" t="s">
        <v>719</v>
      </c>
      <c r="F258" t="s">
        <v>720</v>
      </c>
      <c r="G258" t="s">
        <v>466</v>
      </c>
    </row>
    <row r="259" spans="1:9" x14ac:dyDescent="0.25">
      <c r="A259" t="s">
        <v>683</v>
      </c>
      <c r="B259">
        <v>4</v>
      </c>
      <c r="C259">
        <v>487</v>
      </c>
      <c r="D259">
        <v>8</v>
      </c>
      <c r="E259" t="s">
        <v>684</v>
      </c>
      <c r="F259" t="s">
        <v>685</v>
      </c>
      <c r="G259" t="s">
        <v>347</v>
      </c>
      <c r="H259" t="s">
        <v>1501</v>
      </c>
    </row>
    <row r="260" spans="1:9" x14ac:dyDescent="0.25">
      <c r="A260" t="s">
        <v>666</v>
      </c>
      <c r="B260">
        <v>4</v>
      </c>
      <c r="C260">
        <v>488</v>
      </c>
      <c r="D260">
        <v>7</v>
      </c>
      <c r="E260" t="s">
        <v>667</v>
      </c>
      <c r="F260" t="s">
        <v>668</v>
      </c>
      <c r="G260" t="s">
        <v>508</v>
      </c>
    </row>
    <row r="261" spans="1:9" x14ac:dyDescent="0.25">
      <c r="A261" t="s">
        <v>714</v>
      </c>
      <c r="B261">
        <v>4</v>
      </c>
      <c r="C261">
        <v>489</v>
      </c>
      <c r="D261">
        <v>5</v>
      </c>
      <c r="E261" t="s">
        <v>700</v>
      </c>
      <c r="F261" t="s">
        <v>715</v>
      </c>
      <c r="H261" t="s">
        <v>1501</v>
      </c>
    </row>
    <row r="262" spans="1:9" x14ac:dyDescent="0.25">
      <c r="A262" t="s">
        <v>699</v>
      </c>
      <c r="B262">
        <v>4</v>
      </c>
      <c r="C262">
        <v>490</v>
      </c>
      <c r="D262">
        <v>7</v>
      </c>
      <c r="E262" t="s">
        <v>700</v>
      </c>
      <c r="F262" t="s">
        <v>197</v>
      </c>
    </row>
    <row r="263" spans="1:9" x14ac:dyDescent="0.25">
      <c r="A263" t="s">
        <v>672</v>
      </c>
      <c r="B263">
        <v>4</v>
      </c>
      <c r="C263">
        <v>491</v>
      </c>
      <c r="D263">
        <v>7</v>
      </c>
      <c r="E263" t="s">
        <v>673</v>
      </c>
      <c r="F263" t="s">
        <v>444</v>
      </c>
      <c r="G263" t="s">
        <v>434</v>
      </c>
    </row>
    <row r="264" spans="1:9" x14ac:dyDescent="0.25">
      <c r="A264" t="s">
        <v>727</v>
      </c>
      <c r="B264">
        <v>4</v>
      </c>
      <c r="C264">
        <v>492</v>
      </c>
      <c r="D264">
        <v>7</v>
      </c>
      <c r="E264" t="s">
        <v>728</v>
      </c>
      <c r="F264" t="s">
        <v>729</v>
      </c>
    </row>
    <row r="265" spans="1:9" x14ac:dyDescent="0.25">
      <c r="A265" t="s">
        <v>629</v>
      </c>
      <c r="B265">
        <v>4</v>
      </c>
      <c r="C265">
        <v>493</v>
      </c>
      <c r="D265">
        <v>9</v>
      </c>
      <c r="E265" t="s">
        <v>630</v>
      </c>
      <c r="F265" t="s">
        <v>464</v>
      </c>
    </row>
    <row r="266" spans="1:9" x14ac:dyDescent="0.25">
      <c r="A266" t="s">
        <v>761</v>
      </c>
      <c r="B266">
        <v>4</v>
      </c>
      <c r="C266">
        <v>494</v>
      </c>
      <c r="D266">
        <v>8</v>
      </c>
      <c r="E266" t="s">
        <v>762</v>
      </c>
      <c r="F266" t="s">
        <v>742</v>
      </c>
    </row>
    <row r="267" spans="1:9" x14ac:dyDescent="0.25">
      <c r="A267" t="s">
        <v>918</v>
      </c>
      <c r="B267">
        <v>5</v>
      </c>
      <c r="C267">
        <v>495</v>
      </c>
      <c r="D267">
        <v>3</v>
      </c>
      <c r="E267" t="s">
        <v>919</v>
      </c>
      <c r="F267" t="s">
        <v>83</v>
      </c>
      <c r="G267" t="s">
        <v>109</v>
      </c>
      <c r="H267" t="s">
        <v>1501</v>
      </c>
    </row>
    <row r="268" spans="1:9" x14ac:dyDescent="0.25">
      <c r="A268" t="s">
        <v>925</v>
      </c>
      <c r="B268">
        <v>5</v>
      </c>
      <c r="C268">
        <v>498</v>
      </c>
      <c r="D268">
        <v>3</v>
      </c>
      <c r="E268" t="s">
        <v>926</v>
      </c>
      <c r="F268" t="s">
        <v>238</v>
      </c>
      <c r="G268" t="s">
        <v>31</v>
      </c>
      <c r="H268" t="s">
        <v>1501</v>
      </c>
    </row>
    <row r="269" spans="1:9" x14ac:dyDescent="0.25">
      <c r="A269" t="s">
        <v>872</v>
      </c>
      <c r="B269">
        <v>5</v>
      </c>
      <c r="C269">
        <v>501</v>
      </c>
      <c r="D269">
        <v>3</v>
      </c>
      <c r="E269" t="s">
        <v>873</v>
      </c>
      <c r="F269" t="s">
        <v>516</v>
      </c>
      <c r="G269" t="s">
        <v>874</v>
      </c>
      <c r="H269" t="s">
        <v>1501</v>
      </c>
    </row>
    <row r="270" spans="1:9" x14ac:dyDescent="0.25">
      <c r="A270" t="s">
        <v>885</v>
      </c>
      <c r="B270">
        <v>5</v>
      </c>
      <c r="C270">
        <v>504</v>
      </c>
      <c r="D270">
        <v>2</v>
      </c>
      <c r="E270" t="s">
        <v>886</v>
      </c>
      <c r="F270" t="s">
        <v>461</v>
      </c>
      <c r="G270" t="s">
        <v>202</v>
      </c>
      <c r="H270" t="s">
        <v>1501</v>
      </c>
    </row>
    <row r="271" spans="1:9" x14ac:dyDescent="0.25">
      <c r="A271" t="s">
        <v>854</v>
      </c>
      <c r="B271">
        <v>5</v>
      </c>
      <c r="C271">
        <v>506</v>
      </c>
      <c r="D271">
        <v>3</v>
      </c>
      <c r="E271" t="s">
        <v>855</v>
      </c>
      <c r="F271" t="s">
        <v>393</v>
      </c>
      <c r="G271" t="s">
        <v>856</v>
      </c>
      <c r="H271" t="s">
        <v>1501</v>
      </c>
    </row>
    <row r="272" spans="1:9" x14ac:dyDescent="0.25">
      <c r="A272" t="s">
        <v>895</v>
      </c>
      <c r="B272">
        <v>5</v>
      </c>
      <c r="C272">
        <v>509</v>
      </c>
      <c r="D272">
        <v>3</v>
      </c>
      <c r="E272" t="s">
        <v>896</v>
      </c>
      <c r="F272" t="s">
        <v>350</v>
      </c>
      <c r="G272" t="s">
        <v>897</v>
      </c>
      <c r="H272" t="s">
        <v>1501</v>
      </c>
      <c r="I272">
        <v>1</v>
      </c>
    </row>
    <row r="273" spans="1:8" x14ac:dyDescent="0.25">
      <c r="A273" t="s">
        <v>878</v>
      </c>
      <c r="B273">
        <v>5</v>
      </c>
      <c r="C273">
        <v>511</v>
      </c>
      <c r="D273">
        <v>3</v>
      </c>
      <c r="E273" t="s">
        <v>879</v>
      </c>
      <c r="F273" t="s">
        <v>181</v>
      </c>
      <c r="G273" t="s">
        <v>880</v>
      </c>
      <c r="H273" t="s">
        <v>1501</v>
      </c>
    </row>
    <row r="274" spans="1:8" x14ac:dyDescent="0.25">
      <c r="A274" t="s">
        <v>881</v>
      </c>
      <c r="B274">
        <v>5</v>
      </c>
      <c r="C274">
        <v>513</v>
      </c>
      <c r="D274">
        <v>3</v>
      </c>
      <c r="E274" t="s">
        <v>882</v>
      </c>
      <c r="F274" t="s">
        <v>883</v>
      </c>
      <c r="G274" t="s">
        <v>884</v>
      </c>
      <c r="H274" t="s">
        <v>1501</v>
      </c>
    </row>
    <row r="275" spans="1:8" x14ac:dyDescent="0.25">
      <c r="A275" t="s">
        <v>875</v>
      </c>
      <c r="B275">
        <v>5</v>
      </c>
      <c r="C275">
        <v>515</v>
      </c>
      <c r="D275">
        <v>3</v>
      </c>
      <c r="E275" t="s">
        <v>876</v>
      </c>
      <c r="F275" t="s">
        <v>281</v>
      </c>
      <c r="G275" t="s">
        <v>877</v>
      </c>
      <c r="H275" t="s">
        <v>1501</v>
      </c>
    </row>
    <row r="276" spans="1:8" x14ac:dyDescent="0.25">
      <c r="A276" t="s">
        <v>869</v>
      </c>
      <c r="B276">
        <v>5</v>
      </c>
      <c r="C276">
        <v>517</v>
      </c>
      <c r="D276">
        <v>3</v>
      </c>
      <c r="E276" t="s">
        <v>870</v>
      </c>
      <c r="F276" t="s">
        <v>871</v>
      </c>
      <c r="G276" t="s">
        <v>508</v>
      </c>
      <c r="H276" t="s">
        <v>1501</v>
      </c>
    </row>
    <row r="277" spans="1:8" x14ac:dyDescent="0.25">
      <c r="A277" t="s">
        <v>893</v>
      </c>
      <c r="B277">
        <v>5</v>
      </c>
      <c r="C277">
        <v>519</v>
      </c>
      <c r="D277">
        <v>2</v>
      </c>
      <c r="E277" t="s">
        <v>894</v>
      </c>
      <c r="F277" t="s">
        <v>5</v>
      </c>
      <c r="G277" t="s">
        <v>176</v>
      </c>
      <c r="H277" t="s">
        <v>1501</v>
      </c>
    </row>
    <row r="278" spans="1:8" x14ac:dyDescent="0.25">
      <c r="A278" t="s">
        <v>775</v>
      </c>
      <c r="B278">
        <v>5</v>
      </c>
      <c r="C278">
        <v>522</v>
      </c>
      <c r="D278">
        <v>3</v>
      </c>
      <c r="E278" t="s">
        <v>776</v>
      </c>
      <c r="F278" t="s">
        <v>112</v>
      </c>
      <c r="G278" t="s">
        <v>777</v>
      </c>
      <c r="H278" t="s">
        <v>1501</v>
      </c>
    </row>
    <row r="279" spans="1:8" x14ac:dyDescent="0.25">
      <c r="A279" t="s">
        <v>901</v>
      </c>
      <c r="B279">
        <v>5</v>
      </c>
      <c r="C279">
        <v>524</v>
      </c>
      <c r="D279">
        <v>3</v>
      </c>
      <c r="E279" t="s">
        <v>902</v>
      </c>
      <c r="F279" t="s">
        <v>441</v>
      </c>
      <c r="G279" t="s">
        <v>80</v>
      </c>
      <c r="H279" t="s">
        <v>1501</v>
      </c>
    </row>
    <row r="280" spans="1:8" x14ac:dyDescent="0.25">
      <c r="A280" t="s">
        <v>957</v>
      </c>
      <c r="B280">
        <v>5</v>
      </c>
      <c r="C280">
        <v>527</v>
      </c>
      <c r="D280">
        <v>3</v>
      </c>
      <c r="E280" t="s">
        <v>958</v>
      </c>
      <c r="F280" t="s">
        <v>859</v>
      </c>
      <c r="G280" t="s">
        <v>376</v>
      </c>
      <c r="H280" t="s">
        <v>1501</v>
      </c>
    </row>
    <row r="281" spans="1:8" x14ac:dyDescent="0.25">
      <c r="A281" t="s">
        <v>800</v>
      </c>
      <c r="B281">
        <v>5</v>
      </c>
      <c r="C281">
        <v>529</v>
      </c>
      <c r="D281">
        <v>4</v>
      </c>
      <c r="E281" t="s">
        <v>801</v>
      </c>
      <c r="F281" t="s">
        <v>682</v>
      </c>
      <c r="G281" t="s">
        <v>802</v>
      </c>
      <c r="H281" t="s">
        <v>1501</v>
      </c>
    </row>
    <row r="282" spans="1:8" x14ac:dyDescent="0.25">
      <c r="A282" t="s">
        <v>768</v>
      </c>
      <c r="B282">
        <v>5</v>
      </c>
      <c r="C282">
        <v>531</v>
      </c>
      <c r="D282">
        <v>4</v>
      </c>
      <c r="E282" t="s">
        <v>769</v>
      </c>
      <c r="F282" t="s">
        <v>320</v>
      </c>
      <c r="G282" t="s">
        <v>413</v>
      </c>
      <c r="H282" t="s">
        <v>1501</v>
      </c>
    </row>
    <row r="283" spans="1:8" x14ac:dyDescent="0.25">
      <c r="A283" t="s">
        <v>933</v>
      </c>
      <c r="B283">
        <v>5</v>
      </c>
      <c r="C283">
        <v>532</v>
      </c>
      <c r="D283">
        <v>3</v>
      </c>
      <c r="E283" t="s">
        <v>934</v>
      </c>
      <c r="F283" t="s">
        <v>420</v>
      </c>
      <c r="G283" t="s">
        <v>935</v>
      </c>
      <c r="H283" t="s">
        <v>1501</v>
      </c>
    </row>
    <row r="284" spans="1:8" x14ac:dyDescent="0.25">
      <c r="A284" t="s">
        <v>943</v>
      </c>
      <c r="B284">
        <v>5</v>
      </c>
      <c r="C284">
        <v>535</v>
      </c>
      <c r="D284">
        <v>3</v>
      </c>
      <c r="E284" t="s">
        <v>944</v>
      </c>
      <c r="F284" t="s">
        <v>36</v>
      </c>
      <c r="G284" t="s">
        <v>417</v>
      </c>
      <c r="H284" t="s">
        <v>1501</v>
      </c>
    </row>
    <row r="285" spans="1:8" x14ac:dyDescent="0.25">
      <c r="A285" t="s">
        <v>929</v>
      </c>
      <c r="B285">
        <v>5</v>
      </c>
      <c r="C285">
        <v>538</v>
      </c>
      <c r="D285">
        <v>5</v>
      </c>
      <c r="E285" t="s">
        <v>930</v>
      </c>
      <c r="F285" t="s">
        <v>197</v>
      </c>
      <c r="G285" t="s">
        <v>519</v>
      </c>
      <c r="H285" t="s">
        <v>1501</v>
      </c>
    </row>
    <row r="286" spans="1:8" x14ac:dyDescent="0.25">
      <c r="A286" t="s">
        <v>907</v>
      </c>
      <c r="B286">
        <v>5</v>
      </c>
      <c r="C286">
        <v>539</v>
      </c>
      <c r="D286">
        <v>5</v>
      </c>
      <c r="E286" t="s">
        <v>908</v>
      </c>
      <c r="F286" t="s">
        <v>350</v>
      </c>
      <c r="G286" t="s">
        <v>519</v>
      </c>
    </row>
    <row r="287" spans="1:8" x14ac:dyDescent="0.25">
      <c r="A287" t="s">
        <v>911</v>
      </c>
      <c r="B287">
        <v>5</v>
      </c>
      <c r="C287">
        <v>540</v>
      </c>
      <c r="D287">
        <v>3</v>
      </c>
      <c r="E287" t="s">
        <v>912</v>
      </c>
      <c r="F287" t="s">
        <v>104</v>
      </c>
      <c r="G287" t="s">
        <v>880</v>
      </c>
      <c r="H287" t="s">
        <v>1501</v>
      </c>
    </row>
    <row r="288" spans="1:8" x14ac:dyDescent="0.25">
      <c r="A288" t="s">
        <v>950</v>
      </c>
      <c r="B288">
        <v>5</v>
      </c>
      <c r="C288">
        <v>543</v>
      </c>
      <c r="D288">
        <v>3</v>
      </c>
      <c r="E288" t="s">
        <v>951</v>
      </c>
      <c r="F288" t="s">
        <v>30</v>
      </c>
      <c r="G288" t="s">
        <v>18</v>
      </c>
      <c r="H288" t="s">
        <v>1501</v>
      </c>
    </row>
    <row r="289" spans="1:9" x14ac:dyDescent="0.25">
      <c r="A289" t="s">
        <v>785</v>
      </c>
      <c r="B289">
        <v>5</v>
      </c>
      <c r="C289">
        <v>546</v>
      </c>
      <c r="D289">
        <v>3</v>
      </c>
      <c r="E289" t="s">
        <v>786</v>
      </c>
      <c r="F289" t="s">
        <v>278</v>
      </c>
      <c r="G289" t="s">
        <v>787</v>
      </c>
      <c r="H289" t="s">
        <v>1501</v>
      </c>
    </row>
    <row r="290" spans="1:9" x14ac:dyDescent="0.25">
      <c r="A290" t="s">
        <v>889</v>
      </c>
      <c r="B290">
        <v>5</v>
      </c>
      <c r="C290">
        <v>548</v>
      </c>
      <c r="D290">
        <v>2</v>
      </c>
      <c r="E290" t="s">
        <v>890</v>
      </c>
      <c r="F290" t="s">
        <v>891</v>
      </c>
      <c r="G290" t="s">
        <v>892</v>
      </c>
      <c r="H290" t="s">
        <v>1501</v>
      </c>
      <c r="I290">
        <v>2</v>
      </c>
    </row>
    <row r="291" spans="1:9" x14ac:dyDescent="0.25">
      <c r="A291" t="s">
        <v>773</v>
      </c>
      <c r="B291">
        <v>5</v>
      </c>
      <c r="C291">
        <v>550</v>
      </c>
      <c r="D291">
        <v>4</v>
      </c>
      <c r="E291" t="s">
        <v>774</v>
      </c>
      <c r="F291" t="s">
        <v>5</v>
      </c>
      <c r="G291" t="s">
        <v>105</v>
      </c>
      <c r="H291" t="s">
        <v>1501</v>
      </c>
    </row>
    <row r="292" spans="1:9" x14ac:dyDescent="0.25">
      <c r="A292" t="s">
        <v>905</v>
      </c>
      <c r="B292">
        <v>5</v>
      </c>
      <c r="C292">
        <v>551</v>
      </c>
      <c r="D292">
        <v>3</v>
      </c>
      <c r="E292" t="s">
        <v>906</v>
      </c>
      <c r="F292" t="s">
        <v>201</v>
      </c>
      <c r="G292" t="s">
        <v>438</v>
      </c>
      <c r="H292" t="s">
        <v>1501</v>
      </c>
    </row>
    <row r="293" spans="1:9" x14ac:dyDescent="0.25">
      <c r="A293" t="s">
        <v>792</v>
      </c>
      <c r="B293">
        <v>5</v>
      </c>
      <c r="C293">
        <v>554</v>
      </c>
      <c r="D293">
        <v>4</v>
      </c>
      <c r="E293" t="s">
        <v>793</v>
      </c>
      <c r="F293" t="s">
        <v>108</v>
      </c>
      <c r="G293" t="s">
        <v>438</v>
      </c>
      <c r="H293" t="s">
        <v>1501</v>
      </c>
    </row>
    <row r="294" spans="1:9" x14ac:dyDescent="0.25">
      <c r="A294" t="s">
        <v>860</v>
      </c>
      <c r="B294">
        <v>5</v>
      </c>
      <c r="C294">
        <v>556</v>
      </c>
      <c r="D294">
        <v>4</v>
      </c>
      <c r="E294" t="s">
        <v>861</v>
      </c>
      <c r="F294" t="s">
        <v>209</v>
      </c>
      <c r="G294" t="s">
        <v>438</v>
      </c>
      <c r="H294" t="s">
        <v>1501</v>
      </c>
    </row>
    <row r="295" spans="1:9" x14ac:dyDescent="0.25">
      <c r="A295" t="s">
        <v>809</v>
      </c>
      <c r="B295">
        <v>5</v>
      </c>
      <c r="C295">
        <v>557</v>
      </c>
      <c r="D295">
        <v>3</v>
      </c>
      <c r="E295" t="s">
        <v>810</v>
      </c>
      <c r="F295" t="s">
        <v>420</v>
      </c>
      <c r="G295" t="s">
        <v>117</v>
      </c>
      <c r="H295" t="s">
        <v>1501</v>
      </c>
    </row>
    <row r="296" spans="1:9" x14ac:dyDescent="0.25">
      <c r="A296" t="s">
        <v>909</v>
      </c>
      <c r="B296">
        <v>5</v>
      </c>
      <c r="C296">
        <v>559</v>
      </c>
      <c r="D296">
        <v>3</v>
      </c>
      <c r="E296" t="s">
        <v>910</v>
      </c>
      <c r="F296" t="s">
        <v>238</v>
      </c>
      <c r="G296" t="s">
        <v>93</v>
      </c>
      <c r="H296" t="s">
        <v>1501</v>
      </c>
    </row>
    <row r="297" spans="1:9" x14ac:dyDescent="0.25">
      <c r="A297" t="s">
        <v>916</v>
      </c>
      <c r="B297">
        <v>5</v>
      </c>
      <c r="C297">
        <v>561</v>
      </c>
      <c r="D297">
        <v>5</v>
      </c>
      <c r="E297" t="s">
        <v>917</v>
      </c>
      <c r="F297" t="s">
        <v>24</v>
      </c>
      <c r="G297" t="s">
        <v>813</v>
      </c>
      <c r="H297" t="s">
        <v>1501</v>
      </c>
    </row>
    <row r="298" spans="1:9" x14ac:dyDescent="0.25">
      <c r="A298" t="s">
        <v>959</v>
      </c>
      <c r="B298">
        <v>5</v>
      </c>
      <c r="C298">
        <v>562</v>
      </c>
      <c r="D298">
        <v>3</v>
      </c>
      <c r="E298" t="s">
        <v>960</v>
      </c>
      <c r="F298" t="s">
        <v>961</v>
      </c>
      <c r="G298" t="s">
        <v>76</v>
      </c>
      <c r="H298" t="s">
        <v>1501</v>
      </c>
    </row>
    <row r="299" spans="1:9" x14ac:dyDescent="0.25">
      <c r="A299" t="s">
        <v>936</v>
      </c>
      <c r="B299">
        <v>5</v>
      </c>
      <c r="C299">
        <v>564</v>
      </c>
      <c r="D299">
        <v>4</v>
      </c>
      <c r="E299" t="s">
        <v>937</v>
      </c>
      <c r="F299" t="s">
        <v>732</v>
      </c>
      <c r="G299" t="s">
        <v>938</v>
      </c>
      <c r="H299" t="s">
        <v>1501</v>
      </c>
    </row>
    <row r="300" spans="1:9" x14ac:dyDescent="0.25">
      <c r="A300" t="s">
        <v>765</v>
      </c>
      <c r="B300">
        <v>5</v>
      </c>
      <c r="C300">
        <v>566</v>
      </c>
      <c r="D300">
        <v>4</v>
      </c>
      <c r="E300" t="s">
        <v>766</v>
      </c>
      <c r="F300" t="s">
        <v>79</v>
      </c>
      <c r="G300" t="s">
        <v>767</v>
      </c>
      <c r="H300" t="s">
        <v>1501</v>
      </c>
    </row>
    <row r="301" spans="1:9" x14ac:dyDescent="0.25">
      <c r="A301" t="s">
        <v>941</v>
      </c>
      <c r="B301">
        <v>5</v>
      </c>
      <c r="C301">
        <v>568</v>
      </c>
      <c r="D301">
        <v>3</v>
      </c>
      <c r="E301" t="s">
        <v>942</v>
      </c>
      <c r="F301" t="s">
        <v>43</v>
      </c>
      <c r="G301" t="s">
        <v>754</v>
      </c>
      <c r="H301" t="s">
        <v>1501</v>
      </c>
      <c r="I301">
        <v>1</v>
      </c>
    </row>
    <row r="302" spans="1:9" x14ac:dyDescent="0.25">
      <c r="A302" t="s">
        <v>964</v>
      </c>
      <c r="B302">
        <v>5</v>
      </c>
      <c r="C302">
        <v>570</v>
      </c>
      <c r="D302">
        <v>3</v>
      </c>
      <c r="E302" t="s">
        <v>965</v>
      </c>
      <c r="F302" t="s">
        <v>433</v>
      </c>
      <c r="G302" t="s">
        <v>434</v>
      </c>
      <c r="H302" t="s">
        <v>1501</v>
      </c>
    </row>
    <row r="303" spans="1:9" x14ac:dyDescent="0.25">
      <c r="A303" t="s">
        <v>867</v>
      </c>
      <c r="B303">
        <v>5</v>
      </c>
      <c r="C303">
        <v>572</v>
      </c>
      <c r="D303">
        <v>3</v>
      </c>
      <c r="E303" t="s">
        <v>868</v>
      </c>
      <c r="F303" t="s">
        <v>267</v>
      </c>
      <c r="G303" t="s">
        <v>328</v>
      </c>
      <c r="H303" t="s">
        <v>1501</v>
      </c>
    </row>
    <row r="304" spans="1:9" x14ac:dyDescent="0.25">
      <c r="A304" t="s">
        <v>832</v>
      </c>
      <c r="B304">
        <v>5</v>
      </c>
      <c r="C304">
        <v>574</v>
      </c>
      <c r="D304">
        <v>3</v>
      </c>
      <c r="E304" t="s">
        <v>833</v>
      </c>
      <c r="F304" t="s">
        <v>834</v>
      </c>
      <c r="G304" t="s">
        <v>55</v>
      </c>
      <c r="H304" t="s">
        <v>1501</v>
      </c>
    </row>
    <row r="305" spans="1:8" x14ac:dyDescent="0.25">
      <c r="A305" t="s">
        <v>920</v>
      </c>
      <c r="B305">
        <v>5</v>
      </c>
      <c r="C305">
        <v>577</v>
      </c>
      <c r="D305">
        <v>3</v>
      </c>
      <c r="E305" t="s">
        <v>921</v>
      </c>
      <c r="F305" t="s">
        <v>43</v>
      </c>
      <c r="G305" t="s">
        <v>922</v>
      </c>
      <c r="H305" t="s">
        <v>1501</v>
      </c>
    </row>
    <row r="306" spans="1:8" x14ac:dyDescent="0.25">
      <c r="A306" t="s">
        <v>805</v>
      </c>
      <c r="B306">
        <v>5</v>
      </c>
      <c r="C306">
        <v>580</v>
      </c>
      <c r="D306">
        <v>3</v>
      </c>
      <c r="E306" t="s">
        <v>806</v>
      </c>
      <c r="F306" t="s">
        <v>175</v>
      </c>
      <c r="G306" t="s">
        <v>229</v>
      </c>
      <c r="H306" t="s">
        <v>1501</v>
      </c>
    </row>
    <row r="307" spans="1:8" x14ac:dyDescent="0.25">
      <c r="A307" t="s">
        <v>947</v>
      </c>
      <c r="B307">
        <v>5</v>
      </c>
      <c r="C307">
        <v>582</v>
      </c>
      <c r="D307">
        <v>3</v>
      </c>
      <c r="E307" t="s">
        <v>948</v>
      </c>
      <c r="F307" t="s">
        <v>949</v>
      </c>
      <c r="G307" t="s">
        <v>14</v>
      </c>
      <c r="H307" t="s">
        <v>1501</v>
      </c>
    </row>
    <row r="308" spans="1:8" x14ac:dyDescent="0.25">
      <c r="A308" t="s">
        <v>794</v>
      </c>
      <c r="B308">
        <v>5</v>
      </c>
      <c r="C308">
        <v>585</v>
      </c>
      <c r="D308">
        <v>3</v>
      </c>
      <c r="E308" t="s">
        <v>795</v>
      </c>
      <c r="F308" t="s">
        <v>796</v>
      </c>
      <c r="G308" t="s">
        <v>305</v>
      </c>
      <c r="H308" t="s">
        <v>1501</v>
      </c>
    </row>
    <row r="309" spans="1:8" x14ac:dyDescent="0.25">
      <c r="A309" t="s">
        <v>814</v>
      </c>
      <c r="B309">
        <v>5</v>
      </c>
      <c r="C309">
        <v>587</v>
      </c>
      <c r="D309">
        <v>3</v>
      </c>
      <c r="E309" t="s">
        <v>815</v>
      </c>
      <c r="F309" t="s">
        <v>816</v>
      </c>
      <c r="G309" t="s">
        <v>65</v>
      </c>
      <c r="H309" t="s">
        <v>1501</v>
      </c>
    </row>
    <row r="310" spans="1:8" x14ac:dyDescent="0.25">
      <c r="A310" t="s">
        <v>839</v>
      </c>
      <c r="B310">
        <v>5</v>
      </c>
      <c r="C310">
        <v>588</v>
      </c>
      <c r="D310">
        <v>3</v>
      </c>
      <c r="E310" t="s">
        <v>840</v>
      </c>
      <c r="F310" t="s">
        <v>841</v>
      </c>
      <c r="G310" t="s">
        <v>305</v>
      </c>
      <c r="H310" t="s">
        <v>1501</v>
      </c>
    </row>
    <row r="311" spans="1:8" x14ac:dyDescent="0.25">
      <c r="A311" t="s">
        <v>819</v>
      </c>
      <c r="B311">
        <v>5</v>
      </c>
      <c r="C311">
        <v>590</v>
      </c>
      <c r="D311">
        <v>3</v>
      </c>
      <c r="E311" t="s">
        <v>820</v>
      </c>
      <c r="F311" t="s">
        <v>821</v>
      </c>
      <c r="G311" t="s">
        <v>822</v>
      </c>
      <c r="H311" t="s">
        <v>1501</v>
      </c>
    </row>
    <row r="312" spans="1:8" x14ac:dyDescent="0.25">
      <c r="A312" t="s">
        <v>823</v>
      </c>
      <c r="B312">
        <v>5</v>
      </c>
      <c r="C312">
        <v>592</v>
      </c>
      <c r="D312">
        <v>3</v>
      </c>
      <c r="E312" t="s">
        <v>824</v>
      </c>
      <c r="F312" t="s">
        <v>571</v>
      </c>
      <c r="G312" t="s">
        <v>105</v>
      </c>
      <c r="H312" t="s">
        <v>1501</v>
      </c>
    </row>
    <row r="313" spans="1:8" x14ac:dyDescent="0.25">
      <c r="A313" t="s">
        <v>763</v>
      </c>
      <c r="B313">
        <v>5</v>
      </c>
      <c r="C313">
        <v>594</v>
      </c>
      <c r="D313">
        <v>4</v>
      </c>
      <c r="E313" t="s">
        <v>764</v>
      </c>
      <c r="F313" t="s">
        <v>83</v>
      </c>
      <c r="G313" t="s">
        <v>105</v>
      </c>
      <c r="H313" t="s">
        <v>1501</v>
      </c>
    </row>
    <row r="314" spans="1:8" x14ac:dyDescent="0.25">
      <c r="A314" t="s">
        <v>837</v>
      </c>
      <c r="B314">
        <v>5</v>
      </c>
      <c r="C314">
        <v>595</v>
      </c>
      <c r="D314">
        <v>3</v>
      </c>
      <c r="E314" t="s">
        <v>838</v>
      </c>
      <c r="F314" t="s">
        <v>738</v>
      </c>
      <c r="G314" t="s">
        <v>109</v>
      </c>
      <c r="H314" t="s">
        <v>1501</v>
      </c>
    </row>
    <row r="315" spans="1:8" x14ac:dyDescent="0.25">
      <c r="A315" t="s">
        <v>817</v>
      </c>
      <c r="B315">
        <v>5</v>
      </c>
      <c r="C315">
        <v>597</v>
      </c>
      <c r="D315">
        <v>3</v>
      </c>
      <c r="E315" t="s">
        <v>818</v>
      </c>
      <c r="F315" t="s">
        <v>62</v>
      </c>
      <c r="G315" t="s">
        <v>376</v>
      </c>
      <c r="H315" t="s">
        <v>1501</v>
      </c>
    </row>
    <row r="316" spans="1:8" x14ac:dyDescent="0.25">
      <c r="A316" t="s">
        <v>844</v>
      </c>
      <c r="B316">
        <v>5</v>
      </c>
      <c r="C316">
        <v>599</v>
      </c>
      <c r="D316">
        <v>3</v>
      </c>
      <c r="E316" t="s">
        <v>845</v>
      </c>
      <c r="F316" t="s">
        <v>846</v>
      </c>
      <c r="G316" t="s">
        <v>847</v>
      </c>
      <c r="H316" t="s">
        <v>1501</v>
      </c>
    </row>
    <row r="317" spans="1:8" x14ac:dyDescent="0.25">
      <c r="A317" t="s">
        <v>945</v>
      </c>
      <c r="B317">
        <v>5</v>
      </c>
      <c r="C317">
        <v>602</v>
      </c>
      <c r="D317">
        <v>3</v>
      </c>
      <c r="E317" t="s">
        <v>946</v>
      </c>
      <c r="F317" t="s">
        <v>715</v>
      </c>
      <c r="G317" t="s">
        <v>105</v>
      </c>
      <c r="H317" t="s">
        <v>1501</v>
      </c>
    </row>
    <row r="318" spans="1:8" x14ac:dyDescent="0.25">
      <c r="A318" t="s">
        <v>811</v>
      </c>
      <c r="B318">
        <v>5</v>
      </c>
      <c r="C318">
        <v>605</v>
      </c>
      <c r="D318">
        <v>3</v>
      </c>
      <c r="E318" t="s">
        <v>812</v>
      </c>
      <c r="F318" t="s">
        <v>685</v>
      </c>
      <c r="G318" t="s">
        <v>813</v>
      </c>
      <c r="H318" t="s">
        <v>1501</v>
      </c>
    </row>
    <row r="319" spans="1:8" x14ac:dyDescent="0.25">
      <c r="A319" t="s">
        <v>857</v>
      </c>
      <c r="B319">
        <v>5</v>
      </c>
      <c r="C319">
        <v>607</v>
      </c>
      <c r="D319">
        <v>3</v>
      </c>
      <c r="E319" t="s">
        <v>858</v>
      </c>
      <c r="F319" t="s">
        <v>859</v>
      </c>
      <c r="G319" t="s">
        <v>76</v>
      </c>
      <c r="H319" t="s">
        <v>1501</v>
      </c>
    </row>
    <row r="320" spans="1:8" x14ac:dyDescent="0.25">
      <c r="A320" t="s">
        <v>770</v>
      </c>
      <c r="B320">
        <v>5</v>
      </c>
      <c r="C320">
        <v>610</v>
      </c>
      <c r="D320">
        <v>4</v>
      </c>
      <c r="E320" t="s">
        <v>771</v>
      </c>
      <c r="F320" t="s">
        <v>772</v>
      </c>
      <c r="G320" t="s">
        <v>324</v>
      </c>
      <c r="H320" t="s">
        <v>1501</v>
      </c>
    </row>
    <row r="321" spans="1:8" x14ac:dyDescent="0.25">
      <c r="A321" t="s">
        <v>790</v>
      </c>
      <c r="B321">
        <v>5</v>
      </c>
      <c r="C321">
        <v>613</v>
      </c>
      <c r="D321">
        <v>3</v>
      </c>
      <c r="E321" t="s">
        <v>791</v>
      </c>
      <c r="F321" t="s">
        <v>30</v>
      </c>
      <c r="G321" t="s">
        <v>14</v>
      </c>
      <c r="H321" t="s">
        <v>1501</v>
      </c>
    </row>
    <row r="322" spans="1:8" x14ac:dyDescent="0.25">
      <c r="A322" t="s">
        <v>788</v>
      </c>
      <c r="B322">
        <v>5</v>
      </c>
      <c r="C322">
        <v>615</v>
      </c>
      <c r="D322">
        <v>5</v>
      </c>
      <c r="E322" t="s">
        <v>789</v>
      </c>
      <c r="F322" t="s">
        <v>346</v>
      </c>
      <c r="G322" t="s">
        <v>14</v>
      </c>
    </row>
    <row r="323" spans="1:8" x14ac:dyDescent="0.25">
      <c r="A323" t="s">
        <v>913</v>
      </c>
      <c r="B323">
        <v>5</v>
      </c>
      <c r="C323">
        <v>616</v>
      </c>
      <c r="D323">
        <v>3</v>
      </c>
      <c r="E323" t="s">
        <v>914</v>
      </c>
      <c r="F323" t="s">
        <v>915</v>
      </c>
      <c r="G323" t="s">
        <v>305</v>
      </c>
      <c r="H323" t="s">
        <v>1501</v>
      </c>
    </row>
    <row r="324" spans="1:8" x14ac:dyDescent="0.25">
      <c r="A324" t="s">
        <v>923</v>
      </c>
      <c r="B324">
        <v>5</v>
      </c>
      <c r="C324">
        <v>618</v>
      </c>
      <c r="D324">
        <v>4</v>
      </c>
      <c r="E324" t="s">
        <v>924</v>
      </c>
      <c r="F324" t="s">
        <v>281</v>
      </c>
      <c r="G324" t="s">
        <v>417</v>
      </c>
    </row>
    <row r="325" spans="1:8" x14ac:dyDescent="0.25">
      <c r="A325" t="s">
        <v>864</v>
      </c>
      <c r="B325">
        <v>5</v>
      </c>
      <c r="C325">
        <v>619</v>
      </c>
      <c r="D325">
        <v>3</v>
      </c>
      <c r="E325" t="s">
        <v>865</v>
      </c>
      <c r="F325" t="s">
        <v>866</v>
      </c>
      <c r="G325" t="s">
        <v>519</v>
      </c>
      <c r="H325" t="s">
        <v>1501</v>
      </c>
    </row>
    <row r="326" spans="1:8" x14ac:dyDescent="0.25">
      <c r="A326" t="s">
        <v>803</v>
      </c>
      <c r="B326">
        <v>5</v>
      </c>
      <c r="C326">
        <v>621</v>
      </c>
      <c r="D326">
        <v>5</v>
      </c>
      <c r="E326" t="s">
        <v>804</v>
      </c>
      <c r="F326" t="s">
        <v>30</v>
      </c>
      <c r="G326" t="s">
        <v>10</v>
      </c>
    </row>
    <row r="327" spans="1:8" x14ac:dyDescent="0.25">
      <c r="A327" t="s">
        <v>829</v>
      </c>
      <c r="B327">
        <v>5</v>
      </c>
      <c r="C327">
        <v>622</v>
      </c>
      <c r="D327">
        <v>3</v>
      </c>
      <c r="E327" t="s">
        <v>830</v>
      </c>
      <c r="F327" t="s">
        <v>831</v>
      </c>
      <c r="G327" t="s">
        <v>466</v>
      </c>
      <c r="H327" t="s">
        <v>1501</v>
      </c>
    </row>
    <row r="328" spans="1:8" x14ac:dyDescent="0.25">
      <c r="A328" t="s">
        <v>887</v>
      </c>
      <c r="B328">
        <v>5</v>
      </c>
      <c r="C328">
        <v>624</v>
      </c>
      <c r="D328">
        <v>4</v>
      </c>
      <c r="E328" t="s">
        <v>888</v>
      </c>
      <c r="F328" t="s">
        <v>104</v>
      </c>
      <c r="G328" t="s">
        <v>434</v>
      </c>
      <c r="H328" t="s">
        <v>1501</v>
      </c>
    </row>
    <row r="329" spans="1:8" x14ac:dyDescent="0.25">
      <c r="A329" t="s">
        <v>778</v>
      </c>
      <c r="B329">
        <v>5</v>
      </c>
      <c r="C329">
        <v>626</v>
      </c>
      <c r="D329">
        <v>5</v>
      </c>
      <c r="E329" t="s">
        <v>779</v>
      </c>
      <c r="F329" t="s">
        <v>780</v>
      </c>
      <c r="G329" t="s">
        <v>239</v>
      </c>
      <c r="H329" t="s">
        <v>1501</v>
      </c>
    </row>
    <row r="330" spans="1:8" x14ac:dyDescent="0.25">
      <c r="A330" t="s">
        <v>903</v>
      </c>
      <c r="B330">
        <v>5</v>
      </c>
      <c r="C330">
        <v>627</v>
      </c>
      <c r="D330">
        <v>3</v>
      </c>
      <c r="E330" t="s">
        <v>904</v>
      </c>
      <c r="F330" t="s">
        <v>47</v>
      </c>
      <c r="G330" t="s">
        <v>309</v>
      </c>
      <c r="H330" t="s">
        <v>1501</v>
      </c>
    </row>
    <row r="331" spans="1:8" x14ac:dyDescent="0.25">
      <c r="A331" t="s">
        <v>955</v>
      </c>
      <c r="B331">
        <v>5</v>
      </c>
      <c r="C331">
        <v>629</v>
      </c>
      <c r="D331">
        <v>3</v>
      </c>
      <c r="E331" t="s">
        <v>956</v>
      </c>
      <c r="F331" t="s">
        <v>780</v>
      </c>
      <c r="G331" t="s">
        <v>309</v>
      </c>
      <c r="H331" t="s">
        <v>1501</v>
      </c>
    </row>
    <row r="332" spans="1:8" x14ac:dyDescent="0.25">
      <c r="A332" t="s">
        <v>835</v>
      </c>
      <c r="B332">
        <v>5</v>
      </c>
      <c r="C332">
        <v>631</v>
      </c>
      <c r="D332">
        <v>5</v>
      </c>
      <c r="E332" t="s">
        <v>836</v>
      </c>
      <c r="F332" t="s">
        <v>333</v>
      </c>
      <c r="G332" t="s">
        <v>31</v>
      </c>
      <c r="H332" t="s">
        <v>1501</v>
      </c>
    </row>
    <row r="333" spans="1:8" x14ac:dyDescent="0.25">
      <c r="A333" t="s">
        <v>807</v>
      </c>
      <c r="B333">
        <v>5</v>
      </c>
      <c r="C333">
        <v>632</v>
      </c>
      <c r="D333">
        <v>5</v>
      </c>
      <c r="E333" t="s">
        <v>808</v>
      </c>
      <c r="F333" t="s">
        <v>416</v>
      </c>
      <c r="G333" t="s">
        <v>305</v>
      </c>
      <c r="H333" t="s">
        <v>1501</v>
      </c>
    </row>
    <row r="334" spans="1:8" x14ac:dyDescent="0.25">
      <c r="A334" t="s">
        <v>797</v>
      </c>
      <c r="B334">
        <v>5</v>
      </c>
      <c r="C334">
        <v>633</v>
      </c>
      <c r="D334">
        <v>4</v>
      </c>
      <c r="E334" t="s">
        <v>798</v>
      </c>
      <c r="F334" t="s">
        <v>130</v>
      </c>
      <c r="G334" t="s">
        <v>799</v>
      </c>
      <c r="H334" t="s">
        <v>1501</v>
      </c>
    </row>
    <row r="335" spans="1:8" x14ac:dyDescent="0.25">
      <c r="A335" t="s">
        <v>852</v>
      </c>
      <c r="B335">
        <v>5</v>
      </c>
      <c r="C335">
        <v>636</v>
      </c>
      <c r="D335">
        <v>4</v>
      </c>
      <c r="E335" t="s">
        <v>853</v>
      </c>
      <c r="F335" t="s">
        <v>152</v>
      </c>
      <c r="G335" t="s">
        <v>31</v>
      </c>
      <c r="H335" t="s">
        <v>1501</v>
      </c>
    </row>
    <row r="336" spans="1:8" x14ac:dyDescent="0.25">
      <c r="A336" t="s">
        <v>781</v>
      </c>
      <c r="B336">
        <v>5</v>
      </c>
      <c r="C336">
        <v>638</v>
      </c>
      <c r="D336">
        <v>6</v>
      </c>
      <c r="E336" t="s">
        <v>782</v>
      </c>
      <c r="F336" t="s">
        <v>783</v>
      </c>
      <c r="G336" t="s">
        <v>784</v>
      </c>
    </row>
    <row r="337" spans="1:8" x14ac:dyDescent="0.25">
      <c r="A337" t="s">
        <v>927</v>
      </c>
      <c r="B337">
        <v>5</v>
      </c>
      <c r="C337">
        <v>639</v>
      </c>
      <c r="D337">
        <v>6</v>
      </c>
      <c r="E337" t="s">
        <v>928</v>
      </c>
      <c r="F337" t="s">
        <v>79</v>
      </c>
      <c r="G337" t="s">
        <v>519</v>
      </c>
      <c r="H337" t="s">
        <v>1501</v>
      </c>
    </row>
    <row r="338" spans="1:8" x14ac:dyDescent="0.25">
      <c r="A338" t="s">
        <v>952</v>
      </c>
      <c r="B338">
        <v>5</v>
      </c>
      <c r="C338">
        <v>640</v>
      </c>
      <c r="D338">
        <v>6</v>
      </c>
      <c r="E338" t="s">
        <v>953</v>
      </c>
      <c r="F338" t="s">
        <v>954</v>
      </c>
      <c r="G338" t="s">
        <v>109</v>
      </c>
    </row>
    <row r="339" spans="1:8" x14ac:dyDescent="0.25">
      <c r="A339" t="s">
        <v>939</v>
      </c>
      <c r="B339">
        <v>5</v>
      </c>
      <c r="C339">
        <v>641</v>
      </c>
      <c r="D339">
        <v>7</v>
      </c>
      <c r="E339" t="s">
        <v>940</v>
      </c>
      <c r="F339" t="s">
        <v>51</v>
      </c>
      <c r="G339" t="s">
        <v>309</v>
      </c>
    </row>
    <row r="340" spans="1:8" x14ac:dyDescent="0.25">
      <c r="A340" t="s">
        <v>931</v>
      </c>
      <c r="B340">
        <v>5</v>
      </c>
      <c r="C340">
        <v>642</v>
      </c>
      <c r="D340">
        <v>7</v>
      </c>
      <c r="E340" t="s">
        <v>932</v>
      </c>
      <c r="F340" t="s">
        <v>97</v>
      </c>
      <c r="G340" t="s">
        <v>65</v>
      </c>
    </row>
    <row r="341" spans="1:8" x14ac:dyDescent="0.25">
      <c r="A341" t="s">
        <v>898</v>
      </c>
      <c r="B341">
        <v>5</v>
      </c>
      <c r="C341">
        <v>643</v>
      </c>
      <c r="D341">
        <v>8</v>
      </c>
      <c r="E341" t="s">
        <v>899</v>
      </c>
      <c r="F341" t="s">
        <v>900</v>
      </c>
      <c r="G341" t="s">
        <v>31</v>
      </c>
    </row>
    <row r="342" spans="1:8" x14ac:dyDescent="0.25">
      <c r="A342" t="s">
        <v>962</v>
      </c>
      <c r="B342">
        <v>5</v>
      </c>
      <c r="C342">
        <v>644</v>
      </c>
      <c r="D342">
        <v>8</v>
      </c>
      <c r="E342" t="s">
        <v>963</v>
      </c>
      <c r="F342" t="s">
        <v>725</v>
      </c>
      <c r="G342" t="s">
        <v>65</v>
      </c>
      <c r="H342" t="s">
        <v>1501</v>
      </c>
    </row>
    <row r="343" spans="1:8" x14ac:dyDescent="0.25">
      <c r="A343" t="s">
        <v>850</v>
      </c>
      <c r="B343">
        <v>5</v>
      </c>
      <c r="C343">
        <v>645</v>
      </c>
      <c r="D343">
        <v>7</v>
      </c>
      <c r="E343" t="s">
        <v>851</v>
      </c>
      <c r="F343" t="s">
        <v>288</v>
      </c>
      <c r="G343" t="s">
        <v>41</v>
      </c>
      <c r="H343" t="s">
        <v>1501</v>
      </c>
    </row>
    <row r="344" spans="1:8" x14ac:dyDescent="0.25">
      <c r="A344" t="s">
        <v>848</v>
      </c>
      <c r="B344">
        <v>5</v>
      </c>
      <c r="C344">
        <v>646</v>
      </c>
      <c r="D344">
        <v>8</v>
      </c>
      <c r="E344" t="s">
        <v>849</v>
      </c>
      <c r="F344" t="s">
        <v>13</v>
      </c>
      <c r="G344" t="s">
        <v>14</v>
      </c>
    </row>
    <row r="345" spans="1:8" x14ac:dyDescent="0.25">
      <c r="A345" t="s">
        <v>842</v>
      </c>
      <c r="B345">
        <v>5</v>
      </c>
      <c r="C345">
        <v>647</v>
      </c>
      <c r="D345">
        <v>7</v>
      </c>
      <c r="E345" t="s">
        <v>843</v>
      </c>
      <c r="F345" t="s">
        <v>104</v>
      </c>
      <c r="G345" t="s">
        <v>117</v>
      </c>
      <c r="H345" t="s">
        <v>1501</v>
      </c>
    </row>
    <row r="346" spans="1:8" x14ac:dyDescent="0.25">
      <c r="A346" t="s">
        <v>862</v>
      </c>
      <c r="B346">
        <v>5</v>
      </c>
      <c r="C346">
        <v>648</v>
      </c>
      <c r="D346">
        <v>7</v>
      </c>
      <c r="E346" t="s">
        <v>863</v>
      </c>
      <c r="F346" t="s">
        <v>615</v>
      </c>
      <c r="G346" t="s">
        <v>239</v>
      </c>
      <c r="H346" t="s">
        <v>1501</v>
      </c>
    </row>
    <row r="347" spans="1:8" x14ac:dyDescent="0.25">
      <c r="A347" t="s">
        <v>825</v>
      </c>
      <c r="B347">
        <v>5</v>
      </c>
      <c r="C347">
        <v>649</v>
      </c>
      <c r="D347">
        <v>8</v>
      </c>
      <c r="E347" t="s">
        <v>826</v>
      </c>
      <c r="F347" t="s">
        <v>827</v>
      </c>
      <c r="G347" t="s">
        <v>828</v>
      </c>
    </row>
    <row r="348" spans="1:8" x14ac:dyDescent="0.25">
      <c r="A348" t="s">
        <v>977</v>
      </c>
      <c r="B348">
        <v>6</v>
      </c>
      <c r="C348">
        <v>650</v>
      </c>
      <c r="D348">
        <v>3</v>
      </c>
      <c r="E348" t="s">
        <v>978</v>
      </c>
      <c r="F348" t="s">
        <v>209</v>
      </c>
      <c r="G348" t="s">
        <v>305</v>
      </c>
      <c r="H348" t="s">
        <v>1501</v>
      </c>
    </row>
    <row r="349" spans="1:8" x14ac:dyDescent="0.25">
      <c r="A349" t="s">
        <v>989</v>
      </c>
      <c r="B349">
        <v>6</v>
      </c>
      <c r="C349">
        <v>653</v>
      </c>
      <c r="D349">
        <v>3</v>
      </c>
      <c r="E349" t="s">
        <v>990</v>
      </c>
      <c r="F349" t="s">
        <v>668</v>
      </c>
      <c r="G349" t="s">
        <v>31</v>
      </c>
      <c r="H349" t="s">
        <v>1501</v>
      </c>
    </row>
    <row r="350" spans="1:8" x14ac:dyDescent="0.25">
      <c r="A350" t="s">
        <v>995</v>
      </c>
      <c r="B350">
        <v>6</v>
      </c>
      <c r="C350">
        <v>656</v>
      </c>
      <c r="D350">
        <v>3</v>
      </c>
      <c r="E350" t="s">
        <v>996</v>
      </c>
      <c r="F350" t="s">
        <v>464</v>
      </c>
      <c r="G350" t="s">
        <v>229</v>
      </c>
      <c r="H350" t="s">
        <v>1501</v>
      </c>
    </row>
    <row r="351" spans="1:8" x14ac:dyDescent="0.25">
      <c r="A351" t="s">
        <v>972</v>
      </c>
      <c r="B351">
        <v>6</v>
      </c>
      <c r="C351">
        <v>659</v>
      </c>
      <c r="D351">
        <v>2</v>
      </c>
      <c r="E351" t="s">
        <v>973</v>
      </c>
      <c r="F351" t="s">
        <v>567</v>
      </c>
      <c r="G351" t="s">
        <v>376</v>
      </c>
      <c r="H351" t="s">
        <v>1501</v>
      </c>
    </row>
    <row r="352" spans="1:8" x14ac:dyDescent="0.25">
      <c r="A352" t="s">
        <v>993</v>
      </c>
      <c r="B352">
        <v>6</v>
      </c>
      <c r="C352">
        <v>661</v>
      </c>
      <c r="D352">
        <v>3</v>
      </c>
      <c r="E352" t="s">
        <v>994</v>
      </c>
      <c r="F352" t="s">
        <v>47</v>
      </c>
      <c r="G352" t="s">
        <v>176</v>
      </c>
      <c r="H352" t="s">
        <v>1501</v>
      </c>
    </row>
    <row r="353" spans="1:8" x14ac:dyDescent="0.25">
      <c r="A353" t="s">
        <v>1026</v>
      </c>
      <c r="B353">
        <v>6</v>
      </c>
      <c r="C353">
        <v>664</v>
      </c>
      <c r="D353">
        <v>1</v>
      </c>
      <c r="E353" t="s">
        <v>1027</v>
      </c>
      <c r="F353" t="s">
        <v>288</v>
      </c>
      <c r="G353" t="s">
        <v>18</v>
      </c>
      <c r="H353" t="s">
        <v>1501</v>
      </c>
    </row>
    <row r="354" spans="1:8" x14ac:dyDescent="0.25">
      <c r="A354" t="s">
        <v>1015</v>
      </c>
      <c r="B354">
        <v>6</v>
      </c>
      <c r="C354">
        <v>667</v>
      </c>
      <c r="D354">
        <v>3</v>
      </c>
      <c r="E354" t="s">
        <v>1016</v>
      </c>
      <c r="F354" t="s">
        <v>30</v>
      </c>
      <c r="G354" t="s">
        <v>109</v>
      </c>
      <c r="H354" t="s">
        <v>1501</v>
      </c>
    </row>
    <row r="355" spans="1:8" x14ac:dyDescent="0.25">
      <c r="A355" t="s">
        <v>991</v>
      </c>
      <c r="B355">
        <v>6</v>
      </c>
      <c r="C355">
        <v>669</v>
      </c>
      <c r="D355">
        <v>3</v>
      </c>
      <c r="E355" t="s">
        <v>992</v>
      </c>
      <c r="F355" t="s">
        <v>270</v>
      </c>
      <c r="G355" t="s">
        <v>239</v>
      </c>
      <c r="H355" t="s">
        <v>1501</v>
      </c>
    </row>
    <row r="356" spans="1:8" x14ac:dyDescent="0.25">
      <c r="A356" t="s">
        <v>987</v>
      </c>
      <c r="B356">
        <v>6</v>
      </c>
      <c r="C356">
        <v>670</v>
      </c>
      <c r="D356">
        <v>5</v>
      </c>
      <c r="E356" t="s">
        <v>988</v>
      </c>
      <c r="F356" t="s">
        <v>308</v>
      </c>
      <c r="G356" t="s">
        <v>413</v>
      </c>
      <c r="H356" t="s">
        <v>1501</v>
      </c>
    </row>
    <row r="357" spans="1:8" x14ac:dyDescent="0.25">
      <c r="A357" t="s">
        <v>1028</v>
      </c>
      <c r="B357">
        <v>6</v>
      </c>
      <c r="C357">
        <v>672</v>
      </c>
      <c r="D357">
        <v>3</v>
      </c>
      <c r="E357" t="s">
        <v>1029</v>
      </c>
      <c r="F357" t="s">
        <v>270</v>
      </c>
      <c r="G357" t="s">
        <v>309</v>
      </c>
      <c r="H357" t="s">
        <v>1501</v>
      </c>
    </row>
    <row r="358" spans="1:8" x14ac:dyDescent="0.25">
      <c r="A358" t="s">
        <v>1019</v>
      </c>
      <c r="B358">
        <v>6</v>
      </c>
      <c r="C358">
        <v>674</v>
      </c>
      <c r="D358">
        <v>3</v>
      </c>
      <c r="E358" t="s">
        <v>1020</v>
      </c>
      <c r="F358" t="s">
        <v>337</v>
      </c>
      <c r="G358" t="s">
        <v>1021</v>
      </c>
      <c r="H358" t="s">
        <v>1501</v>
      </c>
    </row>
    <row r="359" spans="1:8" x14ac:dyDescent="0.25">
      <c r="A359" t="s">
        <v>997</v>
      </c>
      <c r="B359">
        <v>6</v>
      </c>
      <c r="C359">
        <v>676</v>
      </c>
      <c r="D359">
        <v>4</v>
      </c>
      <c r="E359" t="s">
        <v>998</v>
      </c>
      <c r="F359" t="s">
        <v>393</v>
      </c>
      <c r="G359" t="s">
        <v>385</v>
      </c>
      <c r="H359" t="s">
        <v>1501</v>
      </c>
    </row>
    <row r="360" spans="1:8" x14ac:dyDescent="0.25">
      <c r="A360" t="s">
        <v>985</v>
      </c>
      <c r="B360">
        <v>6</v>
      </c>
      <c r="C360">
        <v>677</v>
      </c>
      <c r="D360">
        <v>3</v>
      </c>
      <c r="E360" t="s">
        <v>986</v>
      </c>
      <c r="F360" t="s">
        <v>541</v>
      </c>
      <c r="G360" t="s">
        <v>385</v>
      </c>
      <c r="H360" t="s">
        <v>1501</v>
      </c>
    </row>
    <row r="361" spans="1:8" x14ac:dyDescent="0.25">
      <c r="A361" t="s">
        <v>1006</v>
      </c>
      <c r="B361">
        <v>6</v>
      </c>
      <c r="C361">
        <v>679</v>
      </c>
      <c r="D361">
        <v>4</v>
      </c>
      <c r="E361" t="s">
        <v>1007</v>
      </c>
      <c r="F361" t="s">
        <v>104</v>
      </c>
      <c r="G361" t="s">
        <v>466</v>
      </c>
      <c r="H361" t="s">
        <v>1501</v>
      </c>
    </row>
    <row r="362" spans="1:8" x14ac:dyDescent="0.25">
      <c r="A362" t="s">
        <v>1032</v>
      </c>
      <c r="B362">
        <v>6</v>
      </c>
      <c r="C362">
        <v>682</v>
      </c>
      <c r="D362">
        <v>3</v>
      </c>
      <c r="E362" t="s">
        <v>1033</v>
      </c>
      <c r="F362" t="s">
        <v>278</v>
      </c>
      <c r="G362" t="s">
        <v>413</v>
      </c>
      <c r="H362" t="s">
        <v>1501</v>
      </c>
    </row>
    <row r="363" spans="1:8" x14ac:dyDescent="0.25">
      <c r="A363" t="s">
        <v>1034</v>
      </c>
      <c r="B363">
        <v>6</v>
      </c>
      <c r="C363">
        <v>684</v>
      </c>
      <c r="D363">
        <v>3</v>
      </c>
      <c r="E363" t="s">
        <v>1035</v>
      </c>
      <c r="F363" t="s">
        <v>375</v>
      </c>
      <c r="G363" t="s">
        <v>413</v>
      </c>
      <c r="H363" t="s">
        <v>1501</v>
      </c>
    </row>
    <row r="364" spans="1:8" x14ac:dyDescent="0.25">
      <c r="A364" t="s">
        <v>1011</v>
      </c>
      <c r="B364">
        <v>6</v>
      </c>
      <c r="C364">
        <v>686</v>
      </c>
      <c r="D364">
        <v>3</v>
      </c>
      <c r="E364" t="s">
        <v>1012</v>
      </c>
      <c r="F364" t="s">
        <v>160</v>
      </c>
      <c r="G364" t="s">
        <v>98</v>
      </c>
      <c r="H364" t="s">
        <v>1501</v>
      </c>
    </row>
    <row r="365" spans="1:8" x14ac:dyDescent="0.25">
      <c r="A365" t="s">
        <v>970</v>
      </c>
      <c r="B365">
        <v>6</v>
      </c>
      <c r="C365">
        <v>688</v>
      </c>
      <c r="D365">
        <v>3</v>
      </c>
      <c r="E365" t="s">
        <v>971</v>
      </c>
      <c r="F365" t="s">
        <v>441</v>
      </c>
      <c r="G365" t="s">
        <v>117</v>
      </c>
      <c r="H365" t="s">
        <v>1501</v>
      </c>
    </row>
    <row r="366" spans="1:8" x14ac:dyDescent="0.25">
      <c r="A366" t="s">
        <v>1030</v>
      </c>
      <c r="B366">
        <v>6</v>
      </c>
      <c r="C366">
        <v>690</v>
      </c>
      <c r="D366">
        <v>3</v>
      </c>
      <c r="E366" t="s">
        <v>1031</v>
      </c>
      <c r="F366" t="s">
        <v>772</v>
      </c>
      <c r="G366" t="s">
        <v>105</v>
      </c>
      <c r="H366" t="s">
        <v>1501</v>
      </c>
    </row>
    <row r="367" spans="1:8" x14ac:dyDescent="0.25">
      <c r="A367" t="s">
        <v>979</v>
      </c>
      <c r="B367">
        <v>6</v>
      </c>
      <c r="C367">
        <v>692</v>
      </c>
      <c r="D367">
        <v>3</v>
      </c>
      <c r="E367" t="s">
        <v>980</v>
      </c>
      <c r="F367" t="s">
        <v>715</v>
      </c>
      <c r="G367" t="s">
        <v>117</v>
      </c>
      <c r="H367" t="s">
        <v>1501</v>
      </c>
    </row>
    <row r="368" spans="1:8" x14ac:dyDescent="0.25">
      <c r="A368" t="s">
        <v>1004</v>
      </c>
      <c r="B368">
        <v>6</v>
      </c>
      <c r="C368">
        <v>694</v>
      </c>
      <c r="D368">
        <v>3</v>
      </c>
      <c r="E368" t="s">
        <v>1005</v>
      </c>
      <c r="F368" t="s">
        <v>866</v>
      </c>
      <c r="G368" t="s">
        <v>438</v>
      </c>
      <c r="H368" t="s">
        <v>1501</v>
      </c>
    </row>
    <row r="369" spans="1:8" x14ac:dyDescent="0.25">
      <c r="A369" t="s">
        <v>1036</v>
      </c>
      <c r="B369">
        <v>6</v>
      </c>
      <c r="C369">
        <v>696</v>
      </c>
      <c r="D369">
        <v>3</v>
      </c>
      <c r="E369" t="s">
        <v>1037</v>
      </c>
      <c r="F369" t="s">
        <v>47</v>
      </c>
      <c r="G369" t="s">
        <v>10</v>
      </c>
      <c r="H369" t="s">
        <v>1501</v>
      </c>
    </row>
    <row r="370" spans="1:8" x14ac:dyDescent="0.25">
      <c r="A370" t="s">
        <v>966</v>
      </c>
      <c r="B370">
        <v>6</v>
      </c>
      <c r="C370">
        <v>698</v>
      </c>
      <c r="D370">
        <v>3</v>
      </c>
      <c r="E370" t="s">
        <v>967</v>
      </c>
      <c r="F370" t="s">
        <v>320</v>
      </c>
      <c r="G370" t="s">
        <v>14</v>
      </c>
      <c r="H370" t="s">
        <v>1501</v>
      </c>
    </row>
    <row r="371" spans="1:8" x14ac:dyDescent="0.25">
      <c r="A371" t="s">
        <v>1002</v>
      </c>
      <c r="B371">
        <v>6</v>
      </c>
      <c r="C371">
        <v>701</v>
      </c>
      <c r="D371">
        <v>4</v>
      </c>
      <c r="E371" t="s">
        <v>1003</v>
      </c>
      <c r="F371" t="s">
        <v>47</v>
      </c>
      <c r="G371" t="s">
        <v>309</v>
      </c>
    </row>
    <row r="372" spans="1:8" x14ac:dyDescent="0.25">
      <c r="A372" t="s">
        <v>981</v>
      </c>
      <c r="B372">
        <v>6</v>
      </c>
      <c r="C372">
        <v>702</v>
      </c>
      <c r="D372">
        <v>4</v>
      </c>
      <c r="E372" t="s">
        <v>982</v>
      </c>
      <c r="F372" t="s">
        <v>197</v>
      </c>
      <c r="G372" t="s">
        <v>65</v>
      </c>
      <c r="H372" t="s">
        <v>1501</v>
      </c>
    </row>
    <row r="373" spans="1:8" x14ac:dyDescent="0.25">
      <c r="A373" t="s">
        <v>974</v>
      </c>
      <c r="B373">
        <v>6</v>
      </c>
      <c r="C373">
        <v>703</v>
      </c>
      <c r="D373">
        <v>4</v>
      </c>
      <c r="E373" t="s">
        <v>975</v>
      </c>
      <c r="F373" t="s">
        <v>441</v>
      </c>
      <c r="G373" t="s">
        <v>976</v>
      </c>
      <c r="H373" t="s">
        <v>1501</v>
      </c>
    </row>
    <row r="374" spans="1:8" x14ac:dyDescent="0.25">
      <c r="A374" t="s">
        <v>999</v>
      </c>
      <c r="B374">
        <v>6</v>
      </c>
      <c r="C374">
        <v>704</v>
      </c>
      <c r="D374">
        <v>4</v>
      </c>
      <c r="E374" t="s">
        <v>1000</v>
      </c>
      <c r="F374" t="s">
        <v>97</v>
      </c>
      <c r="G374" t="s">
        <v>1001</v>
      </c>
      <c r="H374" t="s">
        <v>1501</v>
      </c>
    </row>
    <row r="375" spans="1:8" x14ac:dyDescent="0.25">
      <c r="A375" t="s">
        <v>1013</v>
      </c>
      <c r="B375">
        <v>6</v>
      </c>
      <c r="C375">
        <v>707</v>
      </c>
      <c r="D375">
        <v>4</v>
      </c>
      <c r="E375" t="s">
        <v>1014</v>
      </c>
      <c r="F375" t="s">
        <v>691</v>
      </c>
      <c r="G375" t="s">
        <v>828</v>
      </c>
      <c r="H375" t="s">
        <v>1501</v>
      </c>
    </row>
    <row r="376" spans="1:8" x14ac:dyDescent="0.25">
      <c r="A376" t="s">
        <v>1022</v>
      </c>
      <c r="B376">
        <v>6</v>
      </c>
      <c r="C376">
        <v>708</v>
      </c>
      <c r="D376">
        <v>3</v>
      </c>
      <c r="E376" t="s">
        <v>1023</v>
      </c>
      <c r="F376" t="s">
        <v>444</v>
      </c>
      <c r="G376" t="s">
        <v>347</v>
      </c>
      <c r="H376" t="s">
        <v>1501</v>
      </c>
    </row>
    <row r="377" spans="1:8" x14ac:dyDescent="0.25">
      <c r="A377" t="s">
        <v>1024</v>
      </c>
      <c r="B377">
        <v>6</v>
      </c>
      <c r="C377">
        <v>710</v>
      </c>
      <c r="D377">
        <v>3</v>
      </c>
      <c r="E377" t="s">
        <v>1025</v>
      </c>
      <c r="F377" t="s">
        <v>883</v>
      </c>
      <c r="G377" t="s">
        <v>347</v>
      </c>
      <c r="H377" t="s">
        <v>1501</v>
      </c>
    </row>
    <row r="378" spans="1:8" x14ac:dyDescent="0.25">
      <c r="A378" t="s">
        <v>968</v>
      </c>
      <c r="B378">
        <v>6</v>
      </c>
      <c r="C378">
        <v>712</v>
      </c>
      <c r="D378">
        <v>3</v>
      </c>
      <c r="E378" t="s">
        <v>969</v>
      </c>
      <c r="F378" t="s">
        <v>841</v>
      </c>
      <c r="G378" t="s">
        <v>289</v>
      </c>
      <c r="H378" t="s">
        <v>1501</v>
      </c>
    </row>
    <row r="379" spans="1:8" x14ac:dyDescent="0.25">
      <c r="A379" t="s">
        <v>1017</v>
      </c>
      <c r="B379">
        <v>6</v>
      </c>
      <c r="C379">
        <v>714</v>
      </c>
      <c r="D379">
        <v>4</v>
      </c>
      <c r="E379" t="s">
        <v>1018</v>
      </c>
      <c r="F379" t="s">
        <v>615</v>
      </c>
      <c r="G379" t="s">
        <v>376</v>
      </c>
      <c r="H379" t="s">
        <v>1501</v>
      </c>
    </row>
    <row r="380" spans="1:8" x14ac:dyDescent="0.25">
      <c r="A380" t="s">
        <v>1040</v>
      </c>
      <c r="B380">
        <v>6</v>
      </c>
      <c r="C380">
        <v>716</v>
      </c>
      <c r="D380">
        <v>8</v>
      </c>
      <c r="E380" t="s">
        <v>1041</v>
      </c>
      <c r="F380" t="s">
        <v>1042</v>
      </c>
      <c r="G380" t="s">
        <v>413</v>
      </c>
    </row>
    <row r="381" spans="1:8" x14ac:dyDescent="0.25">
      <c r="A381" t="s">
        <v>1043</v>
      </c>
      <c r="B381">
        <v>6</v>
      </c>
      <c r="C381">
        <v>717</v>
      </c>
      <c r="D381">
        <v>8</v>
      </c>
      <c r="E381" t="s">
        <v>1044</v>
      </c>
      <c r="F381" t="s">
        <v>350</v>
      </c>
      <c r="G381" t="s">
        <v>434</v>
      </c>
      <c r="H381" t="s">
        <v>1501</v>
      </c>
    </row>
    <row r="382" spans="1:8" x14ac:dyDescent="0.25">
      <c r="A382" t="s">
        <v>1045</v>
      </c>
      <c r="B382">
        <v>6</v>
      </c>
      <c r="C382">
        <v>718</v>
      </c>
      <c r="D382">
        <v>8</v>
      </c>
      <c r="E382" t="s">
        <v>1046</v>
      </c>
      <c r="F382" t="s">
        <v>216</v>
      </c>
      <c r="G382" t="s">
        <v>149</v>
      </c>
    </row>
    <row r="383" spans="1:8" x14ac:dyDescent="0.25">
      <c r="A383" t="s">
        <v>983</v>
      </c>
      <c r="B383">
        <v>6</v>
      </c>
      <c r="C383">
        <v>719</v>
      </c>
      <c r="D383">
        <v>7</v>
      </c>
      <c r="E383" t="s">
        <v>984</v>
      </c>
      <c r="F383" t="s">
        <v>156</v>
      </c>
      <c r="G383" t="s">
        <v>413</v>
      </c>
    </row>
    <row r="384" spans="1:8" x14ac:dyDescent="0.25">
      <c r="A384" t="s">
        <v>1008</v>
      </c>
      <c r="B384">
        <v>6</v>
      </c>
      <c r="C384">
        <v>720</v>
      </c>
      <c r="D384">
        <v>7</v>
      </c>
      <c r="E384" t="s">
        <v>1009</v>
      </c>
      <c r="F384" t="s">
        <v>1010</v>
      </c>
      <c r="G384" t="s">
        <v>466</v>
      </c>
    </row>
    <row r="385" spans="1:8" x14ac:dyDescent="0.25">
      <c r="A385" t="s">
        <v>1038</v>
      </c>
      <c r="B385">
        <v>6</v>
      </c>
      <c r="C385">
        <v>721</v>
      </c>
      <c r="D385">
        <v>7</v>
      </c>
      <c r="E385" t="s">
        <v>1039</v>
      </c>
      <c r="F385" t="s">
        <v>205</v>
      </c>
      <c r="G385" t="s">
        <v>31</v>
      </c>
    </row>
    <row r="386" spans="1:8" x14ac:dyDescent="0.25">
      <c r="A386" t="s">
        <v>1055</v>
      </c>
      <c r="B386">
        <v>7</v>
      </c>
      <c r="C386">
        <v>0</v>
      </c>
      <c r="D386">
        <v>4</v>
      </c>
      <c r="E386" t="s">
        <v>1056</v>
      </c>
      <c r="F386" t="s">
        <v>444</v>
      </c>
      <c r="G386" t="s">
        <v>1049</v>
      </c>
    </row>
    <row r="387" spans="1:8" x14ac:dyDescent="0.25">
      <c r="A387" t="s">
        <v>1057</v>
      </c>
      <c r="B387">
        <v>7</v>
      </c>
      <c r="C387">
        <v>19</v>
      </c>
      <c r="D387">
        <v>2</v>
      </c>
      <c r="E387" t="s">
        <v>1058</v>
      </c>
      <c r="F387" t="s">
        <v>1059</v>
      </c>
      <c r="G387" t="s">
        <v>1049</v>
      </c>
      <c r="H387" t="s">
        <v>1501</v>
      </c>
    </row>
    <row r="388" spans="1:8" x14ac:dyDescent="0.25">
      <c r="A388" t="s">
        <v>1060</v>
      </c>
      <c r="B388">
        <v>7</v>
      </c>
      <c r="C388">
        <v>27</v>
      </c>
      <c r="D388">
        <v>4</v>
      </c>
      <c r="E388" t="s">
        <v>1061</v>
      </c>
      <c r="F388" t="s">
        <v>1062</v>
      </c>
      <c r="G388" t="s">
        <v>1063</v>
      </c>
    </row>
    <row r="389" spans="1:8" x14ac:dyDescent="0.25">
      <c r="A389" t="s">
        <v>1064</v>
      </c>
      <c r="B389">
        <v>7</v>
      </c>
      <c r="C389">
        <v>37</v>
      </c>
      <c r="D389">
        <v>4</v>
      </c>
      <c r="E389" t="s">
        <v>1065</v>
      </c>
      <c r="F389" t="s">
        <v>1062</v>
      </c>
      <c r="G389" t="s">
        <v>1063</v>
      </c>
      <c r="H389" t="s">
        <v>1501</v>
      </c>
    </row>
    <row r="390" spans="1:8" x14ac:dyDescent="0.25">
      <c r="A390" t="s">
        <v>1047</v>
      </c>
      <c r="B390">
        <v>7</v>
      </c>
      <c r="C390">
        <v>50</v>
      </c>
      <c r="D390">
        <v>3</v>
      </c>
      <c r="E390" t="s">
        <v>1048</v>
      </c>
      <c r="F390" t="s">
        <v>388</v>
      </c>
      <c r="G390" t="s">
        <v>1049</v>
      </c>
      <c r="H390" t="s">
        <v>1501</v>
      </c>
    </row>
    <row r="391" spans="1:8" x14ac:dyDescent="0.25">
      <c r="A391" t="s">
        <v>1050</v>
      </c>
      <c r="B391">
        <v>7</v>
      </c>
      <c r="C391">
        <v>74</v>
      </c>
      <c r="D391">
        <v>3</v>
      </c>
      <c r="E391" t="s">
        <v>1051</v>
      </c>
      <c r="F391" t="s">
        <v>1052</v>
      </c>
      <c r="G391" t="s">
        <v>1049</v>
      </c>
      <c r="H391" t="s">
        <v>1501</v>
      </c>
    </row>
    <row r="392" spans="1:8" x14ac:dyDescent="0.25">
      <c r="A392" t="s">
        <v>1053</v>
      </c>
      <c r="B392">
        <v>7</v>
      </c>
      <c r="C392">
        <v>88</v>
      </c>
      <c r="D392">
        <v>3</v>
      </c>
      <c r="E392" t="s">
        <v>1054</v>
      </c>
      <c r="F392" t="s">
        <v>301</v>
      </c>
      <c r="G392" t="s">
        <v>1049</v>
      </c>
      <c r="H392" t="s">
        <v>1501</v>
      </c>
    </row>
    <row r="393" spans="1:8" x14ac:dyDescent="0.25">
      <c r="A393" t="s">
        <v>1155</v>
      </c>
      <c r="B393">
        <v>7</v>
      </c>
      <c r="C393">
        <v>722</v>
      </c>
      <c r="D393">
        <v>3</v>
      </c>
      <c r="E393" t="s">
        <v>1156</v>
      </c>
      <c r="F393" t="s">
        <v>1157</v>
      </c>
      <c r="G393" t="s">
        <v>1158</v>
      </c>
      <c r="H393" t="s">
        <v>1501</v>
      </c>
    </row>
    <row r="394" spans="1:8" x14ac:dyDescent="0.25">
      <c r="A394" t="s">
        <v>1106</v>
      </c>
      <c r="B394">
        <v>7</v>
      </c>
      <c r="C394">
        <v>725</v>
      </c>
      <c r="D394">
        <v>3</v>
      </c>
      <c r="E394" t="s">
        <v>1107</v>
      </c>
      <c r="F394" t="s">
        <v>288</v>
      </c>
      <c r="G394" t="s">
        <v>31</v>
      </c>
      <c r="H394" t="s">
        <v>1501</v>
      </c>
    </row>
    <row r="395" spans="1:8" x14ac:dyDescent="0.25">
      <c r="A395" t="s">
        <v>1148</v>
      </c>
      <c r="B395">
        <v>7</v>
      </c>
      <c r="C395">
        <v>728</v>
      </c>
      <c r="D395">
        <v>3</v>
      </c>
      <c r="E395" t="s">
        <v>1149</v>
      </c>
      <c r="F395" t="s">
        <v>615</v>
      </c>
      <c r="G395" t="s">
        <v>98</v>
      </c>
      <c r="H395" t="s">
        <v>1501</v>
      </c>
    </row>
    <row r="396" spans="1:8" x14ac:dyDescent="0.25">
      <c r="A396" t="s">
        <v>1143</v>
      </c>
      <c r="B396">
        <v>7</v>
      </c>
      <c r="C396">
        <v>731</v>
      </c>
      <c r="D396">
        <v>3</v>
      </c>
      <c r="E396" t="s">
        <v>1144</v>
      </c>
      <c r="F396" t="s">
        <v>1145</v>
      </c>
      <c r="G396" t="s">
        <v>109</v>
      </c>
      <c r="H396" t="s">
        <v>1501</v>
      </c>
    </row>
    <row r="397" spans="1:8" x14ac:dyDescent="0.25">
      <c r="A397" t="s">
        <v>1189</v>
      </c>
      <c r="B397">
        <v>7</v>
      </c>
      <c r="C397">
        <v>734</v>
      </c>
      <c r="D397">
        <v>2</v>
      </c>
      <c r="E397" t="s">
        <v>1190</v>
      </c>
      <c r="F397" t="s">
        <v>1191</v>
      </c>
      <c r="G397" t="s">
        <v>143</v>
      </c>
      <c r="H397" t="s">
        <v>1501</v>
      </c>
    </row>
    <row r="398" spans="1:8" x14ac:dyDescent="0.25">
      <c r="A398" t="s">
        <v>1096</v>
      </c>
      <c r="B398">
        <v>7</v>
      </c>
      <c r="C398">
        <v>736</v>
      </c>
      <c r="D398">
        <v>2</v>
      </c>
      <c r="E398" t="s">
        <v>1097</v>
      </c>
      <c r="F398" t="s">
        <v>90</v>
      </c>
      <c r="G398" t="s">
        <v>65</v>
      </c>
      <c r="H398" t="s">
        <v>1501</v>
      </c>
    </row>
    <row r="399" spans="1:8" x14ac:dyDescent="0.25">
      <c r="A399" t="s">
        <v>1083</v>
      </c>
      <c r="B399">
        <v>7</v>
      </c>
      <c r="C399">
        <v>739</v>
      </c>
      <c r="D399">
        <v>4</v>
      </c>
      <c r="E399" t="s">
        <v>1084</v>
      </c>
      <c r="F399" t="s">
        <v>949</v>
      </c>
      <c r="G399" t="s">
        <v>14</v>
      </c>
      <c r="H399" t="s">
        <v>1501</v>
      </c>
    </row>
    <row r="400" spans="1:8" x14ac:dyDescent="0.25">
      <c r="A400" t="s">
        <v>1135</v>
      </c>
      <c r="B400">
        <v>7</v>
      </c>
      <c r="C400">
        <v>741</v>
      </c>
      <c r="D400">
        <v>3</v>
      </c>
      <c r="E400" t="s">
        <v>1136</v>
      </c>
      <c r="F400" t="s">
        <v>464</v>
      </c>
      <c r="G400" t="s">
        <v>1137</v>
      </c>
      <c r="H400" t="s">
        <v>1501</v>
      </c>
    </row>
    <row r="401" spans="1:9" x14ac:dyDescent="0.25">
      <c r="A401" t="s">
        <v>1085</v>
      </c>
      <c r="B401">
        <v>7</v>
      </c>
      <c r="C401">
        <v>742</v>
      </c>
      <c r="D401">
        <v>3</v>
      </c>
      <c r="E401" t="s">
        <v>1086</v>
      </c>
      <c r="F401" t="s">
        <v>1079</v>
      </c>
      <c r="G401" t="s">
        <v>100</v>
      </c>
      <c r="H401" t="s">
        <v>1501</v>
      </c>
    </row>
    <row r="402" spans="1:9" x14ac:dyDescent="0.25">
      <c r="A402" t="s">
        <v>1152</v>
      </c>
      <c r="B402">
        <v>7</v>
      </c>
      <c r="C402">
        <v>744</v>
      </c>
      <c r="D402">
        <v>3</v>
      </c>
      <c r="E402" t="s">
        <v>1153</v>
      </c>
      <c r="F402" t="s">
        <v>79</v>
      </c>
      <c r="G402" t="s">
        <v>1154</v>
      </c>
      <c r="H402" t="s">
        <v>1501</v>
      </c>
    </row>
    <row r="403" spans="1:9" x14ac:dyDescent="0.25">
      <c r="A403" t="s">
        <v>1184</v>
      </c>
      <c r="B403">
        <v>7</v>
      </c>
      <c r="C403">
        <v>746</v>
      </c>
      <c r="D403">
        <v>3</v>
      </c>
      <c r="E403" t="s">
        <v>1185</v>
      </c>
      <c r="F403" t="s">
        <v>68</v>
      </c>
      <c r="G403" t="s">
        <v>229</v>
      </c>
      <c r="H403" t="s">
        <v>1501</v>
      </c>
      <c r="I403">
        <v>1</v>
      </c>
    </row>
    <row r="404" spans="1:9" x14ac:dyDescent="0.25">
      <c r="A404" t="s">
        <v>1110</v>
      </c>
      <c r="B404">
        <v>7</v>
      </c>
      <c r="C404">
        <v>747</v>
      </c>
      <c r="D404">
        <v>3</v>
      </c>
      <c r="E404" t="s">
        <v>1111</v>
      </c>
      <c r="F404" t="s">
        <v>1112</v>
      </c>
      <c r="G404" t="s">
        <v>1113</v>
      </c>
      <c r="H404" t="s">
        <v>1501</v>
      </c>
    </row>
    <row r="405" spans="1:9" x14ac:dyDescent="0.25">
      <c r="A405" t="s">
        <v>1125</v>
      </c>
      <c r="B405">
        <v>7</v>
      </c>
      <c r="C405">
        <v>749</v>
      </c>
      <c r="D405">
        <v>3</v>
      </c>
      <c r="E405" t="s">
        <v>1126</v>
      </c>
      <c r="F405" t="s">
        <v>608</v>
      </c>
      <c r="G405" t="s">
        <v>41</v>
      </c>
      <c r="H405" t="s">
        <v>1501</v>
      </c>
    </row>
    <row r="406" spans="1:9" x14ac:dyDescent="0.25">
      <c r="A406" t="s">
        <v>1087</v>
      </c>
      <c r="B406">
        <v>7</v>
      </c>
      <c r="C406">
        <v>751</v>
      </c>
      <c r="D406">
        <v>3</v>
      </c>
      <c r="E406" t="s">
        <v>1088</v>
      </c>
      <c r="F406" t="s">
        <v>444</v>
      </c>
      <c r="G406" t="s">
        <v>229</v>
      </c>
      <c r="H406" t="s">
        <v>1501</v>
      </c>
    </row>
    <row r="407" spans="1:9" x14ac:dyDescent="0.25">
      <c r="A407" t="s">
        <v>1093</v>
      </c>
      <c r="B407">
        <v>7</v>
      </c>
      <c r="C407">
        <v>753</v>
      </c>
      <c r="D407">
        <v>3</v>
      </c>
      <c r="E407" t="s">
        <v>1094</v>
      </c>
      <c r="F407" t="s">
        <v>104</v>
      </c>
      <c r="G407" t="s">
        <v>1095</v>
      </c>
      <c r="H407" t="s">
        <v>1501</v>
      </c>
    </row>
    <row r="408" spans="1:9" x14ac:dyDescent="0.25">
      <c r="A408" t="s">
        <v>1123</v>
      </c>
      <c r="B408">
        <v>7</v>
      </c>
      <c r="C408">
        <v>755</v>
      </c>
      <c r="D408">
        <v>3</v>
      </c>
      <c r="E408" t="s">
        <v>1124</v>
      </c>
      <c r="F408" t="s">
        <v>75</v>
      </c>
      <c r="G408" t="s">
        <v>413</v>
      </c>
      <c r="H408" t="s">
        <v>1501</v>
      </c>
    </row>
    <row r="409" spans="1:9" x14ac:dyDescent="0.25">
      <c r="A409" t="s">
        <v>1159</v>
      </c>
      <c r="B409">
        <v>7</v>
      </c>
      <c r="C409">
        <v>757</v>
      </c>
      <c r="D409">
        <v>3</v>
      </c>
      <c r="E409" t="s">
        <v>1160</v>
      </c>
      <c r="F409" t="s">
        <v>346</v>
      </c>
      <c r="G409" t="s">
        <v>31</v>
      </c>
      <c r="H409" t="s">
        <v>1501</v>
      </c>
    </row>
    <row r="410" spans="1:9" x14ac:dyDescent="0.25">
      <c r="A410" t="s">
        <v>1165</v>
      </c>
      <c r="B410">
        <v>7</v>
      </c>
      <c r="C410">
        <v>759</v>
      </c>
      <c r="D410">
        <v>3</v>
      </c>
      <c r="E410" t="s">
        <v>1166</v>
      </c>
      <c r="F410" t="s">
        <v>1134</v>
      </c>
      <c r="G410" t="s">
        <v>519</v>
      </c>
      <c r="H410" t="s">
        <v>1501</v>
      </c>
      <c r="I410">
        <v>1</v>
      </c>
    </row>
    <row r="411" spans="1:9" x14ac:dyDescent="0.25">
      <c r="A411" t="s">
        <v>1068</v>
      </c>
      <c r="B411">
        <v>7</v>
      </c>
      <c r="C411">
        <v>761</v>
      </c>
      <c r="D411">
        <v>3</v>
      </c>
      <c r="E411" t="s">
        <v>1069</v>
      </c>
      <c r="F411" t="s">
        <v>273</v>
      </c>
      <c r="G411" t="s">
        <v>182</v>
      </c>
      <c r="H411" t="s">
        <v>1501</v>
      </c>
    </row>
    <row r="412" spans="1:9" x14ac:dyDescent="0.25">
      <c r="A412" t="s">
        <v>1077</v>
      </c>
      <c r="B412">
        <v>7</v>
      </c>
      <c r="C412">
        <v>764</v>
      </c>
      <c r="D412">
        <v>4</v>
      </c>
      <c r="E412" t="s">
        <v>1078</v>
      </c>
      <c r="F412" t="s">
        <v>1079</v>
      </c>
      <c r="G412" t="s">
        <v>413</v>
      </c>
    </row>
    <row r="413" spans="1:9" x14ac:dyDescent="0.25">
      <c r="A413" t="s">
        <v>1132</v>
      </c>
      <c r="B413">
        <v>7</v>
      </c>
      <c r="C413">
        <v>765</v>
      </c>
      <c r="D413">
        <v>5</v>
      </c>
      <c r="E413" t="s">
        <v>1133</v>
      </c>
      <c r="F413" t="s">
        <v>1134</v>
      </c>
      <c r="G413" t="s">
        <v>109</v>
      </c>
    </row>
    <row r="414" spans="1:9" x14ac:dyDescent="0.25">
      <c r="A414" t="s">
        <v>1138</v>
      </c>
      <c r="B414">
        <v>7</v>
      </c>
      <c r="C414">
        <v>766</v>
      </c>
      <c r="D414">
        <v>5</v>
      </c>
      <c r="E414" t="s">
        <v>1139</v>
      </c>
      <c r="F414" t="s">
        <v>1140</v>
      </c>
      <c r="G414" t="s">
        <v>109</v>
      </c>
    </row>
    <row r="415" spans="1:9" x14ac:dyDescent="0.25">
      <c r="A415" t="s">
        <v>1182</v>
      </c>
      <c r="B415">
        <v>7</v>
      </c>
      <c r="C415">
        <v>767</v>
      </c>
      <c r="D415">
        <v>3</v>
      </c>
      <c r="E415" t="s">
        <v>1183</v>
      </c>
      <c r="F415" t="s">
        <v>354</v>
      </c>
      <c r="G415" t="s">
        <v>376</v>
      </c>
      <c r="H415" t="s">
        <v>1501</v>
      </c>
    </row>
    <row r="416" spans="1:9" x14ac:dyDescent="0.25">
      <c r="A416" t="s">
        <v>1161</v>
      </c>
      <c r="B416">
        <v>7</v>
      </c>
      <c r="C416">
        <v>769</v>
      </c>
      <c r="D416">
        <v>3</v>
      </c>
      <c r="E416" t="s">
        <v>1162</v>
      </c>
      <c r="F416" t="s">
        <v>682</v>
      </c>
      <c r="G416" t="s">
        <v>117</v>
      </c>
      <c r="H416" t="s">
        <v>1501</v>
      </c>
      <c r="I416">
        <v>1</v>
      </c>
    </row>
    <row r="417" spans="1:8" x14ac:dyDescent="0.25">
      <c r="A417" t="s">
        <v>1150</v>
      </c>
      <c r="B417">
        <v>7</v>
      </c>
      <c r="C417">
        <v>771</v>
      </c>
      <c r="D417">
        <v>3</v>
      </c>
      <c r="E417" t="s">
        <v>1151</v>
      </c>
      <c r="F417" t="s">
        <v>209</v>
      </c>
      <c r="G417" t="s">
        <v>105</v>
      </c>
      <c r="H417" t="s">
        <v>1501</v>
      </c>
    </row>
    <row r="418" spans="1:8" x14ac:dyDescent="0.25">
      <c r="A418" t="s">
        <v>1121</v>
      </c>
      <c r="B418">
        <v>7</v>
      </c>
      <c r="C418">
        <v>774</v>
      </c>
      <c r="D418">
        <v>5</v>
      </c>
      <c r="E418" t="s">
        <v>1122</v>
      </c>
      <c r="F418" t="s">
        <v>116</v>
      </c>
      <c r="G418" t="s">
        <v>508</v>
      </c>
      <c r="H418" t="s">
        <v>1501</v>
      </c>
    </row>
    <row r="419" spans="1:8" x14ac:dyDescent="0.25">
      <c r="A419" t="s">
        <v>1180</v>
      </c>
      <c r="B419">
        <v>7</v>
      </c>
      <c r="C419">
        <v>774</v>
      </c>
      <c r="D419">
        <v>6</v>
      </c>
      <c r="E419" t="s">
        <v>1181</v>
      </c>
      <c r="F419" t="s">
        <v>464</v>
      </c>
      <c r="G419" t="s">
        <v>149</v>
      </c>
    </row>
    <row r="420" spans="1:8" x14ac:dyDescent="0.25">
      <c r="A420" t="s">
        <v>1104</v>
      </c>
      <c r="B420">
        <v>7</v>
      </c>
      <c r="C420">
        <v>775</v>
      </c>
      <c r="D420">
        <v>5</v>
      </c>
      <c r="E420" t="s">
        <v>1105</v>
      </c>
      <c r="F420" t="s">
        <v>567</v>
      </c>
      <c r="G420" t="s">
        <v>109</v>
      </c>
    </row>
    <row r="421" spans="1:8" x14ac:dyDescent="0.25">
      <c r="A421" t="s">
        <v>1178</v>
      </c>
      <c r="B421">
        <v>7</v>
      </c>
      <c r="C421">
        <v>776</v>
      </c>
      <c r="D421">
        <v>5</v>
      </c>
      <c r="E421" t="s">
        <v>1179</v>
      </c>
      <c r="F421" t="s">
        <v>116</v>
      </c>
      <c r="G421" t="s">
        <v>31</v>
      </c>
      <c r="H421" t="s">
        <v>1501</v>
      </c>
    </row>
    <row r="422" spans="1:8" x14ac:dyDescent="0.25">
      <c r="A422" t="s">
        <v>1175</v>
      </c>
      <c r="B422">
        <v>7</v>
      </c>
      <c r="C422">
        <v>777</v>
      </c>
      <c r="D422">
        <v>4</v>
      </c>
      <c r="E422" t="s">
        <v>1176</v>
      </c>
      <c r="F422" t="s">
        <v>1177</v>
      </c>
      <c r="G422" t="s">
        <v>65</v>
      </c>
      <c r="H422" t="s">
        <v>1501</v>
      </c>
    </row>
    <row r="423" spans="1:8" x14ac:dyDescent="0.25">
      <c r="A423" t="s">
        <v>1119</v>
      </c>
      <c r="B423">
        <v>7</v>
      </c>
      <c r="C423">
        <v>778</v>
      </c>
      <c r="D423">
        <v>5</v>
      </c>
      <c r="E423" t="s">
        <v>1120</v>
      </c>
      <c r="F423" t="s">
        <v>254</v>
      </c>
      <c r="G423" t="s">
        <v>347</v>
      </c>
    </row>
    <row r="424" spans="1:8" x14ac:dyDescent="0.25">
      <c r="A424" t="s">
        <v>1070</v>
      </c>
      <c r="B424">
        <v>7</v>
      </c>
      <c r="C424">
        <v>779</v>
      </c>
      <c r="D424">
        <v>5</v>
      </c>
      <c r="E424" t="s">
        <v>1071</v>
      </c>
      <c r="F424" t="s">
        <v>83</v>
      </c>
      <c r="G424" t="s">
        <v>1049</v>
      </c>
      <c r="H424" t="s">
        <v>1501</v>
      </c>
    </row>
    <row r="425" spans="1:8" x14ac:dyDescent="0.25">
      <c r="A425" t="s">
        <v>1091</v>
      </c>
      <c r="B425">
        <v>7</v>
      </c>
      <c r="C425">
        <v>780</v>
      </c>
      <c r="D425">
        <v>5</v>
      </c>
      <c r="E425" t="s">
        <v>1092</v>
      </c>
      <c r="F425" t="s">
        <v>883</v>
      </c>
      <c r="G425" t="s">
        <v>10</v>
      </c>
      <c r="H425" t="s">
        <v>1501</v>
      </c>
    </row>
    <row r="426" spans="1:8" x14ac:dyDescent="0.25">
      <c r="A426" t="s">
        <v>1089</v>
      </c>
      <c r="B426">
        <v>7</v>
      </c>
      <c r="C426">
        <v>781</v>
      </c>
      <c r="D426">
        <v>5</v>
      </c>
      <c r="E426" t="s">
        <v>1090</v>
      </c>
      <c r="F426" t="s">
        <v>430</v>
      </c>
      <c r="G426" t="s">
        <v>105</v>
      </c>
      <c r="H426" t="s">
        <v>1501</v>
      </c>
    </row>
    <row r="427" spans="1:8" x14ac:dyDescent="0.25">
      <c r="A427" t="s">
        <v>1100</v>
      </c>
      <c r="B427">
        <v>7</v>
      </c>
      <c r="C427">
        <v>782</v>
      </c>
      <c r="D427">
        <v>4</v>
      </c>
      <c r="E427" t="s">
        <v>1101</v>
      </c>
      <c r="F427" t="s">
        <v>891</v>
      </c>
      <c r="G427" t="s">
        <v>10</v>
      </c>
      <c r="H427" t="s">
        <v>1501</v>
      </c>
    </row>
    <row r="428" spans="1:8" x14ac:dyDescent="0.25">
      <c r="A428" t="s">
        <v>1171</v>
      </c>
      <c r="B428">
        <v>7</v>
      </c>
      <c r="C428">
        <v>785</v>
      </c>
      <c r="D428">
        <v>6</v>
      </c>
      <c r="E428" t="s">
        <v>1172</v>
      </c>
      <c r="F428" t="s">
        <v>250</v>
      </c>
      <c r="G428" t="s">
        <v>466</v>
      </c>
    </row>
    <row r="429" spans="1:8" x14ac:dyDescent="0.25">
      <c r="A429" t="s">
        <v>1173</v>
      </c>
      <c r="B429">
        <v>7</v>
      </c>
      <c r="C429">
        <v>786</v>
      </c>
      <c r="D429">
        <v>6</v>
      </c>
      <c r="E429" t="s">
        <v>1174</v>
      </c>
      <c r="F429" t="s">
        <v>130</v>
      </c>
      <c r="G429" t="s">
        <v>466</v>
      </c>
    </row>
    <row r="430" spans="1:8" x14ac:dyDescent="0.25">
      <c r="A430" t="s">
        <v>1167</v>
      </c>
      <c r="B430">
        <v>7</v>
      </c>
      <c r="C430">
        <v>787</v>
      </c>
      <c r="D430">
        <v>6</v>
      </c>
      <c r="E430" t="s">
        <v>1168</v>
      </c>
      <c r="F430" t="s">
        <v>729</v>
      </c>
      <c r="G430" t="s">
        <v>466</v>
      </c>
      <c r="H430" t="s">
        <v>1501</v>
      </c>
    </row>
    <row r="431" spans="1:8" x14ac:dyDescent="0.25">
      <c r="A431" t="s">
        <v>1169</v>
      </c>
      <c r="B431">
        <v>7</v>
      </c>
      <c r="C431">
        <v>788</v>
      </c>
      <c r="D431">
        <v>6</v>
      </c>
      <c r="E431" t="s">
        <v>1170</v>
      </c>
      <c r="F431" t="s">
        <v>507</v>
      </c>
      <c r="G431" t="s">
        <v>466</v>
      </c>
      <c r="H431" t="s">
        <v>1501</v>
      </c>
    </row>
    <row r="432" spans="1:8" x14ac:dyDescent="0.25">
      <c r="A432" t="s">
        <v>1080</v>
      </c>
      <c r="B432">
        <v>7</v>
      </c>
      <c r="C432">
        <v>789</v>
      </c>
      <c r="D432">
        <v>7</v>
      </c>
      <c r="E432" t="s">
        <v>1081</v>
      </c>
      <c r="F432" t="s">
        <v>1082</v>
      </c>
      <c r="G432" t="s">
        <v>508</v>
      </c>
    </row>
    <row r="433" spans="1:8" x14ac:dyDescent="0.25">
      <c r="A433" t="s">
        <v>1129</v>
      </c>
      <c r="B433">
        <v>7</v>
      </c>
      <c r="C433">
        <v>793</v>
      </c>
      <c r="D433">
        <v>7</v>
      </c>
      <c r="E433" t="s">
        <v>1130</v>
      </c>
      <c r="F433" t="s">
        <v>1131</v>
      </c>
      <c r="G433" t="s">
        <v>105</v>
      </c>
    </row>
    <row r="434" spans="1:8" x14ac:dyDescent="0.25">
      <c r="A434" t="s">
        <v>1072</v>
      </c>
      <c r="B434">
        <v>7</v>
      </c>
      <c r="C434">
        <v>794</v>
      </c>
      <c r="D434">
        <v>7</v>
      </c>
      <c r="E434" t="s">
        <v>1073</v>
      </c>
      <c r="F434" t="s">
        <v>219</v>
      </c>
      <c r="G434" t="s">
        <v>109</v>
      </c>
    </row>
    <row r="435" spans="1:8" x14ac:dyDescent="0.25">
      <c r="A435" t="s">
        <v>1141</v>
      </c>
      <c r="B435">
        <v>7</v>
      </c>
      <c r="C435">
        <v>795</v>
      </c>
      <c r="D435">
        <v>7</v>
      </c>
      <c r="E435" t="s">
        <v>1142</v>
      </c>
      <c r="F435" t="s">
        <v>219</v>
      </c>
      <c r="G435" t="s">
        <v>438</v>
      </c>
    </row>
    <row r="436" spans="1:8" x14ac:dyDescent="0.25">
      <c r="A436" t="s">
        <v>1186</v>
      </c>
      <c r="B436">
        <v>7</v>
      </c>
      <c r="C436">
        <v>796</v>
      </c>
      <c r="D436">
        <v>7</v>
      </c>
      <c r="E436" t="s">
        <v>1187</v>
      </c>
      <c r="F436" t="s">
        <v>1188</v>
      </c>
      <c r="G436" t="s">
        <v>65</v>
      </c>
      <c r="H436" t="s">
        <v>1501</v>
      </c>
    </row>
    <row r="437" spans="1:8" x14ac:dyDescent="0.25">
      <c r="A437" t="s">
        <v>1074</v>
      </c>
      <c r="B437">
        <v>7</v>
      </c>
      <c r="C437">
        <v>797</v>
      </c>
      <c r="D437">
        <v>7</v>
      </c>
      <c r="E437" t="s">
        <v>1075</v>
      </c>
      <c r="F437" t="s">
        <v>1076</v>
      </c>
      <c r="G437" t="s">
        <v>508</v>
      </c>
      <c r="H437" t="s">
        <v>1501</v>
      </c>
    </row>
    <row r="438" spans="1:8" x14ac:dyDescent="0.25">
      <c r="A438" t="s">
        <v>1102</v>
      </c>
      <c r="B438">
        <v>7</v>
      </c>
      <c r="C438">
        <v>798</v>
      </c>
      <c r="D438">
        <v>7</v>
      </c>
      <c r="E438" t="s">
        <v>1103</v>
      </c>
      <c r="F438" t="s">
        <v>104</v>
      </c>
      <c r="G438" t="s">
        <v>305</v>
      </c>
      <c r="H438" t="s">
        <v>1501</v>
      </c>
    </row>
    <row r="439" spans="1:8" x14ac:dyDescent="0.25">
      <c r="A439" t="s">
        <v>1098</v>
      </c>
      <c r="B439">
        <v>7</v>
      </c>
      <c r="C439">
        <v>799</v>
      </c>
      <c r="D439">
        <v>7</v>
      </c>
      <c r="E439" t="s">
        <v>1099</v>
      </c>
      <c r="F439" t="s">
        <v>343</v>
      </c>
      <c r="G439" t="s">
        <v>434</v>
      </c>
      <c r="H439" t="s">
        <v>1501</v>
      </c>
    </row>
    <row r="440" spans="1:8" x14ac:dyDescent="0.25">
      <c r="A440" t="s">
        <v>1127</v>
      </c>
      <c r="B440">
        <v>7</v>
      </c>
      <c r="C440">
        <v>800</v>
      </c>
      <c r="D440">
        <v>8</v>
      </c>
      <c r="E440" t="s">
        <v>1128</v>
      </c>
      <c r="F440" t="s">
        <v>1082</v>
      </c>
      <c r="G440" t="s">
        <v>508</v>
      </c>
    </row>
    <row r="441" spans="1:8" x14ac:dyDescent="0.25">
      <c r="A441" t="s">
        <v>1108</v>
      </c>
      <c r="B441">
        <v>7</v>
      </c>
      <c r="C441">
        <v>801</v>
      </c>
      <c r="D441">
        <v>7</v>
      </c>
      <c r="E441" t="s">
        <v>1109</v>
      </c>
      <c r="F441" t="s">
        <v>552</v>
      </c>
      <c r="G441" t="s">
        <v>828</v>
      </c>
    </row>
    <row r="442" spans="1:8" x14ac:dyDescent="0.25">
      <c r="A442" t="s">
        <v>1114</v>
      </c>
      <c r="B442">
        <v>7</v>
      </c>
      <c r="C442">
        <v>802</v>
      </c>
      <c r="D442">
        <v>7</v>
      </c>
      <c r="E442" t="s">
        <v>1115</v>
      </c>
      <c r="F442" t="s">
        <v>108</v>
      </c>
      <c r="G442" t="s">
        <v>347</v>
      </c>
    </row>
    <row r="443" spans="1:8" x14ac:dyDescent="0.25">
      <c r="A443" t="s">
        <v>1146</v>
      </c>
      <c r="B443">
        <v>7</v>
      </c>
      <c r="C443">
        <v>803</v>
      </c>
      <c r="D443">
        <v>7</v>
      </c>
      <c r="E443" t="s">
        <v>1147</v>
      </c>
      <c r="F443" t="s">
        <v>301</v>
      </c>
      <c r="G443" t="s">
        <v>417</v>
      </c>
    </row>
    <row r="444" spans="1:8" x14ac:dyDescent="0.25">
      <c r="A444" t="s">
        <v>1163</v>
      </c>
      <c r="B444">
        <v>7</v>
      </c>
      <c r="C444">
        <v>805</v>
      </c>
      <c r="D444">
        <v>7</v>
      </c>
      <c r="E444" t="s">
        <v>1164</v>
      </c>
      <c r="F444" t="s">
        <v>228</v>
      </c>
      <c r="G444" t="s">
        <v>1049</v>
      </c>
    </row>
    <row r="445" spans="1:8" x14ac:dyDescent="0.25">
      <c r="A445" t="s">
        <v>1066</v>
      </c>
      <c r="B445">
        <v>7</v>
      </c>
      <c r="C445">
        <v>806</v>
      </c>
      <c r="D445">
        <v>7</v>
      </c>
      <c r="E445" t="s">
        <v>1067</v>
      </c>
      <c r="F445" t="s">
        <v>308</v>
      </c>
      <c r="G445" t="s">
        <v>1049</v>
      </c>
    </row>
    <row r="446" spans="1:8" x14ac:dyDescent="0.25">
      <c r="A446" t="s">
        <v>1192</v>
      </c>
      <c r="B446">
        <v>7</v>
      </c>
      <c r="C446">
        <v>807</v>
      </c>
      <c r="D446">
        <v>7</v>
      </c>
      <c r="E446" t="s">
        <v>1193</v>
      </c>
      <c r="F446" t="s">
        <v>135</v>
      </c>
      <c r="G446" t="s">
        <v>65</v>
      </c>
      <c r="H446" t="s">
        <v>1501</v>
      </c>
    </row>
    <row r="447" spans="1:8" x14ac:dyDescent="0.25">
      <c r="A447" t="s">
        <v>1116</v>
      </c>
      <c r="B447">
        <v>7</v>
      </c>
      <c r="C447">
        <v>808</v>
      </c>
      <c r="D447">
        <v>6</v>
      </c>
      <c r="E447" t="s">
        <v>1117</v>
      </c>
      <c r="F447" t="s">
        <v>1118</v>
      </c>
      <c r="H447" t="s">
        <v>1501</v>
      </c>
    </row>
    <row r="448" spans="1:8" x14ac:dyDescent="0.25">
      <c r="A448" t="s">
        <v>1241</v>
      </c>
      <c r="B448">
        <v>8</v>
      </c>
      <c r="C448">
        <v>52</v>
      </c>
      <c r="D448">
        <v>4</v>
      </c>
      <c r="E448" t="s">
        <v>1242</v>
      </c>
      <c r="F448" t="s">
        <v>742</v>
      </c>
      <c r="G448" t="s">
        <v>784</v>
      </c>
    </row>
    <row r="449" spans="1:8" x14ac:dyDescent="0.25">
      <c r="A449" t="s">
        <v>1267</v>
      </c>
      <c r="B449">
        <v>8</v>
      </c>
      <c r="C449">
        <v>58</v>
      </c>
      <c r="D449">
        <v>4</v>
      </c>
      <c r="E449" t="s">
        <v>1268</v>
      </c>
      <c r="F449" t="s">
        <v>201</v>
      </c>
      <c r="G449" t="s">
        <v>31</v>
      </c>
    </row>
    <row r="450" spans="1:8" x14ac:dyDescent="0.25">
      <c r="A450" t="s">
        <v>1246</v>
      </c>
      <c r="B450">
        <v>8</v>
      </c>
      <c r="C450">
        <v>77</v>
      </c>
      <c r="D450">
        <v>4</v>
      </c>
      <c r="E450" t="s">
        <v>1247</v>
      </c>
      <c r="F450" t="s">
        <v>308</v>
      </c>
      <c r="G450" t="s">
        <v>109</v>
      </c>
      <c r="H450" t="s">
        <v>1501</v>
      </c>
    </row>
    <row r="451" spans="1:8" x14ac:dyDescent="0.25">
      <c r="A451" t="s">
        <v>1248</v>
      </c>
      <c r="B451">
        <v>8</v>
      </c>
      <c r="C451">
        <v>79</v>
      </c>
      <c r="D451">
        <v>3</v>
      </c>
      <c r="E451" t="s">
        <v>1249</v>
      </c>
      <c r="F451" t="s">
        <v>485</v>
      </c>
      <c r="G451" t="s">
        <v>417</v>
      </c>
      <c r="H451" t="s">
        <v>1501</v>
      </c>
    </row>
    <row r="452" spans="1:8" x14ac:dyDescent="0.25">
      <c r="A452" t="s">
        <v>1239</v>
      </c>
      <c r="B452">
        <v>8</v>
      </c>
      <c r="C452">
        <v>83</v>
      </c>
      <c r="D452">
        <v>5</v>
      </c>
      <c r="E452" t="s">
        <v>1240</v>
      </c>
      <c r="F452" t="s">
        <v>742</v>
      </c>
      <c r="G452" t="s">
        <v>519</v>
      </c>
    </row>
    <row r="453" spans="1:8" x14ac:dyDescent="0.25">
      <c r="A453" t="s">
        <v>1273</v>
      </c>
      <c r="B453">
        <v>8</v>
      </c>
      <c r="C453">
        <v>100</v>
      </c>
      <c r="D453">
        <v>3</v>
      </c>
      <c r="E453" t="s">
        <v>1274</v>
      </c>
      <c r="F453" t="s">
        <v>725</v>
      </c>
      <c r="G453" t="s">
        <v>65</v>
      </c>
      <c r="H453" t="s">
        <v>1501</v>
      </c>
    </row>
    <row r="454" spans="1:8" x14ac:dyDescent="0.25">
      <c r="A454" t="s">
        <v>1245</v>
      </c>
      <c r="B454">
        <v>8</v>
      </c>
      <c r="C454">
        <v>122</v>
      </c>
      <c r="D454">
        <v>5</v>
      </c>
      <c r="E454" t="s">
        <v>26</v>
      </c>
      <c r="F454" t="s">
        <v>27</v>
      </c>
      <c r="G454" t="s">
        <v>1200</v>
      </c>
    </row>
    <row r="455" spans="1:8" x14ac:dyDescent="0.25">
      <c r="A455" t="s">
        <v>1233</v>
      </c>
      <c r="B455">
        <v>8</v>
      </c>
      <c r="C455">
        <v>144</v>
      </c>
      <c r="D455">
        <v>6</v>
      </c>
      <c r="E455" t="s">
        <v>1234</v>
      </c>
      <c r="F455" t="s">
        <v>320</v>
      </c>
      <c r="G455" t="s">
        <v>1200</v>
      </c>
    </row>
    <row r="456" spans="1:8" x14ac:dyDescent="0.25">
      <c r="A456" t="s">
        <v>1254</v>
      </c>
      <c r="B456">
        <v>8</v>
      </c>
      <c r="C456">
        <v>145</v>
      </c>
      <c r="D456">
        <v>6</v>
      </c>
      <c r="E456" t="s">
        <v>1255</v>
      </c>
      <c r="F456" t="s">
        <v>416</v>
      </c>
      <c r="G456" t="s">
        <v>519</v>
      </c>
    </row>
    <row r="457" spans="1:8" x14ac:dyDescent="0.25">
      <c r="A457" t="s">
        <v>1243</v>
      </c>
      <c r="B457">
        <v>8</v>
      </c>
      <c r="C457">
        <v>146</v>
      </c>
      <c r="D457">
        <v>6</v>
      </c>
      <c r="E457" t="s">
        <v>1244</v>
      </c>
      <c r="F457" t="s">
        <v>216</v>
      </c>
      <c r="G457" t="s">
        <v>434</v>
      </c>
    </row>
    <row r="458" spans="1:8" x14ac:dyDescent="0.25">
      <c r="A458" t="s">
        <v>1269</v>
      </c>
      <c r="B458">
        <v>8</v>
      </c>
      <c r="C458">
        <v>211</v>
      </c>
      <c r="D458">
        <v>4</v>
      </c>
      <c r="E458" t="s">
        <v>1270</v>
      </c>
      <c r="F458" t="s">
        <v>301</v>
      </c>
      <c r="G458" t="s">
        <v>105</v>
      </c>
    </row>
    <row r="459" spans="1:8" x14ac:dyDescent="0.25">
      <c r="A459" t="s">
        <v>1271</v>
      </c>
      <c r="B459">
        <v>8</v>
      </c>
      <c r="C459">
        <v>215</v>
      </c>
      <c r="D459">
        <v>4</v>
      </c>
      <c r="E459" t="s">
        <v>1272</v>
      </c>
      <c r="F459" t="s">
        <v>267</v>
      </c>
      <c r="G459" t="s">
        <v>1200</v>
      </c>
    </row>
    <row r="460" spans="1:8" x14ac:dyDescent="0.25">
      <c r="A460" t="s">
        <v>1235</v>
      </c>
      <c r="B460">
        <v>8</v>
      </c>
      <c r="C460">
        <v>222</v>
      </c>
      <c r="D460">
        <v>4</v>
      </c>
      <c r="E460" t="s">
        <v>1236</v>
      </c>
      <c r="F460" t="s">
        <v>685</v>
      </c>
      <c r="G460" t="s">
        <v>105</v>
      </c>
      <c r="H460" t="s">
        <v>1501</v>
      </c>
    </row>
    <row r="461" spans="1:8" x14ac:dyDescent="0.25">
      <c r="A461" t="s">
        <v>1256</v>
      </c>
      <c r="B461">
        <v>8</v>
      </c>
      <c r="C461">
        <v>263</v>
      </c>
      <c r="D461">
        <v>3</v>
      </c>
      <c r="E461" t="s">
        <v>1257</v>
      </c>
      <c r="F461" t="s">
        <v>627</v>
      </c>
      <c r="G461" t="s">
        <v>754</v>
      </c>
      <c r="H461" t="s">
        <v>1501</v>
      </c>
    </row>
    <row r="462" spans="1:8" x14ac:dyDescent="0.25">
      <c r="A462" t="s">
        <v>1237</v>
      </c>
      <c r="B462">
        <v>8</v>
      </c>
      <c r="C462">
        <v>554</v>
      </c>
      <c r="D462">
        <v>4</v>
      </c>
      <c r="E462" t="s">
        <v>1238</v>
      </c>
      <c r="F462" t="s">
        <v>883</v>
      </c>
      <c r="G462" t="s">
        <v>1200</v>
      </c>
      <c r="H462" t="s">
        <v>1501</v>
      </c>
    </row>
    <row r="463" spans="1:8" x14ac:dyDescent="0.25">
      <c r="A463" t="s">
        <v>1252</v>
      </c>
      <c r="B463">
        <v>8</v>
      </c>
      <c r="C463">
        <v>562</v>
      </c>
      <c r="D463">
        <v>3</v>
      </c>
      <c r="E463" t="s">
        <v>1253</v>
      </c>
      <c r="F463" t="s">
        <v>441</v>
      </c>
      <c r="G463" t="s">
        <v>55</v>
      </c>
      <c r="H463" t="s">
        <v>1501</v>
      </c>
    </row>
    <row r="464" spans="1:8" x14ac:dyDescent="0.25">
      <c r="A464" t="s">
        <v>1275</v>
      </c>
      <c r="B464">
        <v>8</v>
      </c>
      <c r="C464">
        <v>570</v>
      </c>
      <c r="D464">
        <v>4</v>
      </c>
      <c r="E464" t="s">
        <v>1276</v>
      </c>
      <c r="F464" t="s">
        <v>464</v>
      </c>
      <c r="G464" t="s">
        <v>1200</v>
      </c>
    </row>
    <row r="465" spans="1:9" x14ac:dyDescent="0.25">
      <c r="A465" t="s">
        <v>1250</v>
      </c>
      <c r="B465">
        <v>8</v>
      </c>
      <c r="C465">
        <v>618</v>
      </c>
      <c r="D465">
        <v>4</v>
      </c>
      <c r="E465" t="s">
        <v>1251</v>
      </c>
      <c r="F465" t="s">
        <v>209</v>
      </c>
      <c r="G465" t="s">
        <v>417</v>
      </c>
      <c r="H465" t="s">
        <v>1501</v>
      </c>
    </row>
    <row r="466" spans="1:9" x14ac:dyDescent="0.25">
      <c r="A466" t="s">
        <v>1262</v>
      </c>
      <c r="B466">
        <v>8</v>
      </c>
      <c r="C466">
        <v>810</v>
      </c>
      <c r="D466">
        <v>3</v>
      </c>
      <c r="E466" t="s">
        <v>1263</v>
      </c>
      <c r="F466" t="s">
        <v>1264</v>
      </c>
      <c r="G466" t="s">
        <v>109</v>
      </c>
      <c r="H466" t="s">
        <v>1501</v>
      </c>
    </row>
    <row r="467" spans="1:9" x14ac:dyDescent="0.25">
      <c r="A467" t="s">
        <v>1299</v>
      </c>
      <c r="B467">
        <v>8</v>
      </c>
      <c r="C467">
        <v>813</v>
      </c>
      <c r="D467">
        <v>3</v>
      </c>
      <c r="E467" t="s">
        <v>1300</v>
      </c>
      <c r="F467" t="s">
        <v>47</v>
      </c>
      <c r="G467" t="s">
        <v>31</v>
      </c>
      <c r="H467" t="s">
        <v>1501</v>
      </c>
    </row>
    <row r="468" spans="1:9" x14ac:dyDescent="0.25">
      <c r="A468" t="s">
        <v>1312</v>
      </c>
      <c r="B468">
        <v>8</v>
      </c>
      <c r="C468">
        <v>816</v>
      </c>
      <c r="D468">
        <v>3</v>
      </c>
      <c r="E468" t="s">
        <v>1313</v>
      </c>
      <c r="F468" t="s">
        <v>742</v>
      </c>
      <c r="G468" t="s">
        <v>229</v>
      </c>
      <c r="H468" t="s">
        <v>1501</v>
      </c>
    </row>
    <row r="469" spans="1:9" x14ac:dyDescent="0.25">
      <c r="A469" t="s">
        <v>1307</v>
      </c>
      <c r="B469">
        <v>8</v>
      </c>
      <c r="C469">
        <v>819</v>
      </c>
      <c r="D469">
        <v>2</v>
      </c>
      <c r="E469" t="s">
        <v>1308</v>
      </c>
      <c r="F469" t="s">
        <v>1309</v>
      </c>
      <c r="G469" t="s">
        <v>143</v>
      </c>
      <c r="H469" t="s">
        <v>1501</v>
      </c>
    </row>
    <row r="470" spans="1:9" x14ac:dyDescent="0.25">
      <c r="A470" t="s">
        <v>1297</v>
      </c>
      <c r="B470">
        <v>8</v>
      </c>
      <c r="C470">
        <v>821</v>
      </c>
      <c r="D470">
        <v>4</v>
      </c>
      <c r="E470" t="s">
        <v>1298</v>
      </c>
      <c r="F470" t="s">
        <v>209</v>
      </c>
      <c r="G470" t="s">
        <v>176</v>
      </c>
      <c r="H470" t="s">
        <v>1501</v>
      </c>
    </row>
    <row r="471" spans="1:9" x14ac:dyDescent="0.25">
      <c r="A471" t="s">
        <v>1203</v>
      </c>
      <c r="B471">
        <v>8</v>
      </c>
      <c r="C471">
        <v>824</v>
      </c>
      <c r="D471">
        <v>2</v>
      </c>
      <c r="E471" t="s">
        <v>1204</v>
      </c>
      <c r="F471" t="s">
        <v>354</v>
      </c>
      <c r="G471" t="s">
        <v>18</v>
      </c>
      <c r="H471" t="s">
        <v>1501</v>
      </c>
    </row>
    <row r="472" spans="1:9" x14ac:dyDescent="0.25">
      <c r="A472" t="s">
        <v>1287</v>
      </c>
      <c r="B472">
        <v>8</v>
      </c>
      <c r="C472">
        <v>827</v>
      </c>
      <c r="D472">
        <v>3</v>
      </c>
      <c r="E472" t="s">
        <v>1288</v>
      </c>
      <c r="F472" t="s">
        <v>30</v>
      </c>
      <c r="G472" t="s">
        <v>434</v>
      </c>
      <c r="H472" t="s">
        <v>1501</v>
      </c>
    </row>
    <row r="473" spans="1:9" x14ac:dyDescent="0.25">
      <c r="A473" t="s">
        <v>1260</v>
      </c>
      <c r="B473">
        <v>8</v>
      </c>
      <c r="C473">
        <v>829</v>
      </c>
      <c r="D473">
        <v>3</v>
      </c>
      <c r="E473" t="s">
        <v>1261</v>
      </c>
      <c r="F473" t="s">
        <v>281</v>
      </c>
      <c r="G473" t="s">
        <v>239</v>
      </c>
      <c r="H473" t="s">
        <v>1501</v>
      </c>
    </row>
    <row r="474" spans="1:9" x14ac:dyDescent="0.25">
      <c r="A474" t="s">
        <v>1320</v>
      </c>
      <c r="B474">
        <v>8</v>
      </c>
      <c r="C474">
        <v>831</v>
      </c>
      <c r="D474">
        <v>3</v>
      </c>
      <c r="E474" t="s">
        <v>1321</v>
      </c>
      <c r="F474" t="s">
        <v>238</v>
      </c>
      <c r="G474" t="s">
        <v>328</v>
      </c>
      <c r="H474" t="s">
        <v>1501</v>
      </c>
    </row>
    <row r="475" spans="1:9" x14ac:dyDescent="0.25">
      <c r="A475" t="s">
        <v>1207</v>
      </c>
      <c r="B475">
        <v>8</v>
      </c>
      <c r="C475">
        <v>833</v>
      </c>
      <c r="D475">
        <v>3</v>
      </c>
      <c r="E475" t="s">
        <v>1208</v>
      </c>
      <c r="F475" t="s">
        <v>238</v>
      </c>
      <c r="G475" t="s">
        <v>229</v>
      </c>
      <c r="H475" t="s">
        <v>1501</v>
      </c>
    </row>
    <row r="476" spans="1:9" x14ac:dyDescent="0.25">
      <c r="A476" t="s">
        <v>1322</v>
      </c>
      <c r="B476">
        <v>8</v>
      </c>
      <c r="C476">
        <v>835</v>
      </c>
      <c r="D476">
        <v>3</v>
      </c>
      <c r="E476" t="s">
        <v>1323</v>
      </c>
      <c r="F476" t="s">
        <v>461</v>
      </c>
      <c r="G476" t="s">
        <v>385</v>
      </c>
      <c r="H476" t="s">
        <v>1501</v>
      </c>
    </row>
    <row r="477" spans="1:9" x14ac:dyDescent="0.25">
      <c r="A477" t="s">
        <v>1295</v>
      </c>
      <c r="B477">
        <v>8</v>
      </c>
      <c r="C477">
        <v>837</v>
      </c>
      <c r="D477">
        <v>3</v>
      </c>
      <c r="E477" t="s">
        <v>1296</v>
      </c>
      <c r="F477" t="s">
        <v>124</v>
      </c>
      <c r="G477" t="s">
        <v>31</v>
      </c>
      <c r="H477" t="s">
        <v>1501</v>
      </c>
    </row>
    <row r="478" spans="1:9" x14ac:dyDescent="0.25">
      <c r="A478" t="s">
        <v>1194</v>
      </c>
      <c r="B478">
        <v>8</v>
      </c>
      <c r="C478">
        <v>840</v>
      </c>
      <c r="D478">
        <v>4</v>
      </c>
      <c r="E478" t="s">
        <v>1195</v>
      </c>
      <c r="F478" t="s">
        <v>772</v>
      </c>
      <c r="G478" t="s">
        <v>239</v>
      </c>
      <c r="H478" t="s">
        <v>1501</v>
      </c>
    </row>
    <row r="479" spans="1:9" x14ac:dyDescent="0.25">
      <c r="A479" t="s">
        <v>1301</v>
      </c>
      <c r="B479">
        <v>8</v>
      </c>
      <c r="C479">
        <v>843</v>
      </c>
      <c r="D479">
        <v>3</v>
      </c>
      <c r="E479" t="s">
        <v>1302</v>
      </c>
      <c r="F479" t="s">
        <v>458</v>
      </c>
      <c r="G479" t="s">
        <v>438</v>
      </c>
      <c r="H479" t="s">
        <v>1501</v>
      </c>
      <c r="I479">
        <v>1</v>
      </c>
    </row>
    <row r="480" spans="1:9" x14ac:dyDescent="0.25">
      <c r="A480" t="s">
        <v>1211</v>
      </c>
      <c r="B480">
        <v>8</v>
      </c>
      <c r="C480">
        <v>845</v>
      </c>
      <c r="D480">
        <v>3</v>
      </c>
      <c r="E480" t="s">
        <v>1212</v>
      </c>
      <c r="F480" t="s">
        <v>281</v>
      </c>
      <c r="G480" t="s">
        <v>98</v>
      </c>
      <c r="H480" t="s">
        <v>1501</v>
      </c>
    </row>
    <row r="481" spans="1:9" x14ac:dyDescent="0.25">
      <c r="A481" t="s">
        <v>1201</v>
      </c>
      <c r="B481">
        <v>8</v>
      </c>
      <c r="C481">
        <v>846</v>
      </c>
      <c r="D481">
        <v>3</v>
      </c>
      <c r="E481" t="s">
        <v>1202</v>
      </c>
      <c r="F481" t="s">
        <v>201</v>
      </c>
      <c r="G481" t="s">
        <v>105</v>
      </c>
      <c r="H481" t="s">
        <v>1501</v>
      </c>
      <c r="I481">
        <v>1</v>
      </c>
    </row>
    <row r="482" spans="1:9" x14ac:dyDescent="0.25">
      <c r="A482" t="s">
        <v>1318</v>
      </c>
      <c r="B482">
        <v>8</v>
      </c>
      <c r="C482">
        <v>848</v>
      </c>
      <c r="D482">
        <v>3</v>
      </c>
      <c r="E482" t="s">
        <v>1319</v>
      </c>
      <c r="F482" t="s">
        <v>250</v>
      </c>
      <c r="G482" t="s">
        <v>754</v>
      </c>
      <c r="H482" t="s">
        <v>1501</v>
      </c>
    </row>
    <row r="483" spans="1:9" x14ac:dyDescent="0.25">
      <c r="A483" t="s">
        <v>1305</v>
      </c>
      <c r="B483">
        <v>8</v>
      </c>
      <c r="C483">
        <v>850</v>
      </c>
      <c r="D483">
        <v>3</v>
      </c>
      <c r="E483" t="s">
        <v>1306</v>
      </c>
      <c r="F483" t="s">
        <v>350</v>
      </c>
      <c r="G483" t="s">
        <v>41</v>
      </c>
      <c r="H483" t="s">
        <v>1501</v>
      </c>
    </row>
    <row r="484" spans="1:9" x14ac:dyDescent="0.25">
      <c r="A484" t="s">
        <v>1209</v>
      </c>
      <c r="B484">
        <v>8</v>
      </c>
      <c r="C484">
        <v>852</v>
      </c>
      <c r="D484">
        <v>3</v>
      </c>
      <c r="E484" t="s">
        <v>1210</v>
      </c>
      <c r="F484" t="s">
        <v>715</v>
      </c>
      <c r="G484" t="s">
        <v>519</v>
      </c>
      <c r="H484" t="s">
        <v>1501</v>
      </c>
    </row>
    <row r="485" spans="1:9" x14ac:dyDescent="0.25">
      <c r="A485" t="s">
        <v>1303</v>
      </c>
      <c r="B485">
        <v>8</v>
      </c>
      <c r="C485">
        <v>854</v>
      </c>
      <c r="D485">
        <v>3</v>
      </c>
      <c r="E485" t="s">
        <v>1304</v>
      </c>
      <c r="F485" t="s">
        <v>437</v>
      </c>
      <c r="G485" t="s">
        <v>347</v>
      </c>
      <c r="H485" t="s">
        <v>1501</v>
      </c>
    </row>
    <row r="486" spans="1:9" x14ac:dyDescent="0.25">
      <c r="A486" t="s">
        <v>1265</v>
      </c>
      <c r="B486">
        <v>8</v>
      </c>
      <c r="C486">
        <v>856</v>
      </c>
      <c r="D486">
        <v>4</v>
      </c>
      <c r="E486" t="s">
        <v>1266</v>
      </c>
      <c r="F486" t="s">
        <v>308</v>
      </c>
      <c r="G486" t="s">
        <v>413</v>
      </c>
    </row>
    <row r="487" spans="1:9" x14ac:dyDescent="0.25">
      <c r="A487" t="s">
        <v>1277</v>
      </c>
      <c r="B487">
        <v>8</v>
      </c>
      <c r="C487">
        <v>859</v>
      </c>
      <c r="D487">
        <v>3</v>
      </c>
      <c r="E487" t="s">
        <v>1278</v>
      </c>
      <c r="F487" t="s">
        <v>235</v>
      </c>
      <c r="G487" t="s">
        <v>434</v>
      </c>
      <c r="H487" t="s">
        <v>1501</v>
      </c>
    </row>
    <row r="488" spans="1:9" x14ac:dyDescent="0.25">
      <c r="A488" t="s">
        <v>1283</v>
      </c>
      <c r="B488">
        <v>8</v>
      </c>
      <c r="C488">
        <v>868</v>
      </c>
      <c r="D488">
        <v>3</v>
      </c>
      <c r="E488" t="s">
        <v>1284</v>
      </c>
      <c r="F488" t="s">
        <v>375</v>
      </c>
      <c r="G488" t="s">
        <v>413</v>
      </c>
      <c r="H488" t="s">
        <v>1501</v>
      </c>
    </row>
    <row r="489" spans="1:9" x14ac:dyDescent="0.25">
      <c r="A489" t="s">
        <v>1231</v>
      </c>
      <c r="B489">
        <v>8</v>
      </c>
      <c r="C489">
        <v>870</v>
      </c>
      <c r="D489">
        <v>4</v>
      </c>
      <c r="E489" t="s">
        <v>1232</v>
      </c>
      <c r="F489" t="s">
        <v>219</v>
      </c>
      <c r="G489" t="s">
        <v>109</v>
      </c>
      <c r="H489" t="s">
        <v>1501</v>
      </c>
      <c r="I489">
        <v>1</v>
      </c>
    </row>
    <row r="490" spans="1:9" x14ac:dyDescent="0.25">
      <c r="A490" t="s">
        <v>1289</v>
      </c>
      <c r="B490">
        <v>8</v>
      </c>
      <c r="C490">
        <v>871</v>
      </c>
      <c r="D490">
        <v>3</v>
      </c>
      <c r="E490" t="s">
        <v>1290</v>
      </c>
      <c r="F490" t="s">
        <v>209</v>
      </c>
      <c r="G490" t="s">
        <v>105</v>
      </c>
      <c r="H490" t="s">
        <v>1501</v>
      </c>
    </row>
    <row r="491" spans="1:9" x14ac:dyDescent="0.25">
      <c r="A491" t="s">
        <v>1310</v>
      </c>
      <c r="B491">
        <v>8</v>
      </c>
      <c r="C491">
        <v>872</v>
      </c>
      <c r="D491">
        <v>3</v>
      </c>
      <c r="E491" t="s">
        <v>1311</v>
      </c>
      <c r="F491" t="s">
        <v>13</v>
      </c>
      <c r="G491" t="s">
        <v>289</v>
      </c>
      <c r="H491" t="s">
        <v>1501</v>
      </c>
    </row>
    <row r="492" spans="1:9" x14ac:dyDescent="0.25">
      <c r="A492" t="s">
        <v>1316</v>
      </c>
      <c r="B492">
        <v>8</v>
      </c>
      <c r="C492">
        <v>874</v>
      </c>
      <c r="D492">
        <v>4</v>
      </c>
      <c r="E492" t="s">
        <v>1317</v>
      </c>
      <c r="F492" t="s">
        <v>441</v>
      </c>
      <c r="G492" t="s">
        <v>55</v>
      </c>
      <c r="H492" t="s">
        <v>1501</v>
      </c>
    </row>
    <row r="493" spans="1:9" x14ac:dyDescent="0.25">
      <c r="A493" t="s">
        <v>1225</v>
      </c>
      <c r="B493">
        <v>8</v>
      </c>
      <c r="C493">
        <v>875</v>
      </c>
      <c r="D493">
        <v>4</v>
      </c>
      <c r="E493" t="s">
        <v>1226</v>
      </c>
      <c r="F493" t="s">
        <v>407</v>
      </c>
      <c r="G493" t="s">
        <v>289</v>
      </c>
      <c r="H493" t="s">
        <v>1501</v>
      </c>
    </row>
    <row r="494" spans="1:9" x14ac:dyDescent="0.25">
      <c r="A494" t="s">
        <v>1279</v>
      </c>
      <c r="B494">
        <v>8</v>
      </c>
      <c r="C494">
        <v>876</v>
      </c>
      <c r="D494">
        <v>3</v>
      </c>
      <c r="E494" t="s">
        <v>1280</v>
      </c>
      <c r="F494" t="s">
        <v>668</v>
      </c>
      <c r="G494" t="s">
        <v>385</v>
      </c>
      <c r="H494" t="s">
        <v>1501</v>
      </c>
    </row>
    <row r="495" spans="1:9" x14ac:dyDescent="0.25">
      <c r="A495" t="s">
        <v>1285</v>
      </c>
      <c r="B495">
        <v>8</v>
      </c>
      <c r="C495">
        <v>877</v>
      </c>
      <c r="D495">
        <v>3</v>
      </c>
      <c r="E495" t="s">
        <v>1286</v>
      </c>
      <c r="F495" t="s">
        <v>343</v>
      </c>
      <c r="G495" t="s">
        <v>385</v>
      </c>
      <c r="H495" t="s">
        <v>1501</v>
      </c>
    </row>
    <row r="496" spans="1:9" x14ac:dyDescent="0.25">
      <c r="A496" t="s">
        <v>1213</v>
      </c>
      <c r="B496">
        <v>8</v>
      </c>
      <c r="C496">
        <v>878</v>
      </c>
      <c r="D496">
        <v>4</v>
      </c>
      <c r="E496" t="s">
        <v>1214</v>
      </c>
      <c r="F496" t="s">
        <v>1215</v>
      </c>
      <c r="G496" t="s">
        <v>41</v>
      </c>
      <c r="H496" t="s">
        <v>1501</v>
      </c>
    </row>
    <row r="497" spans="1:8" x14ac:dyDescent="0.25">
      <c r="A497" t="s">
        <v>1219</v>
      </c>
      <c r="B497">
        <v>8</v>
      </c>
      <c r="C497">
        <v>880</v>
      </c>
      <c r="D497">
        <v>5</v>
      </c>
      <c r="E497" t="s">
        <v>1220</v>
      </c>
      <c r="F497" t="s">
        <v>407</v>
      </c>
      <c r="G497" t="s">
        <v>10</v>
      </c>
      <c r="H497" t="s">
        <v>1501</v>
      </c>
    </row>
    <row r="498" spans="1:8" x14ac:dyDescent="0.25">
      <c r="A498" t="s">
        <v>1198</v>
      </c>
      <c r="B498">
        <v>8</v>
      </c>
      <c r="C498">
        <v>881</v>
      </c>
      <c r="D498">
        <v>5</v>
      </c>
      <c r="E498" t="s">
        <v>1199</v>
      </c>
      <c r="F498" t="s">
        <v>458</v>
      </c>
      <c r="G498" t="s">
        <v>1200</v>
      </c>
    </row>
    <row r="499" spans="1:8" x14ac:dyDescent="0.25">
      <c r="A499" t="s">
        <v>1216</v>
      </c>
      <c r="B499">
        <v>8</v>
      </c>
      <c r="C499">
        <v>882</v>
      </c>
      <c r="D499">
        <v>5</v>
      </c>
      <c r="E499" t="s">
        <v>1217</v>
      </c>
      <c r="F499" t="s">
        <v>1218</v>
      </c>
      <c r="G499" t="s">
        <v>10</v>
      </c>
      <c r="H499" t="s">
        <v>1501</v>
      </c>
    </row>
    <row r="500" spans="1:8" x14ac:dyDescent="0.25">
      <c r="A500" t="s">
        <v>1196</v>
      </c>
      <c r="B500">
        <v>8</v>
      </c>
      <c r="C500">
        <v>883</v>
      </c>
      <c r="D500">
        <v>5</v>
      </c>
      <c r="E500" t="s">
        <v>1197</v>
      </c>
      <c r="F500" t="s">
        <v>201</v>
      </c>
      <c r="G500" t="s">
        <v>105</v>
      </c>
    </row>
    <row r="501" spans="1:8" x14ac:dyDescent="0.25">
      <c r="A501" t="s">
        <v>1223</v>
      </c>
      <c r="B501">
        <v>8</v>
      </c>
      <c r="C501">
        <v>884</v>
      </c>
      <c r="D501">
        <v>5</v>
      </c>
      <c r="E501" t="s">
        <v>1224</v>
      </c>
      <c r="F501" t="s">
        <v>827</v>
      </c>
      <c r="G501" t="s">
        <v>784</v>
      </c>
      <c r="H501" t="s">
        <v>1501</v>
      </c>
    </row>
    <row r="502" spans="1:8" x14ac:dyDescent="0.25">
      <c r="A502" t="s">
        <v>1221</v>
      </c>
      <c r="B502">
        <v>8</v>
      </c>
      <c r="C502">
        <v>885</v>
      </c>
      <c r="D502">
        <v>4</v>
      </c>
      <c r="E502" t="s">
        <v>1222</v>
      </c>
      <c r="F502" t="s">
        <v>68</v>
      </c>
      <c r="G502" t="s">
        <v>10</v>
      </c>
      <c r="H502" t="s">
        <v>1501</v>
      </c>
    </row>
    <row r="503" spans="1:8" x14ac:dyDescent="0.25">
      <c r="A503" t="s">
        <v>1324</v>
      </c>
      <c r="B503">
        <v>8</v>
      </c>
      <c r="C503">
        <v>888</v>
      </c>
      <c r="D503">
        <v>8</v>
      </c>
      <c r="E503" t="s">
        <v>1325</v>
      </c>
      <c r="F503" t="s">
        <v>1326</v>
      </c>
      <c r="G503" t="s">
        <v>1200</v>
      </c>
    </row>
    <row r="504" spans="1:8" x14ac:dyDescent="0.25">
      <c r="A504" t="s">
        <v>1327</v>
      </c>
      <c r="B504">
        <v>8</v>
      </c>
      <c r="C504">
        <v>889</v>
      </c>
      <c r="D504">
        <v>8</v>
      </c>
      <c r="E504" t="s">
        <v>1328</v>
      </c>
      <c r="F504" t="s">
        <v>1326</v>
      </c>
      <c r="G504" t="s">
        <v>519</v>
      </c>
    </row>
    <row r="505" spans="1:8" x14ac:dyDescent="0.25">
      <c r="A505" t="s">
        <v>1229</v>
      </c>
      <c r="B505">
        <v>8</v>
      </c>
      <c r="C505">
        <v>890</v>
      </c>
      <c r="D505">
        <v>10</v>
      </c>
      <c r="E505" t="s">
        <v>26</v>
      </c>
      <c r="F505" t="s">
        <v>160</v>
      </c>
      <c r="G505" t="s">
        <v>1230</v>
      </c>
    </row>
    <row r="506" spans="1:8" x14ac:dyDescent="0.25">
      <c r="A506" t="s">
        <v>1281</v>
      </c>
      <c r="B506">
        <v>8</v>
      </c>
      <c r="C506">
        <v>891</v>
      </c>
      <c r="D506">
        <v>7</v>
      </c>
      <c r="E506" t="s">
        <v>1282</v>
      </c>
      <c r="F506" t="s">
        <v>108</v>
      </c>
      <c r="G506" t="s">
        <v>519</v>
      </c>
    </row>
    <row r="507" spans="1:8" x14ac:dyDescent="0.25">
      <c r="A507" t="s">
        <v>1329</v>
      </c>
      <c r="B507">
        <v>8</v>
      </c>
      <c r="C507">
        <v>893</v>
      </c>
      <c r="D507">
        <v>7</v>
      </c>
      <c r="E507" t="s">
        <v>1330</v>
      </c>
      <c r="F507" t="s">
        <v>288</v>
      </c>
      <c r="G507" t="s">
        <v>109</v>
      </c>
    </row>
    <row r="508" spans="1:8" x14ac:dyDescent="0.25">
      <c r="A508" t="s">
        <v>1293</v>
      </c>
      <c r="B508">
        <v>8</v>
      </c>
      <c r="C508">
        <v>894</v>
      </c>
      <c r="D508">
        <v>6</v>
      </c>
      <c r="E508" t="s">
        <v>1294</v>
      </c>
      <c r="F508" t="s">
        <v>530</v>
      </c>
      <c r="G508" t="s">
        <v>65</v>
      </c>
    </row>
    <row r="509" spans="1:8" x14ac:dyDescent="0.25">
      <c r="A509" t="s">
        <v>1291</v>
      </c>
      <c r="B509">
        <v>8</v>
      </c>
      <c r="C509">
        <v>895</v>
      </c>
      <c r="D509">
        <v>6</v>
      </c>
      <c r="E509" t="s">
        <v>1292</v>
      </c>
      <c r="F509" t="s">
        <v>30</v>
      </c>
      <c r="G509" t="s">
        <v>10</v>
      </c>
      <c r="H509" t="s">
        <v>1501</v>
      </c>
    </row>
    <row r="510" spans="1:8" x14ac:dyDescent="0.25">
      <c r="A510" t="s">
        <v>1258</v>
      </c>
      <c r="B510">
        <v>8</v>
      </c>
      <c r="C510">
        <v>896</v>
      </c>
      <c r="D510">
        <v>7</v>
      </c>
      <c r="E510" t="s">
        <v>1259</v>
      </c>
      <c r="F510" t="s">
        <v>205</v>
      </c>
      <c r="G510" t="s">
        <v>1200</v>
      </c>
    </row>
    <row r="511" spans="1:8" x14ac:dyDescent="0.25">
      <c r="A511" t="s">
        <v>1314</v>
      </c>
      <c r="B511">
        <v>8</v>
      </c>
      <c r="C511">
        <v>897</v>
      </c>
      <c r="D511">
        <v>7</v>
      </c>
      <c r="E511" t="s">
        <v>1315</v>
      </c>
      <c r="F511" t="s">
        <v>75</v>
      </c>
      <c r="G511" t="s">
        <v>347</v>
      </c>
    </row>
    <row r="512" spans="1:8" x14ac:dyDescent="0.25">
      <c r="A512" t="s">
        <v>1205</v>
      </c>
      <c r="B512">
        <v>8</v>
      </c>
      <c r="C512">
        <v>898</v>
      </c>
      <c r="D512">
        <v>8</v>
      </c>
      <c r="E512" t="s">
        <v>1206</v>
      </c>
      <c r="F512" t="s">
        <v>757</v>
      </c>
      <c r="G512" t="s">
        <v>305</v>
      </c>
      <c r="H512" t="s">
        <v>1501</v>
      </c>
    </row>
    <row r="513" spans="1:9" x14ac:dyDescent="0.25">
      <c r="A513" t="s">
        <v>1227</v>
      </c>
      <c r="B513">
        <v>8</v>
      </c>
      <c r="C513">
        <v>905</v>
      </c>
      <c r="D513">
        <v>7</v>
      </c>
      <c r="E513" t="s">
        <v>1228</v>
      </c>
      <c r="F513" t="s">
        <v>288</v>
      </c>
      <c r="G513" t="s">
        <v>413</v>
      </c>
    </row>
    <row r="514" spans="1:9" x14ac:dyDescent="0.25">
      <c r="A514" t="s">
        <v>1428</v>
      </c>
      <c r="B514">
        <v>9</v>
      </c>
      <c r="C514">
        <v>128</v>
      </c>
      <c r="D514">
        <v>5</v>
      </c>
      <c r="E514" t="s">
        <v>1429</v>
      </c>
      <c r="F514" t="s">
        <v>1430</v>
      </c>
      <c r="G514" t="s">
        <v>48</v>
      </c>
    </row>
    <row r="515" spans="1:9" x14ac:dyDescent="0.25">
      <c r="A515" t="s">
        <v>1431</v>
      </c>
      <c r="B515">
        <v>9</v>
      </c>
      <c r="C515">
        <v>194</v>
      </c>
      <c r="D515">
        <v>3</v>
      </c>
      <c r="E515" t="s">
        <v>1432</v>
      </c>
      <c r="F515" t="s">
        <v>780</v>
      </c>
      <c r="G515" t="s">
        <v>417</v>
      </c>
      <c r="H515" t="s">
        <v>1501</v>
      </c>
    </row>
    <row r="516" spans="1:9" x14ac:dyDescent="0.25">
      <c r="A516" t="s">
        <v>1331</v>
      </c>
      <c r="B516">
        <v>9</v>
      </c>
      <c r="C516">
        <v>901</v>
      </c>
      <c r="D516">
        <v>7</v>
      </c>
      <c r="E516" t="s">
        <v>1332</v>
      </c>
      <c r="F516" t="s">
        <v>130</v>
      </c>
      <c r="G516" t="s">
        <v>305</v>
      </c>
    </row>
    <row r="517" spans="1:9" x14ac:dyDescent="0.25">
      <c r="A517" t="s">
        <v>1460</v>
      </c>
      <c r="B517">
        <v>9</v>
      </c>
      <c r="C517">
        <v>906</v>
      </c>
      <c r="D517">
        <v>3</v>
      </c>
      <c r="E517" t="s">
        <v>1461</v>
      </c>
      <c r="F517" t="s">
        <v>24</v>
      </c>
      <c r="G517" t="s">
        <v>239</v>
      </c>
      <c r="H517" t="s">
        <v>1501</v>
      </c>
    </row>
    <row r="518" spans="1:9" x14ac:dyDescent="0.25">
      <c r="A518" t="s">
        <v>1369</v>
      </c>
      <c r="B518">
        <v>9</v>
      </c>
      <c r="C518">
        <v>909</v>
      </c>
      <c r="D518">
        <v>3</v>
      </c>
      <c r="E518" t="s">
        <v>1370</v>
      </c>
      <c r="F518" t="s">
        <v>124</v>
      </c>
      <c r="G518" t="s">
        <v>347</v>
      </c>
      <c r="H518" t="s">
        <v>1501</v>
      </c>
    </row>
    <row r="519" spans="1:9" x14ac:dyDescent="0.25">
      <c r="A519" t="s">
        <v>1441</v>
      </c>
      <c r="B519">
        <v>9</v>
      </c>
      <c r="C519">
        <v>912</v>
      </c>
      <c r="D519">
        <v>3</v>
      </c>
      <c r="E519" t="s">
        <v>1442</v>
      </c>
      <c r="F519" t="s">
        <v>891</v>
      </c>
      <c r="G519" t="s">
        <v>117</v>
      </c>
      <c r="H519" t="s">
        <v>1501</v>
      </c>
    </row>
    <row r="520" spans="1:9" x14ac:dyDescent="0.25">
      <c r="A520" t="s">
        <v>1408</v>
      </c>
      <c r="B520">
        <v>9</v>
      </c>
      <c r="C520">
        <v>915</v>
      </c>
      <c r="D520">
        <v>2</v>
      </c>
      <c r="E520" t="s">
        <v>1409</v>
      </c>
      <c r="F520" t="s">
        <v>197</v>
      </c>
      <c r="G520" t="s">
        <v>143</v>
      </c>
      <c r="H520" t="s">
        <v>1501</v>
      </c>
    </row>
    <row r="521" spans="1:9" x14ac:dyDescent="0.25">
      <c r="A521" t="s">
        <v>1469</v>
      </c>
      <c r="B521">
        <v>9</v>
      </c>
      <c r="C521">
        <v>917</v>
      </c>
      <c r="D521">
        <v>1</v>
      </c>
      <c r="E521" t="s">
        <v>1470</v>
      </c>
      <c r="F521" t="s">
        <v>423</v>
      </c>
      <c r="G521" t="s">
        <v>305</v>
      </c>
      <c r="H521" t="s">
        <v>1501</v>
      </c>
    </row>
    <row r="522" spans="1:9" x14ac:dyDescent="0.25">
      <c r="A522" t="s">
        <v>1419</v>
      </c>
      <c r="B522">
        <v>9</v>
      </c>
      <c r="C522">
        <v>919</v>
      </c>
      <c r="D522">
        <v>3</v>
      </c>
      <c r="E522" t="s">
        <v>1420</v>
      </c>
      <c r="F522" t="s">
        <v>258</v>
      </c>
      <c r="G522" t="s">
        <v>1421</v>
      </c>
      <c r="H522" t="s">
        <v>1501</v>
      </c>
    </row>
    <row r="523" spans="1:9" x14ac:dyDescent="0.25">
      <c r="A523" t="s">
        <v>1433</v>
      </c>
      <c r="B523">
        <v>9</v>
      </c>
      <c r="C523">
        <v>921</v>
      </c>
      <c r="D523">
        <v>3</v>
      </c>
      <c r="E523" t="s">
        <v>1434</v>
      </c>
      <c r="F523" t="s">
        <v>337</v>
      </c>
      <c r="G523" t="s">
        <v>1435</v>
      </c>
      <c r="H523" t="s">
        <v>1501</v>
      </c>
    </row>
    <row r="524" spans="1:9" x14ac:dyDescent="0.25">
      <c r="A524" t="s">
        <v>1467</v>
      </c>
      <c r="B524">
        <v>9</v>
      </c>
      <c r="C524">
        <v>924</v>
      </c>
      <c r="D524">
        <v>4</v>
      </c>
      <c r="E524" t="s">
        <v>1468</v>
      </c>
      <c r="F524" t="s">
        <v>68</v>
      </c>
      <c r="G524" t="s">
        <v>856</v>
      </c>
      <c r="H524" t="s">
        <v>1501</v>
      </c>
    </row>
    <row r="525" spans="1:9" x14ac:dyDescent="0.25">
      <c r="A525" t="s">
        <v>1357</v>
      </c>
      <c r="B525">
        <v>9</v>
      </c>
      <c r="C525">
        <v>926</v>
      </c>
      <c r="D525">
        <v>3</v>
      </c>
      <c r="E525" t="s">
        <v>1358</v>
      </c>
      <c r="F525" t="s">
        <v>437</v>
      </c>
      <c r="G525" t="s">
        <v>856</v>
      </c>
      <c r="H525" t="s">
        <v>1501</v>
      </c>
      <c r="I525">
        <v>1</v>
      </c>
    </row>
    <row r="526" spans="1:9" x14ac:dyDescent="0.25">
      <c r="A526" t="s">
        <v>1458</v>
      </c>
      <c r="B526">
        <v>9</v>
      </c>
      <c r="C526">
        <v>928</v>
      </c>
      <c r="D526">
        <v>3</v>
      </c>
      <c r="E526" t="s">
        <v>1459</v>
      </c>
      <c r="F526" t="s">
        <v>273</v>
      </c>
      <c r="G526" t="s">
        <v>239</v>
      </c>
      <c r="H526" t="s">
        <v>1501</v>
      </c>
    </row>
    <row r="527" spans="1:9" x14ac:dyDescent="0.25">
      <c r="A527" t="s">
        <v>1462</v>
      </c>
      <c r="B527">
        <v>9</v>
      </c>
      <c r="C527">
        <v>931</v>
      </c>
      <c r="D527">
        <v>3</v>
      </c>
      <c r="E527" t="s">
        <v>1463</v>
      </c>
      <c r="F527" t="s">
        <v>175</v>
      </c>
      <c r="G527" t="s">
        <v>1464</v>
      </c>
      <c r="H527" t="s">
        <v>1501</v>
      </c>
    </row>
    <row r="528" spans="1:9" x14ac:dyDescent="0.25">
      <c r="A528" t="s">
        <v>1416</v>
      </c>
      <c r="B528">
        <v>9</v>
      </c>
      <c r="C528">
        <v>932</v>
      </c>
      <c r="D528">
        <v>4</v>
      </c>
      <c r="E528" t="s">
        <v>1417</v>
      </c>
      <c r="F528" t="s">
        <v>124</v>
      </c>
      <c r="G528" t="s">
        <v>1418</v>
      </c>
      <c r="H528" t="s">
        <v>1501</v>
      </c>
    </row>
    <row r="529" spans="1:10" x14ac:dyDescent="0.25">
      <c r="A529" t="s">
        <v>1344</v>
      </c>
      <c r="B529">
        <v>9</v>
      </c>
      <c r="C529">
        <v>935</v>
      </c>
      <c r="D529">
        <v>4</v>
      </c>
      <c r="E529" t="s">
        <v>1345</v>
      </c>
      <c r="F529" t="s">
        <v>841</v>
      </c>
      <c r="G529" t="s">
        <v>285</v>
      </c>
      <c r="H529" t="s">
        <v>1501</v>
      </c>
    </row>
    <row r="530" spans="1:10" x14ac:dyDescent="0.25">
      <c r="A530" t="s">
        <v>1465</v>
      </c>
      <c r="B530">
        <v>9</v>
      </c>
      <c r="C530">
        <v>938</v>
      </c>
      <c r="D530">
        <v>3</v>
      </c>
      <c r="E530" t="s">
        <v>1466</v>
      </c>
      <c r="F530" t="s">
        <v>360</v>
      </c>
      <c r="G530" t="s">
        <v>65</v>
      </c>
      <c r="H530" t="s">
        <v>1501</v>
      </c>
    </row>
    <row r="531" spans="1:10" x14ac:dyDescent="0.25">
      <c r="A531" t="s">
        <v>1488</v>
      </c>
      <c r="B531">
        <v>9</v>
      </c>
      <c r="C531">
        <v>940</v>
      </c>
      <c r="D531">
        <v>3</v>
      </c>
      <c r="E531" t="s">
        <v>1489</v>
      </c>
      <c r="F531" t="s">
        <v>175</v>
      </c>
      <c r="G531" t="s">
        <v>98</v>
      </c>
      <c r="H531" t="s">
        <v>1501</v>
      </c>
      <c r="J531" t="s">
        <v>1501</v>
      </c>
    </row>
    <row r="532" spans="1:10" x14ac:dyDescent="0.25">
      <c r="A532" t="s">
        <v>1410</v>
      </c>
      <c r="B532">
        <v>9</v>
      </c>
      <c r="C532">
        <v>942</v>
      </c>
      <c r="D532">
        <v>3</v>
      </c>
      <c r="E532" t="s">
        <v>1411</v>
      </c>
      <c r="F532" t="s">
        <v>201</v>
      </c>
      <c r="G532" t="s">
        <v>434</v>
      </c>
      <c r="H532" t="s">
        <v>1501</v>
      </c>
    </row>
    <row r="533" spans="1:10" x14ac:dyDescent="0.25">
      <c r="A533" t="s">
        <v>1454</v>
      </c>
      <c r="B533">
        <v>9</v>
      </c>
      <c r="C533">
        <v>944</v>
      </c>
      <c r="D533">
        <v>3</v>
      </c>
      <c r="E533" t="s">
        <v>1455</v>
      </c>
      <c r="F533" t="s">
        <v>17</v>
      </c>
      <c r="G533" t="s">
        <v>305</v>
      </c>
      <c r="H533" t="s">
        <v>1501</v>
      </c>
    </row>
    <row r="534" spans="1:10" x14ac:dyDescent="0.25">
      <c r="A534" t="s">
        <v>1335</v>
      </c>
      <c r="B534">
        <v>9</v>
      </c>
      <c r="C534">
        <v>946</v>
      </c>
      <c r="D534">
        <v>3</v>
      </c>
      <c r="E534" t="s">
        <v>1336</v>
      </c>
      <c r="F534" t="s">
        <v>1337</v>
      </c>
      <c r="G534" t="s">
        <v>438</v>
      </c>
      <c r="H534" t="s">
        <v>1501</v>
      </c>
    </row>
    <row r="535" spans="1:10" x14ac:dyDescent="0.25">
      <c r="A535" t="s">
        <v>1479</v>
      </c>
      <c r="B535">
        <v>9</v>
      </c>
      <c r="C535">
        <v>948</v>
      </c>
      <c r="D535">
        <v>3</v>
      </c>
      <c r="E535" t="s">
        <v>1480</v>
      </c>
      <c r="F535" t="s">
        <v>288</v>
      </c>
      <c r="G535" t="s">
        <v>305</v>
      </c>
      <c r="H535" t="s">
        <v>1501</v>
      </c>
    </row>
    <row r="536" spans="1:10" x14ac:dyDescent="0.25">
      <c r="A536" t="s">
        <v>1404</v>
      </c>
      <c r="B536">
        <v>9</v>
      </c>
      <c r="C536">
        <v>950</v>
      </c>
      <c r="D536">
        <v>4</v>
      </c>
      <c r="E536" t="s">
        <v>1405</v>
      </c>
      <c r="F536" t="s">
        <v>437</v>
      </c>
      <c r="G536" t="s">
        <v>309</v>
      </c>
      <c r="H536" t="s">
        <v>1501</v>
      </c>
    </row>
    <row r="537" spans="1:10" x14ac:dyDescent="0.25">
      <c r="A537" t="s">
        <v>1340</v>
      </c>
      <c r="B537">
        <v>9</v>
      </c>
      <c r="C537">
        <v>951</v>
      </c>
      <c r="D537">
        <v>3</v>
      </c>
      <c r="E537" t="s">
        <v>1341</v>
      </c>
      <c r="F537" t="s">
        <v>68</v>
      </c>
      <c r="G537" t="s">
        <v>41</v>
      </c>
      <c r="H537" t="s">
        <v>1501</v>
      </c>
    </row>
    <row r="538" spans="1:10" x14ac:dyDescent="0.25">
      <c r="A538" t="s">
        <v>1445</v>
      </c>
      <c r="B538">
        <v>9</v>
      </c>
      <c r="C538">
        <v>953</v>
      </c>
      <c r="D538">
        <v>3</v>
      </c>
      <c r="E538" t="s">
        <v>1446</v>
      </c>
      <c r="F538" t="s">
        <v>308</v>
      </c>
      <c r="G538" t="s">
        <v>438</v>
      </c>
      <c r="H538" t="s">
        <v>1501</v>
      </c>
    </row>
    <row r="539" spans="1:10" x14ac:dyDescent="0.25">
      <c r="A539" t="s">
        <v>1363</v>
      </c>
      <c r="B539">
        <v>9</v>
      </c>
      <c r="C539">
        <v>955</v>
      </c>
      <c r="D539">
        <v>3</v>
      </c>
      <c r="E539" t="s">
        <v>1364</v>
      </c>
      <c r="F539" t="s">
        <v>1042</v>
      </c>
      <c r="G539" t="s">
        <v>309</v>
      </c>
    </row>
    <row r="540" spans="1:10" x14ac:dyDescent="0.25">
      <c r="A540" t="s">
        <v>1477</v>
      </c>
      <c r="B540">
        <v>9</v>
      </c>
      <c r="C540">
        <v>957</v>
      </c>
      <c r="D540">
        <v>4</v>
      </c>
      <c r="E540" t="s">
        <v>1478</v>
      </c>
      <c r="F540" t="s">
        <v>1191</v>
      </c>
      <c r="G540" t="s">
        <v>55</v>
      </c>
      <c r="H540" t="s">
        <v>1501</v>
      </c>
    </row>
    <row r="541" spans="1:10" x14ac:dyDescent="0.25">
      <c r="A541" t="s">
        <v>1490</v>
      </c>
      <c r="B541">
        <v>9</v>
      </c>
      <c r="C541">
        <v>960</v>
      </c>
      <c r="D541">
        <v>3</v>
      </c>
      <c r="E541" t="s">
        <v>1491</v>
      </c>
      <c r="F541" t="s">
        <v>281</v>
      </c>
      <c r="G541" t="s">
        <v>117</v>
      </c>
      <c r="H541" t="s">
        <v>1501</v>
      </c>
    </row>
    <row r="542" spans="1:10" x14ac:dyDescent="0.25">
      <c r="A542" t="s">
        <v>1333</v>
      </c>
      <c r="B542">
        <v>9</v>
      </c>
      <c r="C542">
        <v>962</v>
      </c>
      <c r="D542">
        <v>3</v>
      </c>
      <c r="E542" t="s">
        <v>1334</v>
      </c>
      <c r="F542" t="s">
        <v>223</v>
      </c>
      <c r="G542" t="s">
        <v>309</v>
      </c>
      <c r="H542" t="s">
        <v>1501</v>
      </c>
    </row>
    <row r="543" spans="1:10" x14ac:dyDescent="0.25">
      <c r="A543" t="s">
        <v>1359</v>
      </c>
      <c r="B543">
        <v>9</v>
      </c>
      <c r="C543">
        <v>963</v>
      </c>
      <c r="D543">
        <v>4</v>
      </c>
      <c r="E543" t="s">
        <v>1360</v>
      </c>
      <c r="F543" t="s">
        <v>120</v>
      </c>
      <c r="G543" t="s">
        <v>98</v>
      </c>
      <c r="H543" t="s">
        <v>1501</v>
      </c>
    </row>
    <row r="544" spans="1:10" x14ac:dyDescent="0.25">
      <c r="A544" t="s">
        <v>1481</v>
      </c>
      <c r="B544">
        <v>9</v>
      </c>
      <c r="C544">
        <v>965</v>
      </c>
      <c r="D544">
        <v>4</v>
      </c>
      <c r="E544" t="s">
        <v>1482</v>
      </c>
      <c r="F544" t="s">
        <v>90</v>
      </c>
      <c r="G544" t="s">
        <v>1483</v>
      </c>
      <c r="H544" t="s">
        <v>1501</v>
      </c>
    </row>
    <row r="545" spans="1:8" x14ac:dyDescent="0.25">
      <c r="A545" t="s">
        <v>1351</v>
      </c>
      <c r="B545">
        <v>9</v>
      </c>
      <c r="C545">
        <v>967</v>
      </c>
      <c r="D545">
        <v>5</v>
      </c>
      <c r="E545" t="s">
        <v>1352</v>
      </c>
      <c r="F545" t="s">
        <v>58</v>
      </c>
      <c r="G545" t="s">
        <v>10</v>
      </c>
    </row>
    <row r="546" spans="1:8" x14ac:dyDescent="0.25">
      <c r="A546" t="s">
        <v>1426</v>
      </c>
      <c r="B546">
        <v>9</v>
      </c>
      <c r="C546">
        <v>968</v>
      </c>
      <c r="D546">
        <v>4</v>
      </c>
      <c r="E546" t="s">
        <v>1427</v>
      </c>
      <c r="F546" t="s">
        <v>1215</v>
      </c>
      <c r="G546" t="s">
        <v>438</v>
      </c>
      <c r="H546" t="s">
        <v>1501</v>
      </c>
    </row>
    <row r="547" spans="1:8" x14ac:dyDescent="0.25">
      <c r="A547" t="s">
        <v>1373</v>
      </c>
      <c r="B547">
        <v>9</v>
      </c>
      <c r="C547">
        <v>969</v>
      </c>
      <c r="D547">
        <v>4</v>
      </c>
      <c r="E547" t="s">
        <v>1374</v>
      </c>
      <c r="F547" t="s">
        <v>954</v>
      </c>
      <c r="G547" t="s">
        <v>376</v>
      </c>
      <c r="H547" t="s">
        <v>1501</v>
      </c>
    </row>
    <row r="548" spans="1:8" x14ac:dyDescent="0.25">
      <c r="A548" t="s">
        <v>1379</v>
      </c>
      <c r="B548">
        <v>9</v>
      </c>
      <c r="C548">
        <v>971</v>
      </c>
      <c r="D548">
        <v>4</v>
      </c>
      <c r="E548" t="s">
        <v>1380</v>
      </c>
      <c r="F548" t="s">
        <v>1381</v>
      </c>
      <c r="G548" t="s">
        <v>347</v>
      </c>
      <c r="H548" t="s">
        <v>1501</v>
      </c>
    </row>
    <row r="549" spans="1:8" x14ac:dyDescent="0.25">
      <c r="A549" t="s">
        <v>1361</v>
      </c>
      <c r="B549">
        <v>9</v>
      </c>
      <c r="C549">
        <v>973</v>
      </c>
      <c r="D549">
        <v>4</v>
      </c>
      <c r="E549" t="s">
        <v>1362</v>
      </c>
      <c r="F549" t="s">
        <v>219</v>
      </c>
      <c r="G549" t="s">
        <v>229</v>
      </c>
      <c r="H549" t="s">
        <v>1501</v>
      </c>
    </row>
    <row r="550" spans="1:8" x14ac:dyDescent="0.25">
      <c r="A550" t="s">
        <v>1342</v>
      </c>
      <c r="B550">
        <v>9</v>
      </c>
      <c r="C550">
        <v>974</v>
      </c>
      <c r="D550">
        <v>4</v>
      </c>
      <c r="E550" t="s">
        <v>1343</v>
      </c>
      <c r="F550" t="s">
        <v>343</v>
      </c>
      <c r="G550" t="s">
        <v>14</v>
      </c>
      <c r="H550" t="s">
        <v>1501</v>
      </c>
    </row>
    <row r="551" spans="1:8" x14ac:dyDescent="0.25">
      <c r="A551" t="s">
        <v>1484</v>
      </c>
      <c r="B551">
        <v>9</v>
      </c>
      <c r="C551">
        <v>976</v>
      </c>
      <c r="D551">
        <v>4</v>
      </c>
      <c r="E551" t="s">
        <v>1485</v>
      </c>
      <c r="F551" t="s">
        <v>197</v>
      </c>
      <c r="G551" t="s">
        <v>105</v>
      </c>
      <c r="H551" t="s">
        <v>1501</v>
      </c>
    </row>
    <row r="552" spans="1:8" x14ac:dyDescent="0.25">
      <c r="A552" t="s">
        <v>1353</v>
      </c>
      <c r="B552">
        <v>9</v>
      </c>
      <c r="C552">
        <v>977</v>
      </c>
      <c r="D552">
        <v>5</v>
      </c>
      <c r="E552" t="s">
        <v>1354</v>
      </c>
      <c r="F552" t="s">
        <v>343</v>
      </c>
      <c r="G552" t="s">
        <v>105</v>
      </c>
      <c r="H552" t="s">
        <v>1501</v>
      </c>
    </row>
    <row r="553" spans="1:8" x14ac:dyDescent="0.25">
      <c r="A553" t="s">
        <v>1471</v>
      </c>
      <c r="B553">
        <v>9</v>
      </c>
      <c r="C553">
        <v>978</v>
      </c>
      <c r="D553">
        <v>5</v>
      </c>
      <c r="E553" t="s">
        <v>1472</v>
      </c>
      <c r="F553" t="s">
        <v>185</v>
      </c>
      <c r="G553" t="s">
        <v>117</v>
      </c>
      <c r="H553" t="s">
        <v>1501</v>
      </c>
    </row>
    <row r="554" spans="1:8" x14ac:dyDescent="0.25">
      <c r="A554" t="s">
        <v>1377</v>
      </c>
      <c r="B554">
        <v>9</v>
      </c>
      <c r="C554">
        <v>984</v>
      </c>
      <c r="D554">
        <v>6</v>
      </c>
      <c r="E554" t="s">
        <v>1378</v>
      </c>
      <c r="F554" t="s">
        <v>30</v>
      </c>
      <c r="G554" t="s">
        <v>1230</v>
      </c>
    </row>
    <row r="555" spans="1:8" x14ac:dyDescent="0.25">
      <c r="A555" t="s">
        <v>1452</v>
      </c>
      <c r="B555">
        <v>9</v>
      </c>
      <c r="C555">
        <v>985</v>
      </c>
      <c r="D555">
        <v>6</v>
      </c>
      <c r="E555" t="s">
        <v>1453</v>
      </c>
      <c r="F555" t="s">
        <v>189</v>
      </c>
      <c r="G555" t="s">
        <v>1230</v>
      </c>
    </row>
    <row r="556" spans="1:8" x14ac:dyDescent="0.25">
      <c r="A556" t="s">
        <v>1338</v>
      </c>
      <c r="B556">
        <v>9</v>
      </c>
      <c r="C556">
        <v>986</v>
      </c>
      <c r="D556">
        <v>6</v>
      </c>
      <c r="E556" t="s">
        <v>1339</v>
      </c>
      <c r="F556" t="s">
        <v>1082</v>
      </c>
      <c r="G556" t="s">
        <v>1230</v>
      </c>
    </row>
    <row r="557" spans="1:8" x14ac:dyDescent="0.25">
      <c r="A557" t="s">
        <v>1365</v>
      </c>
      <c r="B557">
        <v>9</v>
      </c>
      <c r="C557">
        <v>987</v>
      </c>
      <c r="D557">
        <v>6</v>
      </c>
      <c r="E557" t="s">
        <v>1366</v>
      </c>
      <c r="F557" t="s">
        <v>346</v>
      </c>
      <c r="G557" t="s">
        <v>1230</v>
      </c>
      <c r="H557" t="s">
        <v>1501</v>
      </c>
    </row>
    <row r="558" spans="1:8" x14ac:dyDescent="0.25">
      <c r="A558" t="s">
        <v>1456</v>
      </c>
      <c r="B558">
        <v>9</v>
      </c>
      <c r="C558">
        <v>988</v>
      </c>
      <c r="D558">
        <v>6</v>
      </c>
      <c r="E558" t="s">
        <v>1457</v>
      </c>
      <c r="F558" t="s">
        <v>219</v>
      </c>
      <c r="G558" t="s">
        <v>1230</v>
      </c>
    </row>
    <row r="559" spans="1:8" x14ac:dyDescent="0.25">
      <c r="A559" t="s">
        <v>1450</v>
      </c>
      <c r="B559">
        <v>9</v>
      </c>
      <c r="C559">
        <v>989</v>
      </c>
      <c r="D559">
        <v>6</v>
      </c>
      <c r="E559" t="s">
        <v>1451</v>
      </c>
      <c r="F559" t="s">
        <v>124</v>
      </c>
      <c r="G559" t="s">
        <v>1230</v>
      </c>
    </row>
    <row r="560" spans="1:8" x14ac:dyDescent="0.25">
      <c r="A560" t="s">
        <v>1398</v>
      </c>
      <c r="B560">
        <v>9</v>
      </c>
      <c r="C560">
        <v>990</v>
      </c>
      <c r="D560">
        <v>6</v>
      </c>
      <c r="E560" t="s">
        <v>1399</v>
      </c>
      <c r="F560" t="s">
        <v>1400</v>
      </c>
      <c r="G560" t="s">
        <v>1230</v>
      </c>
    </row>
    <row r="561" spans="1:8" x14ac:dyDescent="0.25">
      <c r="A561" t="s">
        <v>1384</v>
      </c>
      <c r="B561">
        <v>9</v>
      </c>
      <c r="C561">
        <v>991</v>
      </c>
      <c r="D561">
        <v>6</v>
      </c>
      <c r="E561" t="s">
        <v>1385</v>
      </c>
      <c r="F561" t="s">
        <v>13</v>
      </c>
      <c r="G561" t="s">
        <v>1230</v>
      </c>
    </row>
    <row r="562" spans="1:8" x14ac:dyDescent="0.25">
      <c r="A562" t="s">
        <v>1388</v>
      </c>
      <c r="B562">
        <v>9</v>
      </c>
      <c r="C562">
        <v>992</v>
      </c>
      <c r="D562">
        <v>6</v>
      </c>
      <c r="E562" t="s">
        <v>1389</v>
      </c>
      <c r="F562" t="s">
        <v>108</v>
      </c>
      <c r="G562" t="s">
        <v>1230</v>
      </c>
    </row>
    <row r="563" spans="1:8" x14ac:dyDescent="0.25">
      <c r="A563" t="s">
        <v>1390</v>
      </c>
      <c r="B563">
        <v>9</v>
      </c>
      <c r="C563">
        <v>993</v>
      </c>
      <c r="D563">
        <v>6</v>
      </c>
      <c r="E563" t="s">
        <v>1391</v>
      </c>
      <c r="F563" t="s">
        <v>866</v>
      </c>
      <c r="G563" t="s">
        <v>1230</v>
      </c>
    </row>
    <row r="564" spans="1:8" x14ac:dyDescent="0.25">
      <c r="A564" t="s">
        <v>1394</v>
      </c>
      <c r="B564">
        <v>9</v>
      </c>
      <c r="C564">
        <v>994</v>
      </c>
      <c r="D564">
        <v>6</v>
      </c>
      <c r="E564" t="s">
        <v>1395</v>
      </c>
      <c r="F564" t="s">
        <v>530</v>
      </c>
      <c r="G564" t="s">
        <v>1230</v>
      </c>
      <c r="H564" t="s">
        <v>1501</v>
      </c>
    </row>
    <row r="565" spans="1:8" x14ac:dyDescent="0.25">
      <c r="A565" t="s">
        <v>1396</v>
      </c>
      <c r="B565">
        <v>9</v>
      </c>
      <c r="C565">
        <v>995</v>
      </c>
      <c r="D565">
        <v>6</v>
      </c>
      <c r="E565" t="s">
        <v>1397</v>
      </c>
      <c r="F565" t="s">
        <v>682</v>
      </c>
      <c r="G565" t="s">
        <v>1230</v>
      </c>
    </row>
    <row r="566" spans="1:8" x14ac:dyDescent="0.25">
      <c r="A566" t="s">
        <v>1367</v>
      </c>
      <c r="B566">
        <v>9</v>
      </c>
      <c r="C566">
        <v>996</v>
      </c>
      <c r="D566">
        <v>4</v>
      </c>
      <c r="E566" t="s">
        <v>1368</v>
      </c>
      <c r="F566" t="s">
        <v>780</v>
      </c>
      <c r="G566" t="s">
        <v>10</v>
      </c>
      <c r="H566" t="s">
        <v>1501</v>
      </c>
    </row>
    <row r="567" spans="1:8" x14ac:dyDescent="0.25">
      <c r="A567" t="s">
        <v>1371</v>
      </c>
      <c r="B567">
        <v>9</v>
      </c>
      <c r="C567">
        <v>999</v>
      </c>
      <c r="D567">
        <v>5</v>
      </c>
      <c r="E567" t="s">
        <v>1372</v>
      </c>
      <c r="F567" t="s">
        <v>742</v>
      </c>
      <c r="G567" t="s">
        <v>466</v>
      </c>
      <c r="H567" t="s">
        <v>1501</v>
      </c>
    </row>
    <row r="568" spans="1:8" x14ac:dyDescent="0.25">
      <c r="A568" t="s">
        <v>1492</v>
      </c>
      <c r="B568">
        <v>9</v>
      </c>
      <c r="C568">
        <v>1001</v>
      </c>
      <c r="D568">
        <v>7</v>
      </c>
      <c r="E568" t="s">
        <v>1493</v>
      </c>
      <c r="F568" t="s">
        <v>691</v>
      </c>
      <c r="G568" t="s">
        <v>305</v>
      </c>
    </row>
    <row r="569" spans="1:8" x14ac:dyDescent="0.25">
      <c r="A569" t="s">
        <v>1349</v>
      </c>
      <c r="B569">
        <v>9</v>
      </c>
      <c r="C569">
        <v>1002</v>
      </c>
      <c r="D569">
        <v>7</v>
      </c>
      <c r="E569" t="s">
        <v>1350</v>
      </c>
      <c r="F569" t="s">
        <v>949</v>
      </c>
      <c r="G569" t="s">
        <v>1200</v>
      </c>
    </row>
    <row r="570" spans="1:8" x14ac:dyDescent="0.25">
      <c r="A570" t="s">
        <v>1475</v>
      </c>
      <c r="B570">
        <v>9</v>
      </c>
      <c r="C570">
        <v>1003</v>
      </c>
      <c r="D570">
        <v>7</v>
      </c>
      <c r="E570" t="s">
        <v>1476</v>
      </c>
      <c r="F570" t="s">
        <v>420</v>
      </c>
      <c r="G570" t="s">
        <v>309</v>
      </c>
      <c r="H570" t="s">
        <v>1501</v>
      </c>
    </row>
    <row r="571" spans="1:8" x14ac:dyDescent="0.25">
      <c r="A571" t="s">
        <v>1346</v>
      </c>
      <c r="B571">
        <v>9</v>
      </c>
      <c r="C571">
        <v>1004</v>
      </c>
      <c r="D571">
        <v>7</v>
      </c>
      <c r="E571" t="s">
        <v>1347</v>
      </c>
      <c r="F571" t="s">
        <v>1348</v>
      </c>
      <c r="G571" t="s">
        <v>31</v>
      </c>
    </row>
    <row r="572" spans="1:8" x14ac:dyDescent="0.25">
      <c r="A572" t="s">
        <v>1447</v>
      </c>
      <c r="B572">
        <v>9</v>
      </c>
      <c r="C572">
        <v>1005</v>
      </c>
      <c r="D572">
        <v>6</v>
      </c>
      <c r="E572" t="s">
        <v>1448</v>
      </c>
      <c r="F572" t="s">
        <v>1449</v>
      </c>
      <c r="G572" t="s">
        <v>1230</v>
      </c>
    </row>
    <row r="573" spans="1:8" x14ac:dyDescent="0.25">
      <c r="A573" t="s">
        <v>1401</v>
      </c>
      <c r="B573">
        <v>9</v>
      </c>
      <c r="C573">
        <v>1006</v>
      </c>
      <c r="D573">
        <v>6</v>
      </c>
      <c r="E573" t="s">
        <v>1402</v>
      </c>
      <c r="F573" t="s">
        <v>1403</v>
      </c>
      <c r="G573" t="s">
        <v>1230</v>
      </c>
    </row>
    <row r="574" spans="1:8" x14ac:dyDescent="0.25">
      <c r="A574" t="s">
        <v>1406</v>
      </c>
      <c r="B574">
        <v>9</v>
      </c>
      <c r="C574">
        <v>1007</v>
      </c>
      <c r="D574">
        <v>8</v>
      </c>
      <c r="E574" t="s">
        <v>1407</v>
      </c>
      <c r="F574" t="s">
        <v>9</v>
      </c>
      <c r="G574" t="s">
        <v>55</v>
      </c>
    </row>
    <row r="575" spans="1:8" x14ac:dyDescent="0.25">
      <c r="A575" t="s">
        <v>1412</v>
      </c>
      <c r="B575">
        <v>9</v>
      </c>
      <c r="C575">
        <v>1008</v>
      </c>
      <c r="D575">
        <v>8</v>
      </c>
      <c r="E575" t="s">
        <v>1413</v>
      </c>
      <c r="F575" t="s">
        <v>193</v>
      </c>
      <c r="G575" t="s">
        <v>149</v>
      </c>
    </row>
    <row r="576" spans="1:8" x14ac:dyDescent="0.25">
      <c r="A576" t="s">
        <v>1486</v>
      </c>
      <c r="B576">
        <v>9</v>
      </c>
      <c r="C576">
        <v>1009</v>
      </c>
      <c r="D576">
        <v>7</v>
      </c>
      <c r="E576" t="s">
        <v>1487</v>
      </c>
      <c r="F576" t="s">
        <v>1082</v>
      </c>
      <c r="G576" t="s">
        <v>1230</v>
      </c>
    </row>
    <row r="577" spans="1:8" x14ac:dyDescent="0.25">
      <c r="A577" t="s">
        <v>1392</v>
      </c>
      <c r="B577">
        <v>9</v>
      </c>
      <c r="C577">
        <v>1010</v>
      </c>
      <c r="D577">
        <v>7</v>
      </c>
      <c r="E577" t="s">
        <v>1393</v>
      </c>
      <c r="F577" t="s">
        <v>104</v>
      </c>
      <c r="G577" t="s">
        <v>1230</v>
      </c>
    </row>
    <row r="578" spans="1:8" x14ac:dyDescent="0.25">
      <c r="A578" t="s">
        <v>1438</v>
      </c>
      <c r="B578">
        <v>9</v>
      </c>
      <c r="C578">
        <v>1012</v>
      </c>
      <c r="D578">
        <v>4</v>
      </c>
      <c r="E578" t="s">
        <v>1439</v>
      </c>
      <c r="F578" t="s">
        <v>1440</v>
      </c>
      <c r="G578" t="s">
        <v>41</v>
      </c>
      <c r="H578" t="s">
        <v>1501</v>
      </c>
    </row>
    <row r="579" spans="1:8" x14ac:dyDescent="0.25">
      <c r="A579" t="s">
        <v>1424</v>
      </c>
      <c r="B579">
        <v>9</v>
      </c>
      <c r="C579">
        <v>1014</v>
      </c>
      <c r="D579">
        <v>7</v>
      </c>
      <c r="E579" t="s">
        <v>1425</v>
      </c>
      <c r="F579" t="s">
        <v>30</v>
      </c>
      <c r="G579" t="s">
        <v>41</v>
      </c>
    </row>
    <row r="580" spans="1:8" x14ac:dyDescent="0.25">
      <c r="A580" t="s">
        <v>1414</v>
      </c>
      <c r="B580">
        <v>9</v>
      </c>
      <c r="C580">
        <v>1015</v>
      </c>
      <c r="D580">
        <v>7</v>
      </c>
      <c r="E580" t="s">
        <v>1415</v>
      </c>
      <c r="F580" t="s">
        <v>288</v>
      </c>
      <c r="G580" t="s">
        <v>109</v>
      </c>
      <c r="H580" t="s">
        <v>1501</v>
      </c>
    </row>
    <row r="581" spans="1:8" x14ac:dyDescent="0.25">
      <c r="A581" t="s">
        <v>1355</v>
      </c>
      <c r="B581">
        <v>9</v>
      </c>
      <c r="C581">
        <v>1016</v>
      </c>
      <c r="D581">
        <v>7</v>
      </c>
      <c r="E581" t="s">
        <v>1356</v>
      </c>
      <c r="F581" t="s">
        <v>346</v>
      </c>
      <c r="G581" t="s">
        <v>55</v>
      </c>
    </row>
    <row r="582" spans="1:8" x14ac:dyDescent="0.25">
      <c r="A582" t="s">
        <v>1422</v>
      </c>
      <c r="B582">
        <v>9</v>
      </c>
      <c r="C582">
        <v>1017</v>
      </c>
      <c r="D582">
        <v>8</v>
      </c>
      <c r="E582" t="s">
        <v>1423</v>
      </c>
      <c r="F582" t="s">
        <v>5</v>
      </c>
      <c r="G582" t="s">
        <v>309</v>
      </c>
    </row>
    <row r="583" spans="1:8" x14ac:dyDescent="0.25">
      <c r="A583" t="s">
        <v>1375</v>
      </c>
      <c r="B583">
        <v>9</v>
      </c>
      <c r="C583">
        <v>1020</v>
      </c>
      <c r="D583">
        <v>7</v>
      </c>
      <c r="E583" t="s">
        <v>1376</v>
      </c>
      <c r="F583" t="s">
        <v>1082</v>
      </c>
      <c r="G583" t="s">
        <v>1230</v>
      </c>
    </row>
    <row r="584" spans="1:8" x14ac:dyDescent="0.25">
      <c r="A584" t="s">
        <v>1443</v>
      </c>
      <c r="B584">
        <v>9</v>
      </c>
      <c r="C584">
        <v>1021</v>
      </c>
      <c r="D584">
        <v>7</v>
      </c>
      <c r="E584" t="s">
        <v>1444</v>
      </c>
      <c r="F584" t="s">
        <v>1082</v>
      </c>
      <c r="G584" t="s">
        <v>1230</v>
      </c>
    </row>
    <row r="585" spans="1:8" x14ac:dyDescent="0.25">
      <c r="A585" t="s">
        <v>1382</v>
      </c>
      <c r="B585">
        <v>9</v>
      </c>
      <c r="C585">
        <v>1022</v>
      </c>
      <c r="D585">
        <v>7</v>
      </c>
      <c r="E585" t="s">
        <v>1383</v>
      </c>
      <c r="F585" t="s">
        <v>104</v>
      </c>
      <c r="G585" t="s">
        <v>1230</v>
      </c>
    </row>
    <row r="586" spans="1:8" x14ac:dyDescent="0.25">
      <c r="A586" t="s">
        <v>1386</v>
      </c>
      <c r="B586">
        <v>9</v>
      </c>
      <c r="C586">
        <v>1023</v>
      </c>
      <c r="D586">
        <v>7</v>
      </c>
      <c r="E586" t="s">
        <v>1387</v>
      </c>
      <c r="F586" t="s">
        <v>104</v>
      </c>
      <c r="G586" t="s">
        <v>1230</v>
      </c>
      <c r="H586" t="s">
        <v>1501</v>
      </c>
    </row>
    <row r="587" spans="1:8" x14ac:dyDescent="0.25">
      <c r="A587" t="s">
        <v>1473</v>
      </c>
      <c r="B587">
        <v>9</v>
      </c>
      <c r="C587">
        <v>1024</v>
      </c>
      <c r="D587">
        <v>8</v>
      </c>
      <c r="E587" t="s">
        <v>1474</v>
      </c>
      <c r="F587" t="s">
        <v>58</v>
      </c>
      <c r="G587" t="s">
        <v>376</v>
      </c>
      <c r="H587" t="s">
        <v>1501</v>
      </c>
    </row>
    <row r="588" spans="1:8" x14ac:dyDescent="0.25">
      <c r="A588" t="s">
        <v>1436</v>
      </c>
      <c r="B588">
        <v>9</v>
      </c>
      <c r="C588">
        <v>1025</v>
      </c>
      <c r="D588">
        <v>7</v>
      </c>
      <c r="E588" t="s">
        <v>1437</v>
      </c>
      <c r="F588" t="s">
        <v>17</v>
      </c>
      <c r="H588" t="s">
        <v>1501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C606-32B6-4B16-9E25-C5D89C54B774}">
  <dimension ref="A1:AC36"/>
  <sheetViews>
    <sheetView workbookViewId="0">
      <selection activeCell="G16" sqref="G16"/>
    </sheetView>
  </sheetViews>
  <sheetFormatPr defaultRowHeight="15" x14ac:dyDescent="0.25"/>
  <cols>
    <col min="1" max="1" width="7.7109375" bestFit="1" customWidth="1"/>
    <col min="2" max="2" width="6.7109375" bestFit="1" customWidth="1"/>
    <col min="3" max="4" width="6.140625" bestFit="1" customWidth="1"/>
    <col min="5" max="5" width="15.5703125" bestFit="1" customWidth="1"/>
    <col min="6" max="7" width="10.85546875" bestFit="1" customWidth="1"/>
    <col min="8" max="8" width="16.7109375" bestFit="1" customWidth="1"/>
    <col min="9" max="9" width="5.85546875" bestFit="1" customWidth="1"/>
    <col min="10" max="10" width="8.5703125" customWidth="1"/>
    <col min="11" max="11" width="8.85546875" bestFit="1" customWidth="1"/>
    <col min="12" max="12" width="6.5703125" bestFit="1" customWidth="1"/>
    <col min="13" max="13" width="8" bestFit="1" customWidth="1"/>
    <col min="14" max="14" width="9.42578125" bestFit="1" customWidth="1"/>
    <col min="15" max="15" width="7.85546875" bestFit="1" customWidth="1"/>
    <col min="16" max="16" width="7.7109375" bestFit="1" customWidth="1"/>
    <col min="17" max="17" width="8.5703125" bestFit="1" customWidth="1"/>
    <col min="18" max="19" width="9.42578125" bestFit="1" customWidth="1"/>
    <col min="20" max="20" width="9" bestFit="1" customWidth="1"/>
    <col min="21" max="21" width="7.140625" bestFit="1" customWidth="1"/>
    <col min="22" max="22" width="12.140625" bestFit="1" customWidth="1"/>
    <col min="23" max="23" width="10.42578125" bestFit="1" customWidth="1"/>
    <col min="24" max="24" width="7" bestFit="1" customWidth="1"/>
    <col min="25" max="26" width="7.5703125" bestFit="1" customWidth="1"/>
  </cols>
  <sheetData>
    <row r="1" spans="1:29" x14ac:dyDescent="0.25">
      <c r="A1" t="s">
        <v>1502</v>
      </c>
      <c r="B1" t="s">
        <v>1503</v>
      </c>
      <c r="C1" t="s">
        <v>1504</v>
      </c>
      <c r="D1" t="s">
        <v>1505</v>
      </c>
      <c r="E1" t="s">
        <v>1506</v>
      </c>
      <c r="F1" s="1" t="s">
        <v>1507</v>
      </c>
      <c r="G1" s="1" t="s">
        <v>1508</v>
      </c>
      <c r="H1" t="s">
        <v>1509</v>
      </c>
      <c r="I1" t="s">
        <v>1510</v>
      </c>
      <c r="J1" t="s">
        <v>1511</v>
      </c>
      <c r="K1" t="s">
        <v>1512</v>
      </c>
      <c r="L1" t="s">
        <v>1513</v>
      </c>
      <c r="M1" t="s">
        <v>1514</v>
      </c>
      <c r="N1" t="s">
        <v>1515</v>
      </c>
      <c r="O1" t="s">
        <v>1516</v>
      </c>
      <c r="P1" t="s">
        <v>1517</v>
      </c>
      <c r="Q1" t="s">
        <v>1518</v>
      </c>
      <c r="R1" t="s">
        <v>1519</v>
      </c>
      <c r="S1" t="s">
        <v>1520</v>
      </c>
      <c r="T1" t="s">
        <v>1521</v>
      </c>
      <c r="U1" t="s">
        <v>1522</v>
      </c>
      <c r="V1" t="s">
        <v>1523</v>
      </c>
      <c r="W1" t="s">
        <v>1524</v>
      </c>
      <c r="X1" t="s">
        <v>1541</v>
      </c>
      <c r="Y1" t="s">
        <v>1545</v>
      </c>
      <c r="Z1" t="s">
        <v>1546</v>
      </c>
      <c r="AA1" t="s">
        <v>1544</v>
      </c>
      <c r="AB1" t="s">
        <v>1543</v>
      </c>
      <c r="AC1" t="s">
        <v>1542</v>
      </c>
    </row>
    <row r="2" spans="1:29" x14ac:dyDescent="0.25">
      <c r="A2" s="2">
        <f>RANK(Table13[[#This Row],[Average]],Table13[Average],0)</f>
        <v>1</v>
      </c>
      <c r="B2" s="2">
        <f>RANK(Table13[[#This Row],[Speed]],Table13[Speed],0)</f>
        <v>3</v>
      </c>
      <c r="C2" s="2">
        <f>RANK(Table13[[#This Row],[Bulk]],Table13[Bulk],0)</f>
        <v>1</v>
      </c>
      <c r="D2" s="2">
        <f>RANK(Table13[[#This Row],[Offensive]],Table13[Offensive],0)</f>
        <v>1</v>
      </c>
      <c r="E2" t="s">
        <v>1538</v>
      </c>
      <c r="F2" s="1" t="s">
        <v>1526</v>
      </c>
      <c r="G2" s="1"/>
      <c r="H2" t="s">
        <v>1539</v>
      </c>
      <c r="I2">
        <v>705</v>
      </c>
      <c r="J2">
        <v>2414</v>
      </c>
      <c r="K2">
        <v>2105</v>
      </c>
      <c r="L2">
        <v>2279</v>
      </c>
      <c r="M2">
        <v>911</v>
      </c>
      <c r="N2">
        <v>1541</v>
      </c>
      <c r="O2">
        <v>1316</v>
      </c>
      <c r="P2">
        <f>SUM(Table13[[#This Row],[HP]:[Spee]])</f>
        <v>10566</v>
      </c>
      <c r="Q2" s="3">
        <f>Table13[[#This Row],[Attack]]/Table13[[#This Row],[Sp.At]]</f>
        <v>2.310647639956092</v>
      </c>
      <c r="R2" s="2">
        <f>Table13[[#This Row],[Def]]*Table13[[#This Row],[HP]]/100</f>
        <v>55015.06</v>
      </c>
      <c r="S2" s="2">
        <f>Table13[[#This Row],[Sp.Def]]*Table13[[#This Row],[HP]]/100</f>
        <v>37199.74</v>
      </c>
      <c r="T2" s="2">
        <f>Table13[[#This Row],[Spee]]</f>
        <v>1316</v>
      </c>
      <c r="U2" s="2">
        <f>(AVERAGE(Table13[[#This Row],[Def]],Table13[[#This Row],[Sp.Def]]))*Table13[[#This Row],[HP]]/100</f>
        <v>46107.4</v>
      </c>
      <c r="V2">
        <f>MAX(Table13[[#This Row],[Attack]],Table13[[#This Row],[Sp.At]])</f>
        <v>2105</v>
      </c>
      <c r="W2" s="2">
        <f>(Table13[[#This Row],[HP]]+Table13[[#This Row],[Def]]+Table13[[#This Row],[Sp.Def]]+Table13[[#This Row],[Spee]]+MAX(Table13[[#This Row],[Attack]],Table13[[#This Row],[Sp.At]]))/5</f>
        <v>1931</v>
      </c>
      <c r="X2" s="3">
        <f>STANDARDIZE(Table13[[#This Row],[Speed]],AVERAGE(Table13[[#All],[Speed]]),_xlfn.STDEV.S(Table13[[#All],[Speed]]))</f>
        <v>0.24582441963235258</v>
      </c>
      <c r="Y2" s="3">
        <f>STANDARDIZE(Table13[[#This Row],[Attack]],AVERAGE(Table13[[#All],[Attack]]),_xlfn.STDEV.S(Table13[[#All],[Attack]]))</f>
        <v>1.2474390041883729</v>
      </c>
      <c r="Z2" s="3">
        <f>STANDARDIZE(Table13[[#This Row],[Sp.At]],AVERAGE(Table13[[#All],[Sp.At]]),_xlfn.STDEV.S(Table13[[#All],[Sp.At]]))</f>
        <v>-0.88700848160005896</v>
      </c>
      <c r="AA2" s="3">
        <f>STANDARDIZE(Table13[[#This Row],[PhBulk]],AVERAGE(Table13[[#All],[PhBulk]]),_xlfn.STDEV.S(Table13[[#All],[PhBulk]]))</f>
        <v>1.9526563129983046</v>
      </c>
      <c r="AB2" s="3">
        <f>STANDARDIZE(Table13[[#This Row],[SpBulk]],AVERAGE(Table13[[#All],[SpBulk]]),_xlfn.STDEV.S(Table13[[#All],[SpBulk]]))</f>
        <v>1.859676617373436</v>
      </c>
      <c r="AC2" s="3">
        <f>STANDARDIZE(Table13[[#This Row],[Average]],AVERAGE(Table13[[#All],[Average]]),_xlfn.STDEV.S(Table13[[#All],[Average]]))</f>
        <v>1.3760403588670094</v>
      </c>
    </row>
    <row r="3" spans="1:29" x14ac:dyDescent="0.25">
      <c r="A3" s="2">
        <f>RANK(Table13[[#This Row],[Average]],Table13[Average],0)</f>
        <v>2</v>
      </c>
      <c r="B3" s="2">
        <f>RANK(Table13[[#This Row],[Speed]],Table13[Speed],0)</f>
        <v>1</v>
      </c>
      <c r="C3" s="2">
        <f>RANK(Table13[[#This Row],[Bulk]],Table13[Bulk],0)</f>
        <v>2</v>
      </c>
      <c r="D3" s="2">
        <f>RANK(Table13[[#This Row],[Offensive]],Table13[Offensive],0)</f>
        <v>2</v>
      </c>
      <c r="E3" t="s">
        <v>1533</v>
      </c>
      <c r="F3" s="1" t="s">
        <v>1530</v>
      </c>
      <c r="G3" s="1"/>
      <c r="H3" t="s">
        <v>1348</v>
      </c>
      <c r="I3">
        <v>704</v>
      </c>
      <c r="J3">
        <v>1946</v>
      </c>
      <c r="K3">
        <v>1377</v>
      </c>
      <c r="L3">
        <v>1856</v>
      </c>
      <c r="M3">
        <v>2088</v>
      </c>
      <c r="N3">
        <v>1441</v>
      </c>
      <c r="O3">
        <v>1816</v>
      </c>
      <c r="P3">
        <f>SUM(Table13[[#This Row],[HP]:[Spee]])</f>
        <v>10524</v>
      </c>
      <c r="Q3" s="3">
        <f>Table13[[#This Row],[Attack]]/Table13[[#This Row],[Sp.At]]</f>
        <v>0.65948275862068961</v>
      </c>
      <c r="R3" s="2">
        <f>Table13[[#This Row],[Def]]*Table13[[#This Row],[HP]]/100</f>
        <v>36117.760000000002</v>
      </c>
      <c r="S3" s="2">
        <f>Table13[[#This Row],[Sp.Def]]*Table13[[#This Row],[HP]]/100</f>
        <v>28041.86</v>
      </c>
      <c r="T3" s="2">
        <f>Table13[[#This Row],[Spee]]</f>
        <v>1816</v>
      </c>
      <c r="U3" s="2">
        <f>(AVERAGE(Table13[[#This Row],[Def]],Table13[[#This Row],[Sp.Def]]))*Table13[[#This Row],[HP]]/100</f>
        <v>32079.81</v>
      </c>
      <c r="V3">
        <f>MAX(Table13[[#This Row],[Attack]],Table13[[#This Row],[Sp.At]])</f>
        <v>2088</v>
      </c>
      <c r="W3" s="2">
        <f>(Table13[[#This Row],[HP]]+Table13[[#This Row],[Def]]+Table13[[#This Row],[Sp.Def]]+Table13[[#This Row],[Spee]]+MAX(Table13[[#This Row],[Attack]],Table13[[#This Row],[Sp.At]]))/5</f>
        <v>1829.4</v>
      </c>
      <c r="X3" s="3">
        <f>STANDARDIZE(Table13[[#This Row],[Speed]],AVERAGE(Table13[[#All],[Speed]]),_xlfn.STDEV.S(Table13[[#All],[Speed]]))</f>
        <v>1.4915562758773815</v>
      </c>
      <c r="Y3" s="3">
        <f>STANDARDIZE(Table13[[#This Row],[Attack]],AVERAGE(Table13[[#All],[Attack]]),_xlfn.STDEV.S(Table13[[#All],[Attack]]))</f>
        <v>-0.29307939284154311</v>
      </c>
      <c r="Z3" s="3">
        <f>STANDARDIZE(Table13[[#This Row],[Sp.At]],AVERAGE(Table13[[#All],[Sp.At]]),_xlfn.STDEV.S(Table13[[#All],[Sp.At]]))</f>
        <v>1.4634807855892902</v>
      </c>
      <c r="AA3" s="3">
        <f>STANDARDIZE(Table13[[#This Row],[PhBulk]],AVERAGE(Table13[[#All],[PhBulk]]),_xlfn.STDEV.S(Table13[[#All],[PhBulk]]))</f>
        <v>8.5990988058934417E-2</v>
      </c>
      <c r="AB3" s="3">
        <f>STANDARDIZE(Table13[[#This Row],[SpBulk]],AVERAGE(Table13[[#All],[SpBulk]]),_xlfn.STDEV.S(Table13[[#All],[SpBulk]]))</f>
        <v>5.1948998070654909E-2</v>
      </c>
      <c r="AC3" s="3">
        <f>STANDARDIZE(Table13[[#This Row],[Average]],AVERAGE(Table13[[#All],[Average]]),_xlfn.STDEV.S(Table13[[#All],[Average]]))</f>
        <v>0.92123977181142025</v>
      </c>
    </row>
    <row r="4" spans="1:29" x14ac:dyDescent="0.25">
      <c r="A4" s="2">
        <f>RANK(Table13[[#This Row],[Average]],Table13[Average],0)</f>
        <v>3</v>
      </c>
      <c r="B4" s="2">
        <f>RANK(Table13[[#This Row],[Speed]],Table13[Speed],0)</f>
        <v>2</v>
      </c>
      <c r="C4" s="2">
        <f>RANK(Table13[[#This Row],[Bulk]],Table13[Bulk],0)</f>
        <v>4</v>
      </c>
      <c r="D4" s="2">
        <f>RANK(Table13[[#This Row],[Offensive]],Table13[Offensive],0)</f>
        <v>4</v>
      </c>
      <c r="E4" t="s">
        <v>1534</v>
      </c>
      <c r="F4" s="1" t="s">
        <v>21</v>
      </c>
      <c r="G4" s="1"/>
      <c r="H4" t="s">
        <v>1076</v>
      </c>
      <c r="I4">
        <v>704</v>
      </c>
      <c r="J4">
        <v>1889</v>
      </c>
      <c r="K4">
        <v>909</v>
      </c>
      <c r="L4">
        <v>1477</v>
      </c>
      <c r="M4">
        <v>1765</v>
      </c>
      <c r="N4">
        <v>1490</v>
      </c>
      <c r="O4">
        <v>1405</v>
      </c>
      <c r="P4">
        <f>SUM(Table13[[#This Row],[HP]:[Spee]])</f>
        <v>8935</v>
      </c>
      <c r="Q4" s="3">
        <f>Table13[[#This Row],[Attack]]/Table13[[#This Row],[Sp.At]]</f>
        <v>0.51501416430594904</v>
      </c>
      <c r="R4" s="2">
        <f>Table13[[#This Row],[Def]]*Table13[[#This Row],[HP]]/100</f>
        <v>27900.53</v>
      </c>
      <c r="S4" s="2">
        <f>Table13[[#This Row],[Sp.Def]]*Table13[[#This Row],[HP]]/100</f>
        <v>28146.1</v>
      </c>
      <c r="T4" s="2">
        <f>Table13[[#This Row],[Spee]]</f>
        <v>1405</v>
      </c>
      <c r="U4" s="2">
        <f>(AVERAGE(Table13[[#This Row],[Def]],Table13[[#This Row],[Sp.Def]]))*Table13[[#This Row],[HP]]/100</f>
        <v>28023.314999999999</v>
      </c>
      <c r="V4">
        <f>MAX(Table13[[#This Row],[Attack]],Table13[[#This Row],[Sp.At]])</f>
        <v>1765</v>
      </c>
      <c r="W4" s="2">
        <f>(Table13[[#This Row],[HP]]+Table13[[#This Row],[Def]]+Table13[[#This Row],[Sp.Def]]+Table13[[#This Row],[Spee]]+MAX(Table13[[#This Row],[Attack]],Table13[[#This Row],[Sp.At]]))/5</f>
        <v>1605.2</v>
      </c>
      <c r="X4" s="3">
        <f>STANDARDIZE(Table13[[#This Row],[Speed]],AVERAGE(Table13[[#All],[Speed]]),_xlfn.STDEV.S(Table13[[#All],[Speed]]))</f>
        <v>0.46756469004396772</v>
      </c>
      <c r="Y4" s="3">
        <f>STANDARDIZE(Table13[[#This Row],[Attack]],AVERAGE(Table13[[#All],[Attack]]),_xlfn.STDEV.S(Table13[[#All],[Attack]]))</f>
        <v>-1.2834126480750607</v>
      </c>
      <c r="Z4" s="3">
        <f>STANDARDIZE(Table13[[#This Row],[Sp.At]],AVERAGE(Table13[[#All],[Sp.At]]),_xlfn.STDEV.S(Table13[[#All],[Sp.At]]))</f>
        <v>0.81844422373528869</v>
      </c>
      <c r="AA4" s="3">
        <f>STANDARDIZE(Table13[[#This Row],[PhBulk]],AVERAGE(Table13[[#All],[PhBulk]]),_xlfn.STDEV.S(Table13[[#All],[PhBulk]]))</f>
        <v>-0.72570265643268872</v>
      </c>
      <c r="AB4" s="3">
        <f>STANDARDIZE(Table13[[#This Row],[SpBulk]],AVERAGE(Table13[[#All],[SpBulk]]),_xlfn.STDEV.S(Table13[[#All],[SpBulk]]))</f>
        <v>7.2525542755245476E-2</v>
      </c>
      <c r="AC4" s="3">
        <f>STANDARDIZE(Table13[[#This Row],[Average]],AVERAGE(Table13[[#All],[Average]]),_xlfn.STDEV.S(Table13[[#All],[Average]]))</f>
        <v>-8.236546064786307E-2</v>
      </c>
    </row>
    <row r="5" spans="1:29" x14ac:dyDescent="0.25">
      <c r="A5" s="2">
        <f>RANK(Table13[[#This Row],[Average]],Table13[Average],0)</f>
        <v>4</v>
      </c>
      <c r="B5" s="2">
        <f>RANK(Table13[[#This Row],[Speed]],Table13[Speed],0)</f>
        <v>4</v>
      </c>
      <c r="C5" s="2">
        <f>RANK(Table13[[#This Row],[Bulk]],Table13[Bulk],0)</f>
        <v>3</v>
      </c>
      <c r="D5" s="2">
        <f>RANK(Table13[[#This Row],[Offensive]],Table13[Offensive],0)</f>
        <v>3</v>
      </c>
      <c r="E5" t="s">
        <v>1535</v>
      </c>
      <c r="F5" s="1" t="s">
        <v>1536</v>
      </c>
      <c r="G5" s="1" t="s">
        <v>1528</v>
      </c>
      <c r="H5" t="s">
        <v>1537</v>
      </c>
      <c r="I5">
        <v>704</v>
      </c>
      <c r="J5">
        <v>2607</v>
      </c>
      <c r="K5">
        <v>2053</v>
      </c>
      <c r="L5">
        <v>1237</v>
      </c>
      <c r="M5">
        <v>853</v>
      </c>
      <c r="N5">
        <v>955</v>
      </c>
      <c r="O5">
        <v>1136</v>
      </c>
      <c r="P5">
        <f>SUM(Table13[[#This Row],[HP]:[Spee]])</f>
        <v>8841</v>
      </c>
      <c r="Q5" s="3">
        <f>Table13[[#This Row],[Attack]]/Table13[[#This Row],[Sp.At]]</f>
        <v>2.4067995310668229</v>
      </c>
      <c r="R5" s="2">
        <f>Table13[[#This Row],[Def]]*Table13[[#This Row],[HP]]/100</f>
        <v>32248.59</v>
      </c>
      <c r="S5" s="2">
        <f>Table13[[#This Row],[Sp.Def]]*Table13[[#This Row],[HP]]/100</f>
        <v>24896.85</v>
      </c>
      <c r="T5" s="2">
        <f>Table13[[#This Row],[Spee]]</f>
        <v>1136</v>
      </c>
      <c r="U5" s="2">
        <f>(AVERAGE(Table13[[#This Row],[Def]],Table13[[#This Row],[Sp.Def]]))*Table13[[#This Row],[HP]]/100</f>
        <v>28572.720000000001</v>
      </c>
      <c r="V5">
        <f>MAX(Table13[[#This Row],[Attack]],Table13[[#This Row],[Sp.At]])</f>
        <v>2053</v>
      </c>
      <c r="W5" s="2">
        <f>(Table13[[#This Row],[HP]]+Table13[[#This Row],[Def]]+Table13[[#This Row],[Sp.Def]]+Table13[[#This Row],[Spee]]+MAX(Table13[[#This Row],[Attack]],Table13[[#This Row],[Sp.At]]))/5</f>
        <v>1597.6</v>
      </c>
      <c r="X5" s="3">
        <f>STANDARDIZE(Table13[[#This Row],[Speed]],AVERAGE(Table13[[#All],[Speed]]),_xlfn.STDEV.S(Table13[[#All],[Speed]]))</f>
        <v>-0.20263904861585785</v>
      </c>
      <c r="Y5" s="3">
        <f>STANDARDIZE(Table13[[#This Row],[Attack]],AVERAGE(Table13[[#All],[Attack]]),_xlfn.STDEV.S(Table13[[#All],[Attack]]))</f>
        <v>1.1374019758290932</v>
      </c>
      <c r="Z5" s="3">
        <f>STANDARDIZE(Table13[[#This Row],[Sp.At]],AVERAGE(Table13[[#All],[Sp.At]]),_xlfn.STDEV.S(Table13[[#All],[Sp.At]]))</f>
        <v>-1.0028354803230686</v>
      </c>
      <c r="AA5" s="3">
        <f>STANDARDIZE(Table13[[#This Row],[PhBulk]],AVERAGE(Table13[[#All],[PhBulk]]),_xlfn.STDEV.S(Table13[[#All],[PhBulk]]))</f>
        <v>-0.29620358340342623</v>
      </c>
      <c r="AB5" s="3">
        <f>STANDARDIZE(Table13[[#This Row],[SpBulk]],AVERAGE(Table13[[#All],[SpBulk]]),_xlfn.STDEV.S(Table13[[#All],[SpBulk]]))</f>
        <v>-0.56886296277437098</v>
      </c>
      <c r="AC5" s="3">
        <f>STANDARDIZE(Table13[[#This Row],[Average]],AVERAGE(Table13[[#All],[Average]]),_xlfn.STDEV.S(Table13[[#All],[Average]]))</f>
        <v>-0.11638597700241565</v>
      </c>
    </row>
    <row r="6" spans="1:29" x14ac:dyDescent="0.25">
      <c r="A6" s="2">
        <f>RANK(Table13[[#This Row],[Average]],Table13[Average],0)</f>
        <v>5</v>
      </c>
      <c r="B6" s="2">
        <f>RANK(Table13[[#This Row],[Speed]],Table13[Speed],0)</f>
        <v>5</v>
      </c>
      <c r="C6" s="2">
        <f>RANK(Table13[[#This Row],[Bulk]],Table13[Bulk],0)</f>
        <v>5</v>
      </c>
      <c r="D6" s="2">
        <f>RANK(Table13[[#This Row],[Offensive]],Table13[Offensive],0)</f>
        <v>6</v>
      </c>
      <c r="E6" t="s">
        <v>1540</v>
      </c>
      <c r="F6" s="1" t="s">
        <v>1525</v>
      </c>
      <c r="G6" s="1" t="s">
        <v>1529</v>
      </c>
      <c r="H6" t="s">
        <v>379</v>
      </c>
      <c r="I6">
        <v>705</v>
      </c>
      <c r="J6">
        <v>2385</v>
      </c>
      <c r="K6">
        <v>1425</v>
      </c>
      <c r="L6">
        <v>1196</v>
      </c>
      <c r="M6">
        <v>1057</v>
      </c>
      <c r="N6">
        <v>1083</v>
      </c>
      <c r="O6">
        <v>1006</v>
      </c>
      <c r="P6">
        <f>SUM(Table13[[#This Row],[HP]:[Spee]])</f>
        <v>8152</v>
      </c>
      <c r="Q6" s="3">
        <f>Table13[[#This Row],[Attack]]/Table13[[#This Row],[Sp.At]]</f>
        <v>1.3481551561021761</v>
      </c>
      <c r="R6" s="2">
        <f>Table13[[#This Row],[Def]]*Table13[[#This Row],[HP]]/100</f>
        <v>28524.6</v>
      </c>
      <c r="S6" s="2">
        <f>Table13[[#This Row],[Sp.Def]]*Table13[[#This Row],[HP]]/100</f>
        <v>25829.55</v>
      </c>
      <c r="T6" s="2">
        <f>Table13[[#This Row],[Spee]]</f>
        <v>1006</v>
      </c>
      <c r="U6" s="2">
        <f>(AVERAGE(Table13[[#This Row],[Def]],Table13[[#This Row],[Sp.Def]]))*Table13[[#This Row],[HP]]/100</f>
        <v>27177.075000000001</v>
      </c>
      <c r="V6">
        <f>MAX(Table13[[#This Row],[Attack]],Table13[[#This Row],[Sp.At]])</f>
        <v>1425</v>
      </c>
      <c r="W6" s="2">
        <f>(Table13[[#This Row],[HP]]+Table13[[#This Row],[Def]]+Table13[[#This Row],[Sp.Def]]+Table13[[#This Row],[Spee]]+MAX(Table13[[#This Row],[Attack]],Table13[[#This Row],[Sp.At]]))/5</f>
        <v>1419</v>
      </c>
      <c r="X6" s="3">
        <f>STANDARDIZE(Table13[[#This Row],[Speed]],AVERAGE(Table13[[#All],[Speed]]),_xlfn.STDEV.S(Table13[[#All],[Speed]]))</f>
        <v>-0.52652933123956536</v>
      </c>
      <c r="Y6" s="3">
        <f>STANDARDIZE(Table13[[#This Row],[Attack]],AVERAGE(Table13[[#All],[Attack]]),_xlfn.STDEV.S(Table13[[#All],[Attack]]))</f>
        <v>-0.19150675127913105</v>
      </c>
      <c r="Z6" s="3">
        <f>STANDARDIZE(Table13[[#This Row],[Sp.At]],AVERAGE(Table13[[#All],[Sp.At]]),_xlfn.STDEV.S(Table13[[#All],[Sp.At]]))</f>
        <v>-0.59544396757317286</v>
      </c>
      <c r="AA6" s="3">
        <f>STANDARDIZE(Table13[[#This Row],[PhBulk]],AVERAGE(Table13[[#All],[PhBulk]]),_xlfn.STDEV.S(Table13[[#All],[PhBulk]]))</f>
        <v>-0.66405735105388264</v>
      </c>
      <c r="AB6" s="3">
        <f>STANDARDIZE(Table13[[#This Row],[SpBulk]],AVERAGE(Table13[[#All],[SpBulk]]),_xlfn.STDEV.S(Table13[[#All],[SpBulk]]))</f>
        <v>-0.38475184202112828</v>
      </c>
      <c r="AC6" s="3">
        <f>STANDARDIZE(Table13[[#This Row],[Average]],AVERAGE(Table13[[#All],[Average]]),_xlfn.STDEV.S(Table13[[#All],[Average]]))</f>
        <v>-0.9158681113343865</v>
      </c>
    </row>
    <row r="7" spans="1:29" x14ac:dyDescent="0.25">
      <c r="A7" s="2">
        <f>RANK(Table13[[#This Row],[Average]],Table13[Average],0)</f>
        <v>6</v>
      </c>
      <c r="B7" s="2">
        <f>RANK(Table13[[#This Row],[Speed]],Table13[Speed],0)</f>
        <v>6</v>
      </c>
      <c r="C7" s="2">
        <f>RANK(Table13[[#This Row],[Bulk]],Table13[Bulk],0)</f>
        <v>6</v>
      </c>
      <c r="D7" s="2">
        <f>RANK(Table13[[#This Row],[Offensive]],Table13[Offensive],0)</f>
        <v>5</v>
      </c>
      <c r="E7" t="s">
        <v>1547</v>
      </c>
      <c r="F7" s="1" t="s">
        <v>1548</v>
      </c>
      <c r="G7" s="1" t="s">
        <v>1529</v>
      </c>
      <c r="H7" t="s">
        <v>1549</v>
      </c>
      <c r="I7" s="2">
        <v>705</v>
      </c>
      <c r="J7" s="2">
        <v>1991</v>
      </c>
      <c r="K7" s="2">
        <v>1224</v>
      </c>
      <c r="L7" s="2">
        <v>1591</v>
      </c>
      <c r="M7" s="2">
        <v>1457</v>
      </c>
      <c r="N7" s="2">
        <v>1133</v>
      </c>
      <c r="O7">
        <v>625</v>
      </c>
      <c r="P7">
        <f>SUM(Table13[[#This Row],[HP]:[Spee]])</f>
        <v>8021</v>
      </c>
      <c r="Q7" s="3">
        <f>Table13[[#This Row],[Attack]]/Table13[[#This Row],[Sp.At]]</f>
        <v>0.84008236101578582</v>
      </c>
      <c r="R7" s="2">
        <f>Table13[[#This Row],[Def]]*Table13[[#This Row],[HP]]/100</f>
        <v>31676.81</v>
      </c>
      <c r="S7" s="2">
        <f>Table13[[#This Row],[Sp.Def]]*Table13[[#This Row],[HP]]/100</f>
        <v>22558.03</v>
      </c>
      <c r="T7" s="2">
        <f>Table13[[#This Row],[Spee]]</f>
        <v>625</v>
      </c>
      <c r="U7" s="2">
        <f>(AVERAGE(Table13[[#This Row],[Def]],Table13[[#This Row],[Sp.Def]]))*Table13[[#This Row],[HP]]/100</f>
        <v>27117.42</v>
      </c>
      <c r="V7">
        <f>MAX(Table13[[#This Row],[Attack]],Table13[[#This Row],[Sp.At]])</f>
        <v>1457</v>
      </c>
      <c r="W7" s="2">
        <f>(Table13[[#This Row],[HP]]+Table13[[#This Row],[Def]]+Table13[[#This Row],[Sp.Def]]+Table13[[#This Row],[Spee]]+MAX(Table13[[#This Row],[Attack]],Table13[[#This Row],[Sp.At]]))/5</f>
        <v>1359.4</v>
      </c>
      <c r="X7" s="3">
        <f>STANDARDIZE(Table13[[#This Row],[Speed]],AVERAGE(Table13[[#All],[Speed]]),_xlfn.STDEV.S(Table13[[#All],[Speed]]))</f>
        <v>-1.4757770056982775</v>
      </c>
      <c r="Y7" s="3">
        <f>STANDARDIZE(Table13[[#This Row],[Attack]],AVERAGE(Table13[[#All],[Attack]]),_xlfn.STDEV.S(Table13[[#All],[Attack]]))</f>
        <v>-0.6168421878217315</v>
      </c>
      <c r="Z7" s="3">
        <f>STANDARDIZE(Table13[[#This Row],[Sp.At]],AVERAGE(Table13[[#All],[Sp.At]]),_xlfn.STDEV.S(Table13[[#All],[Sp.At]]))</f>
        <v>0.20336292017172064</v>
      </c>
      <c r="AA7" s="3">
        <f>STANDARDIZE(Table13[[#This Row],[PhBulk]],AVERAGE(Table13[[#All],[PhBulk]]),_xlfn.STDEV.S(Table13[[#All],[PhBulk]]))</f>
        <v>-0.3526837101672407</v>
      </c>
      <c r="AB7" s="3">
        <f>STANDARDIZE(Table13[[#This Row],[SpBulk]],AVERAGE(Table13[[#All],[SpBulk]]),_xlfn.STDEV.S(Table13[[#All],[SpBulk]]))</f>
        <v>-1.0305363534038323</v>
      </c>
      <c r="AC7" s="3">
        <f>STANDARDIZE(Table13[[#This Row],[Average]],AVERAGE(Table13[[#All],[Average]]),_xlfn.STDEV.S(Table13[[#All],[Average]]))</f>
        <v>-1.1826605816937674</v>
      </c>
    </row>
    <row r="8" spans="1:29" x14ac:dyDescent="0.25">
      <c r="F8" s="1"/>
      <c r="G8" s="1"/>
    </row>
    <row r="9" spans="1:29" x14ac:dyDescent="0.25">
      <c r="F9" s="1"/>
      <c r="G9" s="1"/>
    </row>
    <row r="10" spans="1:29" x14ac:dyDescent="0.25">
      <c r="F10" s="1"/>
      <c r="G10" s="1"/>
    </row>
    <row r="11" spans="1:29" x14ac:dyDescent="0.25">
      <c r="F11" s="1"/>
      <c r="G11" s="1"/>
    </row>
    <row r="12" spans="1:29" x14ac:dyDescent="0.25">
      <c r="F12" s="1"/>
      <c r="G12" s="1"/>
    </row>
    <row r="13" spans="1:29" x14ac:dyDescent="0.25">
      <c r="F13" s="1"/>
      <c r="G13" s="1"/>
    </row>
    <row r="14" spans="1:29" x14ac:dyDescent="0.25">
      <c r="F14" s="1"/>
      <c r="G14" s="1"/>
    </row>
    <row r="15" spans="1:29" x14ac:dyDescent="0.25">
      <c r="F15" s="1"/>
      <c r="G15" s="1"/>
    </row>
    <row r="16" spans="1:29" x14ac:dyDescent="0.25">
      <c r="F16" s="1"/>
      <c r="G16" s="1"/>
    </row>
    <row r="17" spans="6:7" x14ac:dyDescent="0.25">
      <c r="F17" s="1"/>
      <c r="G17" s="1"/>
    </row>
    <row r="18" spans="6:7" x14ac:dyDescent="0.25">
      <c r="F18" s="1"/>
      <c r="G18" s="1"/>
    </row>
    <row r="19" spans="6:7" x14ac:dyDescent="0.25">
      <c r="F19" s="1"/>
      <c r="G19" s="1"/>
    </row>
    <row r="20" spans="6:7" x14ac:dyDescent="0.25">
      <c r="F20" s="1"/>
      <c r="G20" s="1"/>
    </row>
    <row r="21" spans="6:7" x14ac:dyDescent="0.25">
      <c r="F21" s="1"/>
      <c r="G21" s="1"/>
    </row>
    <row r="22" spans="6:7" x14ac:dyDescent="0.25">
      <c r="F22" s="1"/>
      <c r="G22" s="1"/>
    </row>
    <row r="23" spans="6:7" x14ac:dyDescent="0.25">
      <c r="F23" s="1"/>
      <c r="G23" s="1"/>
    </row>
    <row r="24" spans="6:7" x14ac:dyDescent="0.25">
      <c r="F24" s="1"/>
      <c r="G24" s="1"/>
    </row>
    <row r="25" spans="6:7" x14ac:dyDescent="0.25">
      <c r="F25" s="1"/>
      <c r="G25" s="1"/>
    </row>
    <row r="26" spans="6:7" x14ac:dyDescent="0.25">
      <c r="F26" s="1"/>
      <c r="G26" s="1"/>
    </row>
    <row r="27" spans="6:7" x14ac:dyDescent="0.25">
      <c r="F27" s="1"/>
      <c r="G27" s="1"/>
    </row>
    <row r="28" spans="6:7" x14ac:dyDescent="0.25">
      <c r="F28" s="1"/>
      <c r="G28" s="1"/>
    </row>
    <row r="29" spans="6:7" x14ac:dyDescent="0.25">
      <c r="F29" s="1"/>
      <c r="G29" s="1"/>
    </row>
    <row r="30" spans="6:7" x14ac:dyDescent="0.25">
      <c r="F30" s="1"/>
      <c r="G30" s="1"/>
    </row>
    <row r="31" spans="6:7" x14ac:dyDescent="0.25">
      <c r="F31" s="1"/>
      <c r="G31" s="1"/>
    </row>
    <row r="32" spans="6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</sheetData>
  <conditionalFormatting sqref="A2:D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36">
    <cfRule type="cellIs" dxfId="18" priority="20" operator="equal">
      <formula>"Bug"</formula>
    </cfRule>
    <cfRule type="cellIs" dxfId="17" priority="22" operator="equal">
      <formula>"Normal"</formula>
    </cfRule>
    <cfRule type="cellIs" dxfId="16" priority="21" operator="equal">
      <formula>"Steel"</formula>
    </cfRule>
    <cfRule type="cellIs" dxfId="15" priority="7" operator="equal">
      <formula>"Dark"</formula>
    </cfRule>
    <cfRule type="cellIs" dxfId="14" priority="9" operator="equal">
      <formula>"Fairy"</formula>
    </cfRule>
    <cfRule type="cellIs" dxfId="13" priority="10" operator="equal">
      <formula>"Ice"</formula>
    </cfRule>
    <cfRule type="cellIs" dxfId="12" priority="11" operator="equal">
      <formula>"Grass"</formula>
    </cfRule>
    <cfRule type="containsText" dxfId="11" priority="12" operator="containsText" text="Fight">
      <formula>NOT(ISERROR(SEARCH("Fight",F1)))</formula>
    </cfRule>
    <cfRule type="cellIs" dxfId="10" priority="13" operator="equal">
      <formula>"Fire"</formula>
    </cfRule>
    <cfRule type="cellIs" dxfId="9" priority="14" operator="equal">
      <formula>"Psychic"</formula>
    </cfRule>
    <cfRule type="cellIs" dxfId="8" priority="15" operator="equal">
      <formula>"Electric"</formula>
    </cfRule>
    <cfRule type="cellIs" dxfId="7" priority="16" operator="equal">
      <formula>"Ground"</formula>
    </cfRule>
    <cfRule type="cellIs" dxfId="6" priority="17" operator="equal">
      <formula>"Water"</formula>
    </cfRule>
    <cfRule type="cellIs" dxfId="5" priority="18" operator="equal">
      <formula>"Ghost"</formula>
    </cfRule>
    <cfRule type="cellIs" dxfId="4" priority="19" operator="equal">
      <formula>"Dragon"</formula>
    </cfRule>
    <cfRule type="cellIs" dxfId="3" priority="23" operator="equal">
      <formula>"Rock"</formula>
    </cfRule>
    <cfRule type="cellIs" dxfId="2" priority="24" operator="equal">
      <formula>"Poison"</formula>
    </cfRule>
    <cfRule type="cellIs" dxfId="1" priority="25" operator="equal">
      <formula>"Flying"</formula>
    </cfRule>
  </conditionalFormatting>
  <conditionalFormatting sqref="I1:I36">
    <cfRule type="expression" dxfId="0" priority="8">
      <formula>I1=MAX(I:I)</formula>
    </cfRule>
  </conditionalFormatting>
  <conditionalFormatting sqref="I2:I7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{E5CF5990-7F33-4A13-9570-3AFDB4F49820}</x14:id>
        </ext>
      </extLst>
    </cfRule>
  </conditionalFormatting>
  <conditionalFormatting sqref="J1:J3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{CDC855D5-0531-4CCC-BE71-97CA4FE6E3FD}</x14:id>
        </ext>
      </extLst>
    </cfRule>
  </conditionalFormatting>
  <conditionalFormatting sqref="J2:J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O3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{10C16CAA-95AB-483F-A120-B2CCB1E75AF7}</x14:id>
        </ext>
      </extLst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{A083CEA7-74C5-46A4-95DD-5959C4F5A6F0}</x14:id>
        </ext>
      </extLst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S1 Q2:Q7 Q8:S36">
    <cfRule type="colorScale" priority="27">
      <colorScale>
        <cfvo type="num" val="0.3"/>
        <cfvo type="num" val="1"/>
        <cfvo type="num" val="3"/>
        <color rgb="FF0070C0"/>
        <color theme="0"/>
        <color rgb="FFFF0000"/>
      </colorScale>
    </cfRule>
  </conditionalFormatting>
  <conditionalFormatting sqref="R2:S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{9BE11723-16E5-409C-B43D-9C72FB0320EC}</x14:id>
        </ext>
      </extLst>
    </cfRule>
  </conditionalFormatting>
  <conditionalFormatting sqref="T1:T3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{9DA8AD05-4AE8-4F75-B2B4-C8FBBEB40A70}</x14:id>
        </ext>
      </extLst>
    </cfRule>
  </conditionalFormatting>
  <conditionalFormatting sqref="U2:V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{E23703D4-AB84-4913-B0E1-0BF27823BDA1}</x14:id>
        </ext>
      </extLst>
    </cfRule>
  </conditionalFormatting>
  <conditionalFormatting sqref="W2:W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{C5EB24E9-FB13-4B29-A6F8-865C5AD43421}</x14:id>
        </ext>
      </extLst>
    </cfRule>
  </conditionalFormatting>
  <conditionalFormatting sqref="X2:AC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F5990-7F33-4A13-9570-3AFDB4F498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I2:I7</xm:sqref>
        </x14:conditionalFormatting>
        <x14:conditionalFormatting xmlns:xm="http://schemas.microsoft.com/office/excel/2006/main">
          <x14:cfRule type="dataBar" id="{CDC855D5-0531-4CCC-BE71-97CA4FE6E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J1:J36</xm:sqref>
        </x14:conditionalFormatting>
        <x14:conditionalFormatting xmlns:xm="http://schemas.microsoft.com/office/excel/2006/main">
          <x14:cfRule type="dataBar" id="{10C16CAA-95AB-483F-A120-B2CCB1E75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K1:O36</xm:sqref>
        </x14:conditionalFormatting>
        <x14:conditionalFormatting xmlns:xm="http://schemas.microsoft.com/office/excel/2006/main">
          <x14:cfRule type="dataBar" id="{A083CEA7-74C5-46A4-95DD-5959C4F5A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P2:P7</xm:sqref>
        </x14:conditionalFormatting>
        <x14:conditionalFormatting xmlns:xm="http://schemas.microsoft.com/office/excel/2006/main">
          <x14:cfRule type="dataBar" id="{9BE11723-16E5-409C-B43D-9C72FB032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R2:S7</xm:sqref>
        </x14:conditionalFormatting>
        <x14:conditionalFormatting xmlns:xm="http://schemas.microsoft.com/office/excel/2006/main">
          <x14:cfRule type="dataBar" id="{9DA8AD05-4AE8-4F75-B2B4-C8FBBEB40A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T1:T36</xm:sqref>
        </x14:conditionalFormatting>
        <x14:conditionalFormatting xmlns:xm="http://schemas.microsoft.com/office/excel/2006/main">
          <x14:cfRule type="dataBar" id="{E23703D4-AB84-4913-B0E1-0BF27823BD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U2:V7</xm:sqref>
        </x14:conditionalFormatting>
        <x14:conditionalFormatting xmlns:xm="http://schemas.microsoft.com/office/excel/2006/main">
          <x14:cfRule type="dataBar" id="{C5EB24E9-FB13-4B29-A6F8-865C5AD43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Fernández Escobar</dc:creator>
  <cp:lastModifiedBy>Carlos Fernández Escobar</cp:lastModifiedBy>
  <dcterms:created xsi:type="dcterms:W3CDTF">2024-05-07T11:42:32Z</dcterms:created>
  <dcterms:modified xsi:type="dcterms:W3CDTF">2024-06-21T20:34:08Z</dcterms:modified>
</cp:coreProperties>
</file>