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Carlitos\"/>
    </mc:Choice>
  </mc:AlternateContent>
  <xr:revisionPtr revIDLastSave="0" documentId="8_{848BA547-8973-4BF4-9626-E4A4F1EEC3BB}" xr6:coauthVersionLast="47" xr6:coauthVersionMax="47" xr10:uidLastSave="{00000000-0000-0000-0000-000000000000}"/>
  <bookViews>
    <workbookView xWindow="-120" yWindow="-120" windowWidth="20730" windowHeight="11040" xr2:uid="{66DE8F80-0688-4C82-9155-D7363E505463}"/>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0" i="1" l="1"/>
  <c r="B49" i="1"/>
  <c r="K37" i="1"/>
  <c r="K36" i="1"/>
  <c r="B24" i="1"/>
  <c r="B9" i="1"/>
  <c r="B8" i="1"/>
  <c r="K38" i="1"/>
  <c r="I20" i="1"/>
  <c r="I19" i="1"/>
  <c r="H20" i="1"/>
  <c r="H19" i="1"/>
  <c r="G20" i="1"/>
  <c r="G19" i="1"/>
  <c r="F20" i="1"/>
  <c r="F19" i="1"/>
  <c r="E20" i="1"/>
  <c r="E19" i="1"/>
  <c r="D20" i="1"/>
  <c r="D19" i="1"/>
  <c r="C20" i="1"/>
  <c r="C19" i="1"/>
  <c r="L16" i="1"/>
  <c r="F5" i="1"/>
  <c r="F6" i="1" s="1"/>
  <c r="G5" i="1" s="1"/>
  <c r="G6" i="1" s="1"/>
  <c r="H5" i="1" s="1"/>
  <c r="E6" i="1"/>
  <c r="E5" i="1"/>
  <c r="D6" i="1"/>
  <c r="D5" i="1"/>
  <c r="C6" i="1"/>
  <c r="C5" i="1"/>
  <c r="L6" i="1"/>
  <c r="L5" i="1"/>
  <c r="B23" i="1"/>
  <c r="K40" i="1"/>
  <c r="K39" i="1"/>
  <c r="B46" i="1"/>
  <c r="C45" i="1" s="1"/>
  <c r="B20" i="1"/>
  <c r="B6" i="1"/>
  <c r="C46" i="1" l="1"/>
  <c r="D45" i="1" s="1"/>
  <c r="D46" i="1" s="1"/>
  <c r="H6" i="1"/>
  <c r="I5" i="1" s="1"/>
  <c r="B10" i="1" s="1"/>
  <c r="B51" i="1"/>
  <c r="B25" i="1"/>
  <c r="E45" i="1" l="1"/>
  <c r="E46" i="1" s="1"/>
  <c r="F45" i="1" s="1"/>
  <c r="F46" i="1" s="1"/>
  <c r="G46" i="1" s="1"/>
  <c r="H45" i="1" s="1"/>
  <c r="H46" i="1" s="1"/>
  <c r="I45" i="1" s="1"/>
  <c r="I46" i="1" s="1"/>
</calcChain>
</file>

<file path=xl/sharedStrings.xml><?xml version="1.0" encoding="utf-8"?>
<sst xmlns="http://schemas.openxmlformats.org/spreadsheetml/2006/main" count="49" uniqueCount="28">
  <si>
    <t>Semanas</t>
  </si>
  <si>
    <t>Pronostico de demanda</t>
  </si>
  <si>
    <t>Cp</t>
  </si>
  <si>
    <t>Ch</t>
  </si>
  <si>
    <t>Inventario actual</t>
  </si>
  <si>
    <t>Promedio de demanda</t>
  </si>
  <si>
    <t>Inventario inicial</t>
  </si>
  <si>
    <t>Cantidad a ordenar</t>
  </si>
  <si>
    <t>Tamaño de lote</t>
  </si>
  <si>
    <t>Inventario final</t>
  </si>
  <si>
    <t>Costo de orden</t>
  </si>
  <si>
    <t>Costo de mantenimiento inventario</t>
  </si>
  <si>
    <t>EOQ</t>
  </si>
  <si>
    <t>Tiempo entre ordenes</t>
  </si>
  <si>
    <t>POQ</t>
  </si>
  <si>
    <t>Costo Total</t>
  </si>
  <si>
    <t>Solo semana 1</t>
  </si>
  <si>
    <t>Semana 1, 2, 3 y 4</t>
  </si>
  <si>
    <t>Semana 1, 2 y 3</t>
  </si>
  <si>
    <t>Semana 1 y 2</t>
  </si>
  <si>
    <t>Semana 1, 2, 3, 4 y 5</t>
  </si>
  <si>
    <t>Demanda s1</t>
  </si>
  <si>
    <t>Demanda s2</t>
  </si>
  <si>
    <t>Demanda s3</t>
  </si>
  <si>
    <t>Demanda s4</t>
  </si>
  <si>
    <t>Demanda s5</t>
  </si>
  <si>
    <t>PPB</t>
  </si>
  <si>
    <t>Pedir cada 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</si>
</sst>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0" fontId="0" fillId="0" borderId="1" xfId="0" applyBorder="1"/>
    <xf numFmtId="164" fontId="0" fillId="0" borderId="1" xfId="1" applyFont="1" applyBorder="1"/>
    <xf numFmtId="164" fontId="0" fillId="2" borderId="1" xfId="1" applyFont="1" applyFill="1" applyBorder="1"/>
    <xf numFmtId="0" fontId="0" fillId="2" borderId="1" xfId="0" applyFill="1" applyBorder="1"/>
    <xf numFmtId="0" fontId="0" fillId="3" borderId="1" xfId="0" applyFill="1" applyBorder="1"/>
    <xf numFmtId="0" fontId="0" fillId="4" borderId="2" xfId="0" applyFill="1" applyBorder="1"/>
    <xf numFmtId="0" fontId="0" fillId="4" borderId="3" xfId="0" applyFill="1" applyBorder="1"/>
    <xf numFmtId="0" fontId="0" fillId="4" borderId="4" xfId="0" applyFill="1" applyBorder="1"/>
    <xf numFmtId="0" fontId="0" fillId="5" borderId="1" xfId="0" applyFill="1" applyBorder="1"/>
    <xf numFmtId="164" fontId="0" fillId="5" borderId="1" xfId="1" applyFont="1" applyFill="1" applyBorder="1"/>
    <xf numFmtId="0" fontId="0" fillId="6" borderId="1" xfId="0" applyFill="1" applyBorder="1"/>
    <xf numFmtId="164" fontId="0" fillId="4" borderId="1" xfId="1" applyFont="1" applyFill="1" applyBorder="1"/>
    <xf numFmtId="0" fontId="0" fillId="4" borderId="1" xfId="0" applyFill="1" applyBorder="1"/>
    <xf numFmtId="0" fontId="0" fillId="4" borderId="0" xfId="0"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698758</xdr:colOff>
      <xdr:row>3</xdr:row>
      <xdr:rowOff>27709</xdr:rowOff>
    </xdr:from>
    <xdr:to>
      <xdr:col>23</xdr:col>
      <xdr:colOff>752720</xdr:colOff>
      <xdr:row>26</xdr:row>
      <xdr:rowOff>20454</xdr:rowOff>
    </xdr:to>
    <xdr:pic>
      <xdr:nvPicPr>
        <xdr:cNvPr id="2" name="Imagen 1">
          <a:extLst>
            <a:ext uri="{FF2B5EF4-FFF2-40B4-BE49-F238E27FC236}">
              <a16:creationId xmlns:a16="http://schemas.microsoft.com/office/drawing/2014/main" id="{3EC6CC77-E5A5-F89D-EB2A-EDDFC312EB13}"/>
            </a:ext>
          </a:extLst>
        </xdr:cNvPr>
        <xdr:cNvPicPr>
          <a:picLocks noChangeAspect="1"/>
        </xdr:cNvPicPr>
      </xdr:nvPicPr>
      <xdr:blipFill>
        <a:blip xmlns:r="http://schemas.openxmlformats.org/officeDocument/2006/relationships" r:embed="rId1"/>
        <a:stretch>
          <a:fillRect/>
        </a:stretch>
      </xdr:blipFill>
      <xdr:spPr>
        <a:xfrm>
          <a:off x="12768838" y="576349"/>
          <a:ext cx="7186282" cy="4206605"/>
        </a:xfrm>
        <a:prstGeom prst="rect">
          <a:avLst/>
        </a:prstGeom>
      </xdr:spPr>
    </xdr:pic>
    <xdr:clientData/>
  </xdr:twoCellAnchor>
  <xdr:twoCellAnchor editAs="oneCell">
    <xdr:from>
      <xdr:col>10</xdr:col>
      <xdr:colOff>30480</xdr:colOff>
      <xdr:row>7</xdr:row>
      <xdr:rowOff>99060</xdr:rowOff>
    </xdr:from>
    <xdr:to>
      <xdr:col>11</xdr:col>
      <xdr:colOff>724090</xdr:colOff>
      <xdr:row>9</xdr:row>
      <xdr:rowOff>45742</xdr:rowOff>
    </xdr:to>
    <xdr:pic>
      <xdr:nvPicPr>
        <xdr:cNvPr id="3" name="Imagen 2">
          <a:extLst>
            <a:ext uri="{FF2B5EF4-FFF2-40B4-BE49-F238E27FC236}">
              <a16:creationId xmlns:a16="http://schemas.microsoft.com/office/drawing/2014/main" id="{075D5143-DE8B-F703-548D-2E1B8A5907B9}"/>
            </a:ext>
          </a:extLst>
        </xdr:cNvPr>
        <xdr:cNvPicPr>
          <a:picLocks noChangeAspect="1"/>
        </xdr:cNvPicPr>
      </xdr:nvPicPr>
      <xdr:blipFill rotWithShape="1">
        <a:blip xmlns:r="http://schemas.openxmlformats.org/officeDocument/2006/relationships" r:embed="rId2"/>
        <a:srcRect l="4861" t="-20586"/>
        <a:stretch/>
      </xdr:blipFill>
      <xdr:spPr>
        <a:xfrm>
          <a:off x="10256520" y="1386840"/>
          <a:ext cx="2088070" cy="312442"/>
        </a:xfrm>
        <a:prstGeom prst="rect">
          <a:avLst/>
        </a:prstGeom>
      </xdr:spPr>
    </xdr:pic>
    <xdr:clientData/>
  </xdr:twoCellAnchor>
  <xdr:twoCellAnchor>
    <xdr:from>
      <xdr:col>0</xdr:col>
      <xdr:colOff>2232660</xdr:colOff>
      <xdr:row>52</xdr:row>
      <xdr:rowOff>0</xdr:rowOff>
    </xdr:from>
    <xdr:to>
      <xdr:col>12</xdr:col>
      <xdr:colOff>7620</xdr:colOff>
      <xdr:row>136</xdr:row>
      <xdr:rowOff>0</xdr:rowOff>
    </xdr:to>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6E2038A0-9D8D-EE2B-CF22-0D218470EC7C}"/>
                </a:ext>
              </a:extLst>
            </xdr:cNvPr>
            <xdr:cNvSpPr txBox="1"/>
          </xdr:nvSpPr>
          <xdr:spPr>
            <a:xfrm>
              <a:off x="2232660" y="9540240"/>
              <a:ext cx="9875520" cy="15361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i="0">
                  <a:solidFill>
                    <a:schemeClr val="dk1"/>
                  </a:solidFill>
                  <a:effectLst/>
                  <a:latin typeface="+mn-lt"/>
                  <a:ea typeface="+mn-ea"/>
                  <a:cs typeface="+mn-cs"/>
                </a:rPr>
                <a:t>El ejercicio comienza con la determinación del tamaño de lote en relación con los datos proporcionados: el costo de preparación (Cp) de $100, el costo de inventario (Ch) de $1.5 y un inventario inicial de 0 unidades. Utilizando estos datos, junto con el número de períodos y el promedio de la demanda, se calcula el tamaño de lote utilizando la fórmula: </a:t>
              </a:r>
              <a14:m>
                <m:oMath xmlns:m="http://schemas.openxmlformats.org/officeDocument/2006/math">
                  <m:rad>
                    <m:radPr>
                      <m:degHide m:val="on"/>
                      <m:ctrlPr>
                        <a:rPr lang="es-ES" sz="1200" b="0" i="1">
                          <a:solidFill>
                            <a:schemeClr val="dk1"/>
                          </a:solidFill>
                          <a:effectLst/>
                          <a:latin typeface="Cambria Math" panose="02040503050406030204" pitchFamily="18" charset="0"/>
                          <a:ea typeface="Cambria Math" panose="02040503050406030204" pitchFamily="18" charset="0"/>
                          <a:cs typeface="+mn-cs"/>
                        </a:rPr>
                      </m:ctrlPr>
                    </m:radPr>
                    <m:deg/>
                    <m:e>
                      <m:f>
                        <m:fPr>
                          <m:ctrlPr>
                            <a:rPr lang="es-ES" sz="1200" b="0" i="1">
                              <a:solidFill>
                                <a:schemeClr val="dk1"/>
                              </a:solidFill>
                              <a:effectLst/>
                              <a:latin typeface="Cambria Math" panose="02040503050406030204" pitchFamily="18" charset="0"/>
                              <a:ea typeface="Cambria Math" panose="02040503050406030204" pitchFamily="18" charset="0"/>
                              <a:cs typeface="+mn-cs"/>
                            </a:rPr>
                          </m:ctrlPr>
                        </m:fPr>
                        <m:num>
                          <m:r>
                            <a:rPr lang="es-MX" sz="1200" b="0" i="1">
                              <a:solidFill>
                                <a:schemeClr val="dk1"/>
                              </a:solidFill>
                              <a:effectLst/>
                              <a:latin typeface="Cambria Math" panose="02040503050406030204" pitchFamily="18" charset="0"/>
                              <a:ea typeface="Cambria Math" panose="02040503050406030204" pitchFamily="18" charset="0"/>
                              <a:cs typeface="+mn-cs"/>
                            </a:rPr>
                            <m:t>2</m:t>
                          </m:r>
                          <m:sSub>
                            <m:sSubPr>
                              <m:ctrlPr>
                                <a:rPr lang="es-MX" sz="1200" b="0" i="1">
                                  <a:solidFill>
                                    <a:schemeClr val="dk1"/>
                                  </a:solidFill>
                                  <a:effectLst/>
                                  <a:latin typeface="Cambria Math" panose="02040503050406030204" pitchFamily="18" charset="0"/>
                                  <a:ea typeface="Cambria Math" panose="02040503050406030204" pitchFamily="18" charset="0"/>
                                  <a:cs typeface="+mn-cs"/>
                                </a:rPr>
                              </m:ctrlPr>
                            </m:sSubPr>
                            <m:e>
                              <m:r>
                                <a:rPr lang="es-MX" sz="1200" b="0" i="1">
                                  <a:solidFill>
                                    <a:schemeClr val="dk1"/>
                                  </a:solidFill>
                                  <a:effectLst/>
                                  <a:latin typeface="Cambria Math" panose="02040503050406030204" pitchFamily="18" charset="0"/>
                                  <a:ea typeface="Cambria Math" panose="02040503050406030204" pitchFamily="18" charset="0"/>
                                  <a:cs typeface="+mn-cs"/>
                                </a:rPr>
                                <m:t>𝐶</m:t>
                              </m:r>
                            </m:e>
                            <m:sub>
                              <m:r>
                                <a:rPr lang="es-MX" sz="1200" b="0" i="1">
                                  <a:solidFill>
                                    <a:schemeClr val="dk1"/>
                                  </a:solidFill>
                                  <a:effectLst/>
                                  <a:latin typeface="Cambria Math" panose="02040503050406030204" pitchFamily="18" charset="0"/>
                                  <a:ea typeface="Cambria Math" panose="02040503050406030204" pitchFamily="18" charset="0"/>
                                  <a:cs typeface="+mn-cs"/>
                                </a:rPr>
                                <m:t>𝑝</m:t>
                              </m:r>
                            </m:sub>
                          </m:sSub>
                          <m:r>
                            <a:rPr lang="es-MX" sz="1200" b="0" i="1">
                              <a:solidFill>
                                <a:schemeClr val="dk1"/>
                              </a:solidFill>
                              <a:effectLst/>
                              <a:latin typeface="Cambria Math" panose="02040503050406030204" pitchFamily="18" charset="0"/>
                              <a:ea typeface="Cambria Math" panose="02040503050406030204" pitchFamily="18" charset="0"/>
                              <a:cs typeface="+mn-cs"/>
                            </a:rPr>
                            <m:t>𝐷</m:t>
                          </m:r>
                        </m:num>
                        <m:den>
                          <m:sSub>
                            <m:sSubPr>
                              <m:ctrlPr>
                                <a:rPr lang="es-MX" sz="1200" b="0" i="1">
                                  <a:solidFill>
                                    <a:schemeClr val="dk1"/>
                                  </a:solidFill>
                                  <a:effectLst/>
                                  <a:latin typeface="Cambria Math" panose="02040503050406030204" pitchFamily="18" charset="0"/>
                                  <a:ea typeface="Cambria Math" panose="02040503050406030204" pitchFamily="18" charset="0"/>
                                  <a:cs typeface="+mn-cs"/>
                                </a:rPr>
                              </m:ctrlPr>
                            </m:sSubPr>
                            <m:e>
                              <m:r>
                                <a:rPr lang="es-MX" sz="1200" b="0" i="1">
                                  <a:solidFill>
                                    <a:schemeClr val="dk1"/>
                                  </a:solidFill>
                                  <a:effectLst/>
                                  <a:latin typeface="Cambria Math" panose="02040503050406030204" pitchFamily="18" charset="0"/>
                                  <a:ea typeface="Cambria Math" panose="02040503050406030204" pitchFamily="18" charset="0"/>
                                  <a:cs typeface="+mn-cs"/>
                                </a:rPr>
                                <m:t>𝐶</m:t>
                              </m:r>
                            </m:e>
                            <m:sub>
                              <m:r>
                                <a:rPr lang="es-MX" sz="1200" b="0" i="1">
                                  <a:solidFill>
                                    <a:schemeClr val="dk1"/>
                                  </a:solidFill>
                                  <a:effectLst/>
                                  <a:latin typeface="Cambria Math" panose="02040503050406030204" pitchFamily="18" charset="0"/>
                                  <a:ea typeface="Cambria Math" panose="02040503050406030204" pitchFamily="18" charset="0"/>
                                  <a:cs typeface="+mn-cs"/>
                                </a:rPr>
                                <m:t>h</m:t>
                              </m:r>
                            </m:sub>
                          </m:sSub>
                        </m:den>
                      </m:f>
                    </m:e>
                  </m:rad>
                  <m:r>
                    <a:rPr lang="es-MX" sz="1200" b="0" i="1">
                      <a:solidFill>
                        <a:schemeClr val="dk1"/>
                      </a:solidFill>
                      <a:effectLst/>
                      <a:latin typeface="Cambria Math" panose="02040503050406030204" pitchFamily="18" charset="0"/>
                      <a:ea typeface="Cambria Math" panose="02040503050406030204" pitchFamily="18" charset="0"/>
                      <a:cs typeface="+mn-cs"/>
                    </a:rPr>
                    <m:t>=</m:t>
                  </m:r>
                  <m:r>
                    <a:rPr lang="es-MX" sz="1200" b="0" i="1">
                      <a:solidFill>
                        <a:schemeClr val="dk1"/>
                      </a:solidFill>
                      <a:effectLst/>
                      <a:latin typeface="Cambria Math" panose="02040503050406030204" pitchFamily="18" charset="0"/>
                      <a:ea typeface="Cambria Math" panose="02040503050406030204" pitchFamily="18" charset="0"/>
                      <a:cs typeface="+mn-cs"/>
                    </a:rPr>
                    <m:t>𝑇𝑎𝑚𝑎</m:t>
                  </m:r>
                  <m:r>
                    <a:rPr lang="es-MX" sz="1200" b="0" i="1">
                      <a:solidFill>
                        <a:schemeClr val="dk1"/>
                      </a:solidFill>
                      <a:effectLst/>
                      <a:latin typeface="Cambria Math" panose="02040503050406030204" pitchFamily="18" charset="0"/>
                      <a:ea typeface="Cambria Math" panose="02040503050406030204" pitchFamily="18" charset="0"/>
                      <a:cs typeface="+mn-cs"/>
                    </a:rPr>
                    <m:t>ñ</m:t>
                  </m:r>
                  <m:r>
                    <a:rPr lang="es-MX" sz="1200" b="0" i="1">
                      <a:solidFill>
                        <a:schemeClr val="dk1"/>
                      </a:solidFill>
                      <a:effectLst/>
                      <a:latin typeface="Cambria Math" panose="02040503050406030204" pitchFamily="18" charset="0"/>
                      <a:ea typeface="Cambria Math" panose="02040503050406030204" pitchFamily="18" charset="0"/>
                      <a:cs typeface="+mn-cs"/>
                    </a:rPr>
                    <m:t>𝑜</m:t>
                  </m:r>
                  <m:r>
                    <a:rPr lang="es-MX" sz="1200" b="0" i="1">
                      <a:solidFill>
                        <a:schemeClr val="dk1"/>
                      </a:solidFill>
                      <a:effectLst/>
                      <a:latin typeface="Cambria Math" panose="02040503050406030204" pitchFamily="18" charset="0"/>
                      <a:ea typeface="Cambria Math" panose="02040503050406030204" pitchFamily="18" charset="0"/>
                      <a:cs typeface="+mn-cs"/>
                    </a:rPr>
                    <m:t> </m:t>
                  </m:r>
                  <m:r>
                    <a:rPr lang="es-MX" sz="1200" b="0" i="1">
                      <a:solidFill>
                        <a:schemeClr val="dk1"/>
                      </a:solidFill>
                      <a:effectLst/>
                      <a:latin typeface="Cambria Math" panose="02040503050406030204" pitchFamily="18" charset="0"/>
                      <a:ea typeface="Cambria Math" panose="02040503050406030204" pitchFamily="18" charset="0"/>
                      <a:cs typeface="+mn-cs"/>
                    </a:rPr>
                    <m:t>𝑑𝑒</m:t>
                  </m:r>
                  <m:r>
                    <a:rPr lang="es-MX" sz="1200" b="0" i="1">
                      <a:solidFill>
                        <a:schemeClr val="dk1"/>
                      </a:solidFill>
                      <a:effectLst/>
                      <a:latin typeface="Cambria Math" panose="02040503050406030204" pitchFamily="18" charset="0"/>
                      <a:ea typeface="Cambria Math" panose="02040503050406030204" pitchFamily="18" charset="0"/>
                      <a:cs typeface="+mn-cs"/>
                    </a:rPr>
                    <m:t> </m:t>
                  </m:r>
                  <m:r>
                    <a:rPr lang="es-MX" sz="1200" b="0" i="1">
                      <a:solidFill>
                        <a:schemeClr val="dk1"/>
                      </a:solidFill>
                      <a:effectLst/>
                      <a:latin typeface="Cambria Math" panose="02040503050406030204" pitchFamily="18" charset="0"/>
                      <a:ea typeface="Cambria Math" panose="02040503050406030204" pitchFamily="18" charset="0"/>
                      <a:cs typeface="+mn-cs"/>
                    </a:rPr>
                    <m:t>𝑙𝑜𝑡𝑒</m:t>
                  </m:r>
                  <m:r>
                    <a:rPr lang="es-MX" sz="1200" b="0" i="1">
                      <a:solidFill>
                        <a:schemeClr val="dk1"/>
                      </a:solidFill>
                      <a:effectLst/>
                      <a:latin typeface="Cambria Math" panose="02040503050406030204" pitchFamily="18" charset="0"/>
                      <a:ea typeface="Cambria Math" panose="02040503050406030204" pitchFamily="18" charset="0"/>
                      <a:cs typeface="+mn-cs"/>
                    </a:rPr>
                    <m:t> </m:t>
                  </m:r>
                  <m:r>
                    <a:rPr lang="es-MX" sz="1200" b="0" i="1">
                      <a:solidFill>
                        <a:schemeClr val="dk1"/>
                      </a:solidFill>
                      <a:effectLst/>
                      <a:latin typeface="Cambria Math" panose="02040503050406030204" pitchFamily="18" charset="0"/>
                      <a:ea typeface="Cambria Math" panose="02040503050406030204" pitchFamily="18" charset="0"/>
                      <a:cs typeface="+mn-cs"/>
                    </a:rPr>
                    <m:t>𝑒𝑐𝑜𝑛</m:t>
                  </m:r>
                  <m:r>
                    <a:rPr lang="es-MX" sz="1200" b="0" i="1">
                      <a:solidFill>
                        <a:schemeClr val="dk1"/>
                      </a:solidFill>
                      <a:effectLst/>
                      <a:latin typeface="Cambria Math" panose="02040503050406030204" pitchFamily="18" charset="0"/>
                      <a:ea typeface="Cambria Math" panose="02040503050406030204" pitchFamily="18" charset="0"/>
                      <a:cs typeface="+mn-cs"/>
                    </a:rPr>
                    <m:t>ó</m:t>
                  </m:r>
                  <m:r>
                    <a:rPr lang="es-MX" sz="1200" b="0" i="1">
                      <a:solidFill>
                        <a:schemeClr val="dk1"/>
                      </a:solidFill>
                      <a:effectLst/>
                      <a:latin typeface="Cambria Math" panose="02040503050406030204" pitchFamily="18" charset="0"/>
                      <a:ea typeface="Cambria Math" panose="02040503050406030204" pitchFamily="18" charset="0"/>
                      <a:cs typeface="+mn-cs"/>
                    </a:rPr>
                    <m:t>𝑚𝑖𝑐𝑜</m:t>
                  </m:r>
                  <m:r>
                    <a:rPr lang="es-MX" sz="1200" b="0" i="1">
                      <a:solidFill>
                        <a:schemeClr val="dk1"/>
                      </a:solidFill>
                      <a:effectLst/>
                      <a:latin typeface="Cambria Math" panose="02040503050406030204" pitchFamily="18" charset="0"/>
                      <a:ea typeface="Cambria Math" panose="02040503050406030204" pitchFamily="18" charset="0"/>
                      <a:cs typeface="+mn-cs"/>
                    </a:rPr>
                    <m:t>.</m:t>
                  </m:r>
                </m:oMath>
              </a14:m>
              <a:endParaRPr lang="es-ES" sz="1200" b="0" i="0">
                <a:solidFill>
                  <a:schemeClr val="dk1"/>
                </a:solidFill>
                <a:effectLst/>
                <a:latin typeface="+mn-lt"/>
                <a:ea typeface="+mn-ea"/>
                <a:cs typeface="+mn-cs"/>
              </a:endParaRPr>
            </a:p>
            <a:p>
              <a:r>
                <a:rPr lang="es-ES" sz="1200" b="0" i="0">
                  <a:solidFill>
                    <a:schemeClr val="dk1"/>
                  </a:solidFill>
                  <a:effectLst/>
                  <a:latin typeface="+mn-lt"/>
                  <a:ea typeface="+mn-ea"/>
                  <a:cs typeface="+mn-cs"/>
                </a:rPr>
                <a:t>El tamaño de lote obtenido es de 82 unidades. A partir de este punto, se procede a calcular el costo de mantenimiento de inventario y el costo total.</a:t>
              </a:r>
            </a:p>
            <a:p>
              <a:r>
                <a:rPr lang="es-ES" sz="1200" b="0" i="0">
                  <a:solidFill>
                    <a:schemeClr val="dk1"/>
                  </a:solidFill>
                  <a:effectLst/>
                  <a:latin typeface="+mn-lt"/>
                  <a:ea typeface="+mn-ea"/>
                  <a:cs typeface="+mn-cs"/>
                </a:rPr>
                <a:t>Para el método de cantidad económica de pedido (EOQ), se ordena una cantidad igual al tamaño de lote o más, si la demanda lo requiere. En este caso, cuatro órdenes son del tamaño del lote y solo una es mayor para satisfacer la demanda. Con las cantidades a ordenar por período y los inventarios finales, se calcula el costo de mantenimiento utilizando la fórmula:</a:t>
              </a:r>
            </a:p>
            <a:p>
              <a:r>
                <a:rPr lang="es-ES" sz="1200" b="0" i="0">
                  <a:solidFill>
                    <a:schemeClr val="dk1"/>
                  </a:solidFill>
                  <a:effectLst/>
                  <a:latin typeface="+mn-lt"/>
                  <a:ea typeface="+mn-ea"/>
                  <a:cs typeface="+mn-cs"/>
                </a:rPr>
                <a:t>Costo de mantenimiento=(∑(Inventario inicial−Inventario final)×Costo de inventario (Ch)2+∑(Inventario final×Costo de inventario (Ch)))Costo de mantenimiento=(∑(Inventario inicial−Inventario final)×2Costo de inventario (Ch)​+∑(Inventario final×Costo de inventario (Ch)))</a:t>
              </a:r>
            </a:p>
            <a:p>
              <a:r>
                <a:rPr lang="es-ES" sz="1200" b="0" i="0">
                  <a:solidFill>
                    <a:schemeClr val="dk1"/>
                  </a:solidFill>
                  <a:effectLst/>
                  <a:latin typeface="+mn-lt"/>
                  <a:ea typeface="+mn-ea"/>
                  <a:cs typeface="+mn-cs"/>
                </a:rPr>
                <a:t>Una vez obtenido el costo de mantenimiento, se suma al costo de orden (número de órdenes multiplicado por el costo de preparación) para obtener el costo total, que en este caso es de $1,116.00.</a:t>
              </a:r>
            </a:p>
            <a:p>
              <a:r>
                <a:rPr lang="es-ES" sz="1200" b="0" i="0">
                  <a:solidFill>
                    <a:schemeClr val="dk1"/>
                  </a:solidFill>
                  <a:effectLst/>
                  <a:latin typeface="+mn-lt"/>
                  <a:ea typeface="+mn-ea"/>
                  <a:cs typeface="+mn-cs"/>
                </a:rPr>
                <a:t>Para el método de órdenes periódicas (POQ), se divide el tamaño de lote económico entre el promedio de la demanda para obtener el tiempo entre órdenes, que en este caso es de 2 semanas. Con esto, se calcula el costo de mantenimiento y el costo de orden, resultando en un costo total de $725.00 después de 4 órdenes en 8 períodos.</a:t>
              </a:r>
            </a:p>
            <a:p>
              <a:r>
                <a:rPr lang="es-ES" sz="1200" b="0" i="0">
                  <a:solidFill>
                    <a:schemeClr val="dk1"/>
                  </a:solidFill>
                  <a:effectLst/>
                  <a:latin typeface="+mn-lt"/>
                  <a:ea typeface="+mn-ea"/>
                  <a:cs typeface="+mn-cs"/>
                </a:rPr>
                <a:t>En el método de balance de partes por período (PBB), se determina el intervalo de semanas en las que se pedirá inventario, eligiendo un valor igual o menor al costo de preparación. En este caso, se pide inventario cada semana. Luego, se calcula el costo de mantenimiento y el costo de orden, resultando en un costo total de $1000 después de 8 órdenes en 8 períodos.</a:t>
              </a:r>
            </a:p>
            <a:p>
              <a:r>
                <a:rPr lang="es-ES" sz="1200" b="0" i="0">
                  <a:solidFill>
                    <a:schemeClr val="dk1"/>
                  </a:solidFill>
                  <a:effectLst/>
                  <a:latin typeface="+mn-lt"/>
                  <a:ea typeface="+mn-ea"/>
                  <a:cs typeface="+mn-cs"/>
                </a:rPr>
                <a:t>Comparando los tres costos totales, se concluye que la mejor opción en este caso fue el método de órdenes periódicas, ya que tiene el costo total más bajo.</a:t>
              </a:r>
            </a:p>
            <a:p>
              <a:r>
                <a:rPr lang="es-ES" sz="1200" b="0" i="0">
                  <a:solidFill>
                    <a:schemeClr val="dk1"/>
                  </a:solidFill>
                  <a:effectLst/>
                  <a:latin typeface="+mn-lt"/>
                  <a:ea typeface="+mn-ea"/>
                  <a:cs typeface="+mn-cs"/>
                </a:rPr>
                <a:t>Ventajas y desventajas de los tres métodos utilizados:</a:t>
              </a:r>
            </a:p>
            <a:p>
              <a:r>
                <a:rPr lang="es-ES" sz="1200" b="1" i="0">
                  <a:solidFill>
                    <a:schemeClr val="dk1"/>
                  </a:solidFill>
                  <a:effectLst/>
                  <a:latin typeface="+mn-lt"/>
                  <a:ea typeface="+mn-ea"/>
                  <a:cs typeface="+mn-cs"/>
                </a:rPr>
                <a:t>EOQ:</a:t>
              </a:r>
              <a:endParaRPr lang="es-ES" sz="1200" b="0" i="0">
                <a:solidFill>
                  <a:schemeClr val="dk1"/>
                </a:solidFill>
                <a:effectLst/>
                <a:latin typeface="+mn-lt"/>
                <a:ea typeface="+mn-ea"/>
                <a:cs typeface="+mn-cs"/>
              </a:endParaRPr>
            </a:p>
            <a:p>
              <a:r>
                <a:rPr lang="es-ES" sz="1200" b="0" i="0">
                  <a:solidFill>
                    <a:schemeClr val="dk1"/>
                  </a:solidFill>
                  <a:effectLst/>
                  <a:latin typeface="+mn-lt"/>
                  <a:ea typeface="+mn-ea"/>
                  <a:cs typeface="+mn-cs"/>
                </a:rPr>
                <a:t>Ventajas:</a:t>
              </a:r>
            </a:p>
            <a:p>
              <a:r>
                <a:rPr lang="es-ES" sz="1200" b="0" i="0">
                  <a:solidFill>
                    <a:schemeClr val="dk1"/>
                  </a:solidFill>
                  <a:effectLst/>
                  <a:latin typeface="+mn-lt"/>
                  <a:ea typeface="+mn-ea"/>
                  <a:cs typeface="+mn-cs"/>
                </a:rPr>
                <a:t>Optimización de Costos: Equilibra los costos de mantenimiento de inventario y los costos de pedido para minimizar los costos totales asociados con la gestión de inventario.</a:t>
              </a:r>
            </a:p>
            <a:p>
              <a:r>
                <a:rPr lang="es-ES" sz="1200" b="0" i="0">
                  <a:solidFill>
                    <a:schemeClr val="dk1"/>
                  </a:solidFill>
                  <a:effectLst/>
                  <a:latin typeface="+mn-lt"/>
                  <a:ea typeface="+mn-ea"/>
                  <a:cs typeface="+mn-cs"/>
                </a:rPr>
                <a:t>Simplicidad de Implementación: Es relativamente fácil de calcular y entender, lo que facilita su implementación.</a:t>
              </a:r>
            </a:p>
            <a:p>
              <a:r>
                <a:rPr lang="es-ES" sz="1200" b="0" i="0">
                  <a:solidFill>
                    <a:schemeClr val="dk1"/>
                  </a:solidFill>
                  <a:effectLst/>
                  <a:latin typeface="+mn-lt"/>
                  <a:ea typeface="+mn-ea"/>
                  <a:cs typeface="+mn-cs"/>
                </a:rPr>
                <a:t>Desventajas:</a:t>
              </a:r>
            </a:p>
            <a:p>
              <a:r>
                <a:rPr lang="es-ES" sz="1200" b="0" i="0">
                  <a:solidFill>
                    <a:schemeClr val="dk1"/>
                  </a:solidFill>
                  <a:effectLst/>
                  <a:latin typeface="+mn-lt"/>
                  <a:ea typeface="+mn-ea"/>
                  <a:cs typeface="+mn-cs"/>
                </a:rPr>
                <a:t>Suposiciones Restringidas: Basado en suposiciones como demanda constante y costos constantes, que pueden no ser realistas en entornos empresariales dinámicos.</a:t>
              </a:r>
            </a:p>
            <a:p>
              <a:r>
                <a:rPr lang="es-ES" sz="1200" b="0" i="0">
                  <a:solidFill>
                    <a:schemeClr val="dk1"/>
                  </a:solidFill>
                  <a:effectLst/>
                  <a:latin typeface="+mn-lt"/>
                  <a:ea typeface="+mn-ea"/>
                  <a:cs typeface="+mn-cs"/>
                </a:rPr>
                <a:t>Requiere Datos Precisos: Se necesitan datos precisos sobre costos de pedido, costos de mantenimiento de inventario y demanda para calcular con precisión el EOQ.</a:t>
              </a:r>
            </a:p>
            <a:p>
              <a:r>
                <a:rPr lang="es-ES" sz="1200" b="1" i="0">
                  <a:solidFill>
                    <a:schemeClr val="dk1"/>
                  </a:solidFill>
                  <a:effectLst/>
                  <a:latin typeface="+mn-lt"/>
                  <a:ea typeface="+mn-ea"/>
                  <a:cs typeface="+mn-cs"/>
                </a:rPr>
                <a:t>POQ:</a:t>
              </a:r>
              <a:endParaRPr lang="es-ES" sz="1200" b="0" i="0">
                <a:solidFill>
                  <a:schemeClr val="dk1"/>
                </a:solidFill>
                <a:effectLst/>
                <a:latin typeface="+mn-lt"/>
                <a:ea typeface="+mn-ea"/>
                <a:cs typeface="+mn-cs"/>
              </a:endParaRPr>
            </a:p>
            <a:p>
              <a:r>
                <a:rPr lang="es-ES" sz="1200" b="0" i="0">
                  <a:solidFill>
                    <a:schemeClr val="dk1"/>
                  </a:solidFill>
                  <a:effectLst/>
                  <a:latin typeface="+mn-lt"/>
                  <a:ea typeface="+mn-ea"/>
                  <a:cs typeface="+mn-cs"/>
                </a:rPr>
                <a:t>Ventajas:</a:t>
              </a:r>
            </a:p>
            <a:p>
              <a:r>
                <a:rPr lang="es-ES" sz="1200" b="0" i="0">
                  <a:solidFill>
                    <a:schemeClr val="dk1"/>
                  </a:solidFill>
                  <a:effectLst/>
                  <a:latin typeface="+mn-lt"/>
                  <a:ea typeface="+mn-ea"/>
                  <a:cs typeface="+mn-cs"/>
                </a:rPr>
                <a:t>Reducción de Costos de Pedido: Puede reducir los costos de pedido al agrupar múltiples pedidos dentro de un período de tiempo específico.</a:t>
              </a:r>
            </a:p>
            <a:p>
              <a:r>
                <a:rPr lang="es-ES" sz="1200" b="0" i="0">
                  <a:solidFill>
                    <a:schemeClr val="dk1"/>
                  </a:solidFill>
                  <a:effectLst/>
                  <a:latin typeface="+mn-lt"/>
                  <a:ea typeface="+mn-ea"/>
                  <a:cs typeface="+mn-cs"/>
                </a:rPr>
                <a:t>Flexibilidad: Permite ajustar los tamaños de lote según las necesidades y cambios en la demanda.</a:t>
              </a:r>
            </a:p>
            <a:p>
              <a:r>
                <a:rPr lang="es-ES" sz="1200" b="0" i="0">
                  <a:solidFill>
                    <a:schemeClr val="dk1"/>
                  </a:solidFill>
                  <a:effectLst/>
                  <a:latin typeface="+mn-lt"/>
                  <a:ea typeface="+mn-ea"/>
                  <a:cs typeface="+mn-cs"/>
                </a:rPr>
                <a:t>Desventajas:</a:t>
              </a:r>
            </a:p>
            <a:p>
              <a:r>
                <a:rPr lang="es-ES" sz="1200" b="0" i="0">
                  <a:solidFill>
                    <a:schemeClr val="dk1"/>
                  </a:solidFill>
                  <a:effectLst/>
                  <a:latin typeface="+mn-lt"/>
                  <a:ea typeface="+mn-ea"/>
                  <a:cs typeface="+mn-cs"/>
                </a:rPr>
                <a:t>Mayor Variabilidad de Inventario: Los tamaños de lote variables pueden conducir a una mayor variabilidad en los niveles de inventario y dificultades en la planificación a largo plazo.</a:t>
              </a:r>
            </a:p>
            <a:p>
              <a:r>
                <a:rPr lang="es-ES" sz="1200" b="0" i="0">
                  <a:solidFill>
                    <a:schemeClr val="dk1"/>
                  </a:solidFill>
                  <a:effectLst/>
                  <a:latin typeface="+mn-lt"/>
                  <a:ea typeface="+mn-ea"/>
                  <a:cs typeface="+mn-cs"/>
                </a:rPr>
                <a:t>Mayor Complejidad de Implementación: Calcular el tamaño de lote óptimo bajo POQ puede ser más complicado que con EOQ.</a:t>
              </a:r>
            </a:p>
            <a:p>
              <a:r>
                <a:rPr lang="es-ES" sz="1200" b="1" i="0">
                  <a:solidFill>
                    <a:schemeClr val="dk1"/>
                  </a:solidFill>
                  <a:effectLst/>
                  <a:latin typeface="+mn-lt"/>
                  <a:ea typeface="+mn-ea"/>
                  <a:cs typeface="+mn-cs"/>
                </a:rPr>
                <a:t>PBB:</a:t>
              </a:r>
              <a:endParaRPr lang="es-ES" sz="1200" b="0" i="0">
                <a:solidFill>
                  <a:schemeClr val="dk1"/>
                </a:solidFill>
                <a:effectLst/>
                <a:latin typeface="+mn-lt"/>
                <a:ea typeface="+mn-ea"/>
                <a:cs typeface="+mn-cs"/>
              </a:endParaRPr>
            </a:p>
            <a:p>
              <a:r>
                <a:rPr lang="es-ES" sz="1200" b="0" i="0">
                  <a:solidFill>
                    <a:schemeClr val="dk1"/>
                  </a:solidFill>
                  <a:effectLst/>
                  <a:latin typeface="+mn-lt"/>
                  <a:ea typeface="+mn-ea"/>
                  <a:cs typeface="+mn-cs"/>
                </a:rPr>
                <a:t>Ventajas:</a:t>
              </a:r>
            </a:p>
            <a:p>
              <a:r>
                <a:rPr lang="es-ES" sz="1200" b="0" i="0">
                  <a:solidFill>
                    <a:schemeClr val="dk1"/>
                  </a:solidFill>
                  <a:effectLst/>
                  <a:latin typeface="+mn-lt"/>
                  <a:ea typeface="+mn-ea"/>
                  <a:cs typeface="+mn-cs"/>
                </a:rPr>
                <a:t>Reducción de Costos de Pedido y Mantenimiento de Inventario: Similar a POQ, puede ayudar a reducir los costos de pedido y los costos de mantenimiento de inventario al agrupar múltiples pedidos dentro de un período de tiempo.</a:t>
              </a:r>
            </a:p>
            <a:p>
              <a:r>
                <a:rPr lang="es-ES" sz="1200" b="0" i="0">
                  <a:solidFill>
                    <a:schemeClr val="dk1"/>
                  </a:solidFill>
                  <a:effectLst/>
                  <a:latin typeface="+mn-lt"/>
                  <a:ea typeface="+mn-ea"/>
                  <a:cs typeface="+mn-cs"/>
                </a:rPr>
                <a:t>Adaptabilidad: Permite ajustar los tamaños de lote según la variabilidad de la demanda y otras condiciones del mercado.</a:t>
              </a:r>
            </a:p>
            <a:p>
              <a:r>
                <a:rPr lang="es-ES" sz="1200" b="0" i="0">
                  <a:solidFill>
                    <a:schemeClr val="dk1"/>
                  </a:solidFill>
                  <a:effectLst/>
                  <a:latin typeface="+mn-lt"/>
                  <a:ea typeface="+mn-ea"/>
                  <a:cs typeface="+mn-cs"/>
                </a:rPr>
                <a:t>Desventajas:</a:t>
              </a:r>
            </a:p>
            <a:p>
              <a:r>
                <a:rPr lang="es-ES" sz="1200" b="0" i="0">
                  <a:solidFill>
                    <a:schemeClr val="dk1"/>
                  </a:solidFill>
                  <a:effectLst/>
                  <a:latin typeface="+mn-lt"/>
                  <a:ea typeface="+mn-ea"/>
                  <a:cs typeface="+mn-cs"/>
                </a:rPr>
                <a:t>Mayor Complejidad de Planificación: Determinar el tamaño de lote óptimo bajo PBB puede requerir un análisis más detallado de múltiples factores, lo que aumenta la carga de trabajo del proceso de planificación.</a:t>
              </a:r>
            </a:p>
            <a:p>
              <a:r>
                <a:rPr lang="es-ES" sz="1200" b="0" i="0">
                  <a:solidFill>
                    <a:schemeClr val="dk1"/>
                  </a:solidFill>
                  <a:effectLst/>
                  <a:latin typeface="+mn-lt"/>
                  <a:ea typeface="+mn-ea"/>
                  <a:cs typeface="+mn-cs"/>
                </a:rPr>
                <a:t>Mayor Riesgo de Exceso de Inventario: Puede llevar a un exceso de inventario en ciertos períodos si no se gestiona adecuadamente, resultando en costos adicionales.</a:t>
              </a:r>
            </a:p>
          </xdr:txBody>
        </xdr:sp>
      </mc:Choice>
      <mc:Fallback>
        <xdr:sp macro="" textlink="">
          <xdr:nvSpPr>
            <xdr:cNvPr id="4" name="CuadroTexto 3">
              <a:extLst>
                <a:ext uri="{FF2B5EF4-FFF2-40B4-BE49-F238E27FC236}">
                  <a16:creationId xmlns:a16="http://schemas.microsoft.com/office/drawing/2014/main" id="{6E2038A0-9D8D-EE2B-CF22-0D218470EC7C}"/>
                </a:ext>
              </a:extLst>
            </xdr:cNvPr>
            <xdr:cNvSpPr txBox="1"/>
          </xdr:nvSpPr>
          <xdr:spPr>
            <a:xfrm>
              <a:off x="2232660" y="9540240"/>
              <a:ext cx="9875520" cy="15361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0" i="0">
                  <a:solidFill>
                    <a:schemeClr val="dk1"/>
                  </a:solidFill>
                  <a:effectLst/>
                  <a:latin typeface="+mn-lt"/>
                  <a:ea typeface="+mn-ea"/>
                  <a:cs typeface="+mn-cs"/>
                </a:rPr>
                <a:t>El ejercicio comienza con la determinación del tamaño de lote en relación con los datos proporcionados: el costo de preparación (Cp) de $100, el costo de inventario (Ch) de $1.5 y un inventario inicial de 0 unidades. Utilizando estos datos, junto con el número de períodos y el promedio de la demanda, se calcula el tamaño de lote utilizando la fórmula: </a:t>
              </a:r>
              <a:r>
                <a:rPr lang="es-ES" sz="1200" b="0" i="0">
                  <a:solidFill>
                    <a:schemeClr val="dk1"/>
                  </a:solidFill>
                  <a:effectLst/>
                  <a:latin typeface="Cambria Math" panose="02040503050406030204" pitchFamily="18" charset="0"/>
                  <a:ea typeface="Cambria Math" panose="02040503050406030204" pitchFamily="18" charset="0"/>
                  <a:cs typeface="+mn-cs"/>
                </a:rPr>
                <a:t>√((</a:t>
              </a:r>
              <a:r>
                <a:rPr lang="es-MX" sz="1200" b="0" i="0">
                  <a:solidFill>
                    <a:schemeClr val="dk1"/>
                  </a:solidFill>
                  <a:effectLst/>
                  <a:latin typeface="Cambria Math" panose="02040503050406030204" pitchFamily="18" charset="0"/>
                  <a:ea typeface="Cambria Math" panose="02040503050406030204" pitchFamily="18" charset="0"/>
                  <a:cs typeface="+mn-cs"/>
                </a:rPr>
                <a:t>2𝐶_𝑝 𝐷</a:t>
              </a:r>
              <a:r>
                <a:rPr lang="es-ES" sz="1200" b="0" i="0">
                  <a:solidFill>
                    <a:schemeClr val="dk1"/>
                  </a:solidFill>
                  <a:effectLst/>
                  <a:latin typeface="Cambria Math" panose="02040503050406030204" pitchFamily="18" charset="0"/>
                  <a:ea typeface="Cambria Math" panose="02040503050406030204" pitchFamily="18" charset="0"/>
                  <a:cs typeface="+mn-cs"/>
                </a:rPr>
                <a:t>)/</a:t>
              </a:r>
              <a:r>
                <a:rPr lang="es-MX" sz="1200" b="0" i="0">
                  <a:solidFill>
                    <a:schemeClr val="dk1"/>
                  </a:solidFill>
                  <a:effectLst/>
                  <a:latin typeface="Cambria Math" panose="02040503050406030204" pitchFamily="18" charset="0"/>
                  <a:ea typeface="Cambria Math" panose="02040503050406030204" pitchFamily="18" charset="0"/>
                  <a:cs typeface="+mn-cs"/>
                </a:rPr>
                <a:t>𝐶_ℎ</a:t>
              </a:r>
              <a:r>
                <a:rPr lang="es-ES" sz="1200" b="0" i="0">
                  <a:solidFill>
                    <a:schemeClr val="dk1"/>
                  </a:solidFill>
                  <a:effectLst/>
                  <a:latin typeface="Cambria Math" panose="02040503050406030204" pitchFamily="18" charset="0"/>
                  <a:ea typeface="Cambria Math" panose="02040503050406030204" pitchFamily="18" charset="0"/>
                  <a:cs typeface="+mn-cs"/>
                </a:rPr>
                <a:t> )</a:t>
              </a:r>
              <a:r>
                <a:rPr lang="es-MX" sz="1200" b="0" i="0">
                  <a:solidFill>
                    <a:schemeClr val="dk1"/>
                  </a:solidFill>
                  <a:effectLst/>
                  <a:latin typeface="Cambria Math" panose="02040503050406030204" pitchFamily="18" charset="0"/>
                  <a:ea typeface="Cambria Math" panose="02040503050406030204" pitchFamily="18" charset="0"/>
                  <a:cs typeface="+mn-cs"/>
                </a:rPr>
                <a:t>=𝑇𝑎𝑚𝑎ñ𝑜 𝑑𝑒 𝑙𝑜𝑡𝑒 𝑒𝑐𝑜𝑛ó𝑚𝑖𝑐𝑜.</a:t>
              </a:r>
              <a:endParaRPr lang="es-ES" sz="1200" b="0" i="0">
                <a:solidFill>
                  <a:schemeClr val="dk1"/>
                </a:solidFill>
                <a:effectLst/>
                <a:latin typeface="+mn-lt"/>
                <a:ea typeface="+mn-ea"/>
                <a:cs typeface="+mn-cs"/>
              </a:endParaRPr>
            </a:p>
            <a:p>
              <a:r>
                <a:rPr lang="es-ES" sz="1200" b="0" i="0">
                  <a:solidFill>
                    <a:schemeClr val="dk1"/>
                  </a:solidFill>
                  <a:effectLst/>
                  <a:latin typeface="+mn-lt"/>
                  <a:ea typeface="+mn-ea"/>
                  <a:cs typeface="+mn-cs"/>
                </a:rPr>
                <a:t>El tamaño de lote obtenido es de 82 unidades. A partir de este punto, se procede a calcular el costo de mantenimiento de inventario y el costo total.</a:t>
              </a:r>
            </a:p>
            <a:p>
              <a:r>
                <a:rPr lang="es-ES" sz="1200" b="0" i="0">
                  <a:solidFill>
                    <a:schemeClr val="dk1"/>
                  </a:solidFill>
                  <a:effectLst/>
                  <a:latin typeface="+mn-lt"/>
                  <a:ea typeface="+mn-ea"/>
                  <a:cs typeface="+mn-cs"/>
                </a:rPr>
                <a:t>Para el método de cantidad económica de pedido (EOQ), se ordena una cantidad igual al tamaño de lote o más, si la demanda lo requiere. En este caso, cuatro órdenes son del tamaño del lote y solo una es mayor para satisfacer la demanda. Con las cantidades a ordenar por período y los inventarios finales, se calcula el costo de mantenimiento utilizando la fórmula:</a:t>
              </a:r>
            </a:p>
            <a:p>
              <a:r>
                <a:rPr lang="es-ES" sz="1200" b="0" i="0">
                  <a:solidFill>
                    <a:schemeClr val="dk1"/>
                  </a:solidFill>
                  <a:effectLst/>
                  <a:latin typeface="+mn-lt"/>
                  <a:ea typeface="+mn-ea"/>
                  <a:cs typeface="+mn-cs"/>
                </a:rPr>
                <a:t>Costo de mantenimiento=(∑(Inventario inicial−Inventario final)×Costo de inventario (Ch)2+∑(Inventario final×Costo de inventario (Ch)))Costo de mantenimiento=(∑(Inventario inicial−Inventario final)×2Costo de inventario (Ch)​+∑(Inventario final×Costo de inventario (Ch)))</a:t>
              </a:r>
            </a:p>
            <a:p>
              <a:r>
                <a:rPr lang="es-ES" sz="1200" b="0" i="0">
                  <a:solidFill>
                    <a:schemeClr val="dk1"/>
                  </a:solidFill>
                  <a:effectLst/>
                  <a:latin typeface="+mn-lt"/>
                  <a:ea typeface="+mn-ea"/>
                  <a:cs typeface="+mn-cs"/>
                </a:rPr>
                <a:t>Una vez obtenido el costo de mantenimiento, se suma al costo de orden (número de órdenes multiplicado por el costo de preparación) para obtener el costo total, que en este caso es de $1,116.00.</a:t>
              </a:r>
            </a:p>
            <a:p>
              <a:r>
                <a:rPr lang="es-ES" sz="1200" b="0" i="0">
                  <a:solidFill>
                    <a:schemeClr val="dk1"/>
                  </a:solidFill>
                  <a:effectLst/>
                  <a:latin typeface="+mn-lt"/>
                  <a:ea typeface="+mn-ea"/>
                  <a:cs typeface="+mn-cs"/>
                </a:rPr>
                <a:t>Para el método de órdenes periódicas (POQ), se divide el tamaño de lote económico entre el promedio de la demanda para obtener el tiempo entre órdenes, que en este caso es de 2 semanas. Con esto, se calcula el costo de mantenimiento y el costo de orden, resultando en un costo total de $725.00 después de 4 órdenes en 8 períodos.</a:t>
              </a:r>
            </a:p>
            <a:p>
              <a:r>
                <a:rPr lang="es-ES" sz="1200" b="0" i="0">
                  <a:solidFill>
                    <a:schemeClr val="dk1"/>
                  </a:solidFill>
                  <a:effectLst/>
                  <a:latin typeface="+mn-lt"/>
                  <a:ea typeface="+mn-ea"/>
                  <a:cs typeface="+mn-cs"/>
                </a:rPr>
                <a:t>En el método de balance de partes por período (PBB), se determina el intervalo de semanas en las que se pedirá inventario, eligiendo un valor igual o menor al costo de preparación. En este caso, se pide inventario cada semana. Luego, se calcula el costo de mantenimiento y el costo de orden, resultando en un costo total de $1000 después de 8 órdenes en 8 períodos.</a:t>
              </a:r>
            </a:p>
            <a:p>
              <a:r>
                <a:rPr lang="es-ES" sz="1200" b="0" i="0">
                  <a:solidFill>
                    <a:schemeClr val="dk1"/>
                  </a:solidFill>
                  <a:effectLst/>
                  <a:latin typeface="+mn-lt"/>
                  <a:ea typeface="+mn-ea"/>
                  <a:cs typeface="+mn-cs"/>
                </a:rPr>
                <a:t>Comparando los tres costos totales, se concluye que la mejor opción en este caso fue el método de órdenes periódicas, ya que tiene el costo total más bajo.</a:t>
              </a:r>
            </a:p>
            <a:p>
              <a:r>
                <a:rPr lang="es-ES" sz="1200" b="0" i="0">
                  <a:solidFill>
                    <a:schemeClr val="dk1"/>
                  </a:solidFill>
                  <a:effectLst/>
                  <a:latin typeface="+mn-lt"/>
                  <a:ea typeface="+mn-ea"/>
                  <a:cs typeface="+mn-cs"/>
                </a:rPr>
                <a:t>Ventajas y desventajas de los tres métodos utilizados:</a:t>
              </a:r>
            </a:p>
            <a:p>
              <a:r>
                <a:rPr lang="es-ES" sz="1200" b="1" i="0">
                  <a:solidFill>
                    <a:schemeClr val="dk1"/>
                  </a:solidFill>
                  <a:effectLst/>
                  <a:latin typeface="+mn-lt"/>
                  <a:ea typeface="+mn-ea"/>
                  <a:cs typeface="+mn-cs"/>
                </a:rPr>
                <a:t>EOQ:</a:t>
              </a:r>
              <a:endParaRPr lang="es-ES" sz="1200" b="0" i="0">
                <a:solidFill>
                  <a:schemeClr val="dk1"/>
                </a:solidFill>
                <a:effectLst/>
                <a:latin typeface="+mn-lt"/>
                <a:ea typeface="+mn-ea"/>
                <a:cs typeface="+mn-cs"/>
              </a:endParaRPr>
            </a:p>
            <a:p>
              <a:r>
                <a:rPr lang="es-ES" sz="1200" b="0" i="0">
                  <a:solidFill>
                    <a:schemeClr val="dk1"/>
                  </a:solidFill>
                  <a:effectLst/>
                  <a:latin typeface="+mn-lt"/>
                  <a:ea typeface="+mn-ea"/>
                  <a:cs typeface="+mn-cs"/>
                </a:rPr>
                <a:t>Ventajas:</a:t>
              </a:r>
            </a:p>
            <a:p>
              <a:r>
                <a:rPr lang="es-ES" sz="1200" b="0" i="0">
                  <a:solidFill>
                    <a:schemeClr val="dk1"/>
                  </a:solidFill>
                  <a:effectLst/>
                  <a:latin typeface="+mn-lt"/>
                  <a:ea typeface="+mn-ea"/>
                  <a:cs typeface="+mn-cs"/>
                </a:rPr>
                <a:t>Optimización de Costos: Equilibra los costos de mantenimiento de inventario y los costos de pedido para minimizar los costos totales asociados con la gestión de inventario.</a:t>
              </a:r>
            </a:p>
            <a:p>
              <a:r>
                <a:rPr lang="es-ES" sz="1200" b="0" i="0">
                  <a:solidFill>
                    <a:schemeClr val="dk1"/>
                  </a:solidFill>
                  <a:effectLst/>
                  <a:latin typeface="+mn-lt"/>
                  <a:ea typeface="+mn-ea"/>
                  <a:cs typeface="+mn-cs"/>
                </a:rPr>
                <a:t>Simplicidad de Implementación: Es relativamente fácil de calcular y entender, lo que facilita su implementación.</a:t>
              </a:r>
            </a:p>
            <a:p>
              <a:r>
                <a:rPr lang="es-ES" sz="1200" b="0" i="0">
                  <a:solidFill>
                    <a:schemeClr val="dk1"/>
                  </a:solidFill>
                  <a:effectLst/>
                  <a:latin typeface="+mn-lt"/>
                  <a:ea typeface="+mn-ea"/>
                  <a:cs typeface="+mn-cs"/>
                </a:rPr>
                <a:t>Desventajas:</a:t>
              </a:r>
            </a:p>
            <a:p>
              <a:r>
                <a:rPr lang="es-ES" sz="1200" b="0" i="0">
                  <a:solidFill>
                    <a:schemeClr val="dk1"/>
                  </a:solidFill>
                  <a:effectLst/>
                  <a:latin typeface="+mn-lt"/>
                  <a:ea typeface="+mn-ea"/>
                  <a:cs typeface="+mn-cs"/>
                </a:rPr>
                <a:t>Suposiciones Restringidas: Basado en suposiciones como demanda constante y costos constantes, que pueden no ser realistas en entornos empresariales dinámicos.</a:t>
              </a:r>
            </a:p>
            <a:p>
              <a:r>
                <a:rPr lang="es-ES" sz="1200" b="0" i="0">
                  <a:solidFill>
                    <a:schemeClr val="dk1"/>
                  </a:solidFill>
                  <a:effectLst/>
                  <a:latin typeface="+mn-lt"/>
                  <a:ea typeface="+mn-ea"/>
                  <a:cs typeface="+mn-cs"/>
                </a:rPr>
                <a:t>Requiere Datos Precisos: Se necesitan datos precisos sobre costos de pedido, costos de mantenimiento de inventario y demanda para calcular con precisión el EOQ.</a:t>
              </a:r>
            </a:p>
            <a:p>
              <a:r>
                <a:rPr lang="es-ES" sz="1200" b="1" i="0">
                  <a:solidFill>
                    <a:schemeClr val="dk1"/>
                  </a:solidFill>
                  <a:effectLst/>
                  <a:latin typeface="+mn-lt"/>
                  <a:ea typeface="+mn-ea"/>
                  <a:cs typeface="+mn-cs"/>
                </a:rPr>
                <a:t>POQ:</a:t>
              </a:r>
              <a:endParaRPr lang="es-ES" sz="1200" b="0" i="0">
                <a:solidFill>
                  <a:schemeClr val="dk1"/>
                </a:solidFill>
                <a:effectLst/>
                <a:latin typeface="+mn-lt"/>
                <a:ea typeface="+mn-ea"/>
                <a:cs typeface="+mn-cs"/>
              </a:endParaRPr>
            </a:p>
            <a:p>
              <a:r>
                <a:rPr lang="es-ES" sz="1200" b="0" i="0">
                  <a:solidFill>
                    <a:schemeClr val="dk1"/>
                  </a:solidFill>
                  <a:effectLst/>
                  <a:latin typeface="+mn-lt"/>
                  <a:ea typeface="+mn-ea"/>
                  <a:cs typeface="+mn-cs"/>
                </a:rPr>
                <a:t>Ventajas:</a:t>
              </a:r>
            </a:p>
            <a:p>
              <a:r>
                <a:rPr lang="es-ES" sz="1200" b="0" i="0">
                  <a:solidFill>
                    <a:schemeClr val="dk1"/>
                  </a:solidFill>
                  <a:effectLst/>
                  <a:latin typeface="+mn-lt"/>
                  <a:ea typeface="+mn-ea"/>
                  <a:cs typeface="+mn-cs"/>
                </a:rPr>
                <a:t>Reducción de Costos de Pedido: Puede reducir los costos de pedido al agrupar múltiples pedidos dentro de un período de tiempo específico.</a:t>
              </a:r>
            </a:p>
            <a:p>
              <a:r>
                <a:rPr lang="es-ES" sz="1200" b="0" i="0">
                  <a:solidFill>
                    <a:schemeClr val="dk1"/>
                  </a:solidFill>
                  <a:effectLst/>
                  <a:latin typeface="+mn-lt"/>
                  <a:ea typeface="+mn-ea"/>
                  <a:cs typeface="+mn-cs"/>
                </a:rPr>
                <a:t>Flexibilidad: Permite ajustar los tamaños de lote según las necesidades y cambios en la demanda.</a:t>
              </a:r>
            </a:p>
            <a:p>
              <a:r>
                <a:rPr lang="es-ES" sz="1200" b="0" i="0">
                  <a:solidFill>
                    <a:schemeClr val="dk1"/>
                  </a:solidFill>
                  <a:effectLst/>
                  <a:latin typeface="+mn-lt"/>
                  <a:ea typeface="+mn-ea"/>
                  <a:cs typeface="+mn-cs"/>
                </a:rPr>
                <a:t>Desventajas:</a:t>
              </a:r>
            </a:p>
            <a:p>
              <a:r>
                <a:rPr lang="es-ES" sz="1200" b="0" i="0">
                  <a:solidFill>
                    <a:schemeClr val="dk1"/>
                  </a:solidFill>
                  <a:effectLst/>
                  <a:latin typeface="+mn-lt"/>
                  <a:ea typeface="+mn-ea"/>
                  <a:cs typeface="+mn-cs"/>
                </a:rPr>
                <a:t>Mayor Variabilidad de Inventario: Los tamaños de lote variables pueden conducir a una mayor variabilidad en los niveles de inventario y dificultades en la planificación a largo plazo.</a:t>
              </a:r>
            </a:p>
            <a:p>
              <a:r>
                <a:rPr lang="es-ES" sz="1200" b="0" i="0">
                  <a:solidFill>
                    <a:schemeClr val="dk1"/>
                  </a:solidFill>
                  <a:effectLst/>
                  <a:latin typeface="+mn-lt"/>
                  <a:ea typeface="+mn-ea"/>
                  <a:cs typeface="+mn-cs"/>
                </a:rPr>
                <a:t>Mayor Complejidad de Implementación: Calcular el tamaño de lote óptimo bajo POQ puede ser más complicado que con EOQ.</a:t>
              </a:r>
            </a:p>
            <a:p>
              <a:r>
                <a:rPr lang="es-ES" sz="1200" b="1" i="0">
                  <a:solidFill>
                    <a:schemeClr val="dk1"/>
                  </a:solidFill>
                  <a:effectLst/>
                  <a:latin typeface="+mn-lt"/>
                  <a:ea typeface="+mn-ea"/>
                  <a:cs typeface="+mn-cs"/>
                </a:rPr>
                <a:t>PBB:</a:t>
              </a:r>
              <a:endParaRPr lang="es-ES" sz="1200" b="0" i="0">
                <a:solidFill>
                  <a:schemeClr val="dk1"/>
                </a:solidFill>
                <a:effectLst/>
                <a:latin typeface="+mn-lt"/>
                <a:ea typeface="+mn-ea"/>
                <a:cs typeface="+mn-cs"/>
              </a:endParaRPr>
            </a:p>
            <a:p>
              <a:r>
                <a:rPr lang="es-ES" sz="1200" b="0" i="0">
                  <a:solidFill>
                    <a:schemeClr val="dk1"/>
                  </a:solidFill>
                  <a:effectLst/>
                  <a:latin typeface="+mn-lt"/>
                  <a:ea typeface="+mn-ea"/>
                  <a:cs typeface="+mn-cs"/>
                </a:rPr>
                <a:t>Ventajas:</a:t>
              </a:r>
            </a:p>
            <a:p>
              <a:r>
                <a:rPr lang="es-ES" sz="1200" b="0" i="0">
                  <a:solidFill>
                    <a:schemeClr val="dk1"/>
                  </a:solidFill>
                  <a:effectLst/>
                  <a:latin typeface="+mn-lt"/>
                  <a:ea typeface="+mn-ea"/>
                  <a:cs typeface="+mn-cs"/>
                </a:rPr>
                <a:t>Reducción de Costos de Pedido y Mantenimiento de Inventario: Similar a POQ, puede ayudar a reducir los costos de pedido y los costos de mantenimiento de inventario al agrupar múltiples pedidos dentro de un período de tiempo.</a:t>
              </a:r>
            </a:p>
            <a:p>
              <a:r>
                <a:rPr lang="es-ES" sz="1200" b="0" i="0">
                  <a:solidFill>
                    <a:schemeClr val="dk1"/>
                  </a:solidFill>
                  <a:effectLst/>
                  <a:latin typeface="+mn-lt"/>
                  <a:ea typeface="+mn-ea"/>
                  <a:cs typeface="+mn-cs"/>
                </a:rPr>
                <a:t>Adaptabilidad: Permite ajustar los tamaños de lote según la variabilidad de la demanda y otras condiciones del mercado.</a:t>
              </a:r>
            </a:p>
            <a:p>
              <a:r>
                <a:rPr lang="es-ES" sz="1200" b="0" i="0">
                  <a:solidFill>
                    <a:schemeClr val="dk1"/>
                  </a:solidFill>
                  <a:effectLst/>
                  <a:latin typeface="+mn-lt"/>
                  <a:ea typeface="+mn-ea"/>
                  <a:cs typeface="+mn-cs"/>
                </a:rPr>
                <a:t>Desventajas:</a:t>
              </a:r>
            </a:p>
            <a:p>
              <a:r>
                <a:rPr lang="es-ES" sz="1200" b="0" i="0">
                  <a:solidFill>
                    <a:schemeClr val="dk1"/>
                  </a:solidFill>
                  <a:effectLst/>
                  <a:latin typeface="+mn-lt"/>
                  <a:ea typeface="+mn-ea"/>
                  <a:cs typeface="+mn-cs"/>
                </a:rPr>
                <a:t>Mayor Complejidad de Planificación: Determinar el tamaño de lote óptimo bajo PBB puede requerir un análisis más detallado de múltiples factores, lo que aumenta la carga de trabajo del proceso de planificación.</a:t>
              </a:r>
            </a:p>
            <a:p>
              <a:r>
                <a:rPr lang="es-ES" sz="1200" b="0" i="0">
                  <a:solidFill>
                    <a:schemeClr val="dk1"/>
                  </a:solidFill>
                  <a:effectLst/>
                  <a:latin typeface="+mn-lt"/>
                  <a:ea typeface="+mn-ea"/>
                  <a:cs typeface="+mn-cs"/>
                </a:rPr>
                <a:t>Mayor Riesgo de Exceso de Inventario: Puede llevar a un exceso de inventario en ciertos períodos si no se gestiona adecuadamente, resultando en costos adicionales.</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7FCA7-2859-40A4-B864-712FB5F7D618}">
  <dimension ref="A1:M51"/>
  <sheetViews>
    <sheetView tabSelected="1" topLeftCell="A39" zoomScale="89" zoomScaleNormal="100" workbookViewId="0">
      <selection activeCell="K151" sqref="K151"/>
    </sheetView>
  </sheetViews>
  <sheetFormatPr baseColWidth="10" defaultRowHeight="15" x14ac:dyDescent="0.25"/>
  <cols>
    <col min="1" max="1" width="33" customWidth="1"/>
    <col min="11" max="11" width="20.28515625" customWidth="1"/>
    <col min="12" max="12" width="19.140625" customWidth="1"/>
  </cols>
  <sheetData>
    <row r="1" spans="1:13" ht="15.75" thickBot="1" x14ac:dyDescent="0.3"/>
    <row r="2" spans="1:13" x14ac:dyDescent="0.25">
      <c r="A2" s="6" t="s">
        <v>0</v>
      </c>
      <c r="B2" s="7">
        <v>1</v>
      </c>
      <c r="C2" s="7">
        <v>2</v>
      </c>
      <c r="D2" s="7">
        <v>3</v>
      </c>
      <c r="E2" s="7">
        <v>4</v>
      </c>
      <c r="F2" s="7">
        <v>5</v>
      </c>
      <c r="G2" s="7">
        <v>6</v>
      </c>
      <c r="H2" s="7">
        <v>7</v>
      </c>
      <c r="I2" s="8">
        <v>8</v>
      </c>
      <c r="K2" s="9" t="s">
        <v>2</v>
      </c>
      <c r="L2" s="10">
        <v>100</v>
      </c>
    </row>
    <row r="3" spans="1:13" x14ac:dyDescent="0.25">
      <c r="A3" s="5" t="s">
        <v>1</v>
      </c>
      <c r="B3" s="1">
        <v>65</v>
      </c>
      <c r="C3" s="1">
        <v>45</v>
      </c>
      <c r="D3" s="1">
        <v>35</v>
      </c>
      <c r="E3" s="1">
        <v>10</v>
      </c>
      <c r="F3" s="1">
        <v>115</v>
      </c>
      <c r="G3" s="1">
        <v>25</v>
      </c>
      <c r="H3" s="1">
        <v>85</v>
      </c>
      <c r="I3" s="1">
        <v>20</v>
      </c>
      <c r="K3" s="9" t="s">
        <v>3</v>
      </c>
      <c r="L3" s="10">
        <v>1.5</v>
      </c>
    </row>
    <row r="4" spans="1:13" x14ac:dyDescent="0.25">
      <c r="A4" s="5" t="s">
        <v>7</v>
      </c>
      <c r="B4" s="1">
        <v>82</v>
      </c>
      <c r="C4" s="1">
        <v>82</v>
      </c>
      <c r="D4" s="1"/>
      <c r="E4" s="1"/>
      <c r="F4" s="1">
        <v>106</v>
      </c>
      <c r="G4" s="1">
        <v>82</v>
      </c>
      <c r="H4" s="1">
        <v>82</v>
      </c>
      <c r="I4" s="1"/>
      <c r="K4" s="9" t="s">
        <v>4</v>
      </c>
      <c r="L4" s="9">
        <v>0</v>
      </c>
    </row>
    <row r="5" spans="1:13" x14ac:dyDescent="0.25">
      <c r="A5" s="5" t="s">
        <v>6</v>
      </c>
      <c r="B5" s="1">
        <v>82</v>
      </c>
      <c r="C5" s="1">
        <f>C4+B6</f>
        <v>99</v>
      </c>
      <c r="D5" s="1">
        <f>C6</f>
        <v>54</v>
      </c>
      <c r="E5" s="1">
        <f>D6</f>
        <v>19</v>
      </c>
      <c r="F5" s="1">
        <f>E6+F4</f>
        <v>115</v>
      </c>
      <c r="G5" s="1">
        <f>F6+G4</f>
        <v>82</v>
      </c>
      <c r="H5" s="1">
        <f>G6+H4</f>
        <v>139</v>
      </c>
      <c r="I5" s="1">
        <f>H6+I4</f>
        <v>54</v>
      </c>
      <c r="K5" s="9" t="s">
        <v>5</v>
      </c>
      <c r="L5" s="9">
        <f>AVERAGE(B3:I3)</f>
        <v>50</v>
      </c>
    </row>
    <row r="6" spans="1:13" x14ac:dyDescent="0.25">
      <c r="A6" s="5" t="s">
        <v>9</v>
      </c>
      <c r="B6" s="1">
        <f t="shared" ref="B6:H6" si="0">B5-B3</f>
        <v>17</v>
      </c>
      <c r="C6" s="1">
        <f t="shared" si="0"/>
        <v>54</v>
      </c>
      <c r="D6" s="1">
        <f t="shared" si="0"/>
        <v>19</v>
      </c>
      <c r="E6" s="1">
        <f t="shared" si="0"/>
        <v>9</v>
      </c>
      <c r="F6" s="1">
        <f t="shared" si="0"/>
        <v>0</v>
      </c>
      <c r="G6" s="1">
        <f t="shared" si="0"/>
        <v>57</v>
      </c>
      <c r="H6" s="1">
        <f t="shared" si="0"/>
        <v>54</v>
      </c>
      <c r="I6" s="1">
        <v>34</v>
      </c>
      <c r="K6" s="9" t="s">
        <v>8</v>
      </c>
      <c r="L6" s="9">
        <f>SQRT((2*100*50)/1.5)</f>
        <v>81.649658092772611</v>
      </c>
      <c r="M6" s="9">
        <v>82</v>
      </c>
    </row>
    <row r="8" spans="1:13" x14ac:dyDescent="0.25">
      <c r="A8" s="1" t="s">
        <v>10</v>
      </c>
      <c r="B8" s="2">
        <f>5*100</f>
        <v>500</v>
      </c>
    </row>
    <row r="9" spans="1:13" x14ac:dyDescent="0.25">
      <c r="A9" s="1" t="s">
        <v>11</v>
      </c>
      <c r="B9" s="3">
        <f>((SUM(B5:I5)-SUM(B6:I6))*1.5)/2+(SUM(B6:I6)*1.5)</f>
        <v>666</v>
      </c>
      <c r="C9" s="4" t="s">
        <v>12</v>
      </c>
    </row>
    <row r="10" spans="1:13" x14ac:dyDescent="0.25">
      <c r="A10" s="1" t="s">
        <v>15</v>
      </c>
      <c r="B10" s="2">
        <f>B9+B8</f>
        <v>1166</v>
      </c>
    </row>
    <row r="15" spans="1:13" ht="15.75" thickBot="1" x14ac:dyDescent="0.3">
      <c r="L15" s="11" t="s">
        <v>0</v>
      </c>
      <c r="M15" s="11" t="s">
        <v>0</v>
      </c>
    </row>
    <row r="16" spans="1:13" x14ac:dyDescent="0.25">
      <c r="A16" s="6" t="s">
        <v>0</v>
      </c>
      <c r="B16" s="7">
        <v>1</v>
      </c>
      <c r="C16" s="7">
        <v>2</v>
      </c>
      <c r="D16" s="7">
        <v>3</v>
      </c>
      <c r="E16" s="7">
        <v>4</v>
      </c>
      <c r="F16" s="7">
        <v>5</v>
      </c>
      <c r="G16" s="7">
        <v>6</v>
      </c>
      <c r="H16" s="7">
        <v>7</v>
      </c>
      <c r="I16" s="8">
        <v>8</v>
      </c>
      <c r="K16" s="11" t="s">
        <v>13</v>
      </c>
      <c r="L16" s="11">
        <f>L6/L5</f>
        <v>1.6329931618554523</v>
      </c>
      <c r="M16" s="11">
        <v>2</v>
      </c>
    </row>
    <row r="17" spans="1:9" x14ac:dyDescent="0.25">
      <c r="A17" s="5" t="s">
        <v>1</v>
      </c>
      <c r="B17" s="1">
        <v>65</v>
      </c>
      <c r="C17" s="1">
        <v>45</v>
      </c>
      <c r="D17" s="1">
        <v>35</v>
      </c>
      <c r="E17" s="1">
        <v>10</v>
      </c>
      <c r="F17" s="1">
        <v>115</v>
      </c>
      <c r="G17" s="1">
        <v>25</v>
      </c>
      <c r="H17" s="1">
        <v>85</v>
      </c>
      <c r="I17" s="1">
        <v>20</v>
      </c>
    </row>
    <row r="18" spans="1:9" x14ac:dyDescent="0.25">
      <c r="A18" s="5" t="s">
        <v>7</v>
      </c>
      <c r="B18" s="1">
        <v>110</v>
      </c>
      <c r="C18" s="1"/>
      <c r="D18" s="1">
        <v>45</v>
      </c>
      <c r="E18" s="1"/>
      <c r="F18" s="1">
        <v>140</v>
      </c>
      <c r="G18" s="1"/>
      <c r="H18" s="1">
        <v>105</v>
      </c>
      <c r="I18" s="1"/>
    </row>
    <row r="19" spans="1:9" x14ac:dyDescent="0.25">
      <c r="A19" s="5" t="s">
        <v>6</v>
      </c>
      <c r="B19" s="1">
        <v>110</v>
      </c>
      <c r="C19" s="1">
        <f t="shared" ref="C19:I19" si="1">B20+C18</f>
        <v>45</v>
      </c>
      <c r="D19" s="1">
        <f t="shared" si="1"/>
        <v>45</v>
      </c>
      <c r="E19" s="1">
        <f t="shared" si="1"/>
        <v>10</v>
      </c>
      <c r="F19" s="1">
        <f t="shared" si="1"/>
        <v>140</v>
      </c>
      <c r="G19" s="1">
        <f t="shared" si="1"/>
        <v>25</v>
      </c>
      <c r="H19" s="1">
        <f t="shared" si="1"/>
        <v>105</v>
      </c>
      <c r="I19" s="1">
        <f t="shared" si="1"/>
        <v>20</v>
      </c>
    </row>
    <row r="20" spans="1:9" x14ac:dyDescent="0.25">
      <c r="A20" s="5" t="s">
        <v>9</v>
      </c>
      <c r="B20" s="1">
        <f t="shared" ref="B20:I20" si="2">B19-B17</f>
        <v>45</v>
      </c>
      <c r="C20" s="1">
        <f t="shared" si="2"/>
        <v>0</v>
      </c>
      <c r="D20" s="1">
        <f t="shared" si="2"/>
        <v>10</v>
      </c>
      <c r="E20" s="1">
        <f t="shared" si="2"/>
        <v>0</v>
      </c>
      <c r="F20" s="1">
        <f t="shared" si="2"/>
        <v>25</v>
      </c>
      <c r="G20" s="1">
        <f t="shared" si="2"/>
        <v>0</v>
      </c>
      <c r="H20" s="1">
        <f t="shared" si="2"/>
        <v>20</v>
      </c>
      <c r="I20" s="1">
        <f t="shared" si="2"/>
        <v>0</v>
      </c>
    </row>
    <row r="23" spans="1:9" x14ac:dyDescent="0.25">
      <c r="A23" s="1" t="s">
        <v>10</v>
      </c>
      <c r="B23" s="2">
        <f>4*100</f>
        <v>400</v>
      </c>
    </row>
    <row r="24" spans="1:9" x14ac:dyDescent="0.25">
      <c r="A24" s="1" t="s">
        <v>11</v>
      </c>
      <c r="B24" s="12">
        <f>((SUM(B19:I19)-SUM(B20:I20)*1.5)/2)+(SUM(B20:I20)*1.5)</f>
        <v>325</v>
      </c>
      <c r="C24" s="13" t="s">
        <v>14</v>
      </c>
    </row>
    <row r="25" spans="1:9" x14ac:dyDescent="0.25">
      <c r="A25" s="1" t="s">
        <v>15</v>
      </c>
      <c r="B25" s="2">
        <f>B24+B23</f>
        <v>725</v>
      </c>
    </row>
    <row r="31" spans="1:9" ht="15.75" thickBot="1" x14ac:dyDescent="0.3"/>
    <row r="32" spans="1:9" x14ac:dyDescent="0.25">
      <c r="A32" s="6" t="s">
        <v>0</v>
      </c>
      <c r="B32" s="7">
        <v>1</v>
      </c>
      <c r="C32" s="7">
        <v>2</v>
      </c>
      <c r="D32" s="7">
        <v>3</v>
      </c>
      <c r="E32" s="7">
        <v>4</v>
      </c>
      <c r="F32" s="7">
        <v>5</v>
      </c>
      <c r="G32" s="7">
        <v>6</v>
      </c>
      <c r="H32" s="7">
        <v>7</v>
      </c>
      <c r="I32" s="8">
        <v>8</v>
      </c>
    </row>
    <row r="33" spans="1:12" x14ac:dyDescent="0.25">
      <c r="A33" s="5" t="s">
        <v>1</v>
      </c>
      <c r="B33" s="1">
        <v>65</v>
      </c>
      <c r="C33" s="1">
        <v>45</v>
      </c>
      <c r="D33" s="1">
        <v>35</v>
      </c>
      <c r="E33" s="1">
        <v>10</v>
      </c>
      <c r="F33" s="1">
        <v>115</v>
      </c>
      <c r="G33" s="1">
        <v>25</v>
      </c>
      <c r="H33" s="1">
        <v>85</v>
      </c>
      <c r="I33" s="1">
        <v>20</v>
      </c>
    </row>
    <row r="35" spans="1:12" x14ac:dyDescent="0.25">
      <c r="B35" t="s">
        <v>3</v>
      </c>
      <c r="C35" t="s">
        <v>21</v>
      </c>
      <c r="D35" t="s">
        <v>22</v>
      </c>
      <c r="E35" t="s">
        <v>23</v>
      </c>
      <c r="F35" t="s">
        <v>24</v>
      </c>
      <c r="G35" t="s">
        <v>25</v>
      </c>
    </row>
    <row r="36" spans="1:12" x14ac:dyDescent="0.25">
      <c r="A36" t="s">
        <v>16</v>
      </c>
      <c r="B36">
        <v>1.5</v>
      </c>
      <c r="C36">
        <v>65</v>
      </c>
      <c r="K36" s="5">
        <f>B36*((1/2)*C36)</f>
        <v>48.75</v>
      </c>
      <c r="L36" s="14" t="s">
        <v>27</v>
      </c>
    </row>
    <row r="37" spans="1:12" x14ac:dyDescent="0.25">
      <c r="A37" t="s">
        <v>19</v>
      </c>
      <c r="B37">
        <v>1.5</v>
      </c>
      <c r="C37">
        <v>65</v>
      </c>
      <c r="D37">
        <v>45</v>
      </c>
      <c r="K37" s="5">
        <f>B37*((1/2)*C37)+((3/2)*D37)</f>
        <v>116.25</v>
      </c>
    </row>
    <row r="38" spans="1:12" x14ac:dyDescent="0.25">
      <c r="A38" t="s">
        <v>18</v>
      </c>
      <c r="B38">
        <v>1.5</v>
      </c>
      <c r="C38">
        <v>65</v>
      </c>
      <c r="D38">
        <v>45</v>
      </c>
      <c r="E38">
        <v>35</v>
      </c>
      <c r="K38" s="5">
        <f>B38*((1/2)*C38)+((3/2)*D38)+((5/2)*E38)</f>
        <v>203.75</v>
      </c>
    </row>
    <row r="39" spans="1:12" x14ac:dyDescent="0.25">
      <c r="A39" t="s">
        <v>17</v>
      </c>
      <c r="B39">
        <v>1.5</v>
      </c>
      <c r="C39">
        <v>65</v>
      </c>
      <c r="D39">
        <v>45</v>
      </c>
      <c r="E39">
        <v>35</v>
      </c>
      <c r="F39">
        <v>10</v>
      </c>
      <c r="K39" s="5">
        <f>B39*(1/2*C39)+(3/2*D39)+(5/2*E39)+(7/2*F39)</f>
        <v>238.75</v>
      </c>
    </row>
    <row r="40" spans="1:12" x14ac:dyDescent="0.25">
      <c r="A40" t="s">
        <v>20</v>
      </c>
      <c r="B40">
        <v>1.5</v>
      </c>
      <c r="C40">
        <v>65</v>
      </c>
      <c r="D40">
        <v>45</v>
      </c>
      <c r="E40">
        <v>35</v>
      </c>
      <c r="F40">
        <v>10</v>
      </c>
      <c r="G40">
        <v>115</v>
      </c>
      <c r="K40" s="5">
        <f>B40*(1/2*C40)+(3/2*D40)+(5/2*E40)+(7/2*F40)+(9/2*G40)</f>
        <v>756.25</v>
      </c>
    </row>
    <row r="41" spans="1:12" ht="15.75" thickBot="1" x14ac:dyDescent="0.3"/>
    <row r="42" spans="1:12" x14ac:dyDescent="0.25">
      <c r="A42" s="6" t="s">
        <v>0</v>
      </c>
      <c r="B42" s="7">
        <v>1</v>
      </c>
      <c r="C42" s="7">
        <v>2</v>
      </c>
      <c r="D42" s="7">
        <v>3</v>
      </c>
      <c r="E42" s="7">
        <v>4</v>
      </c>
      <c r="F42" s="7">
        <v>5</v>
      </c>
      <c r="G42" s="7">
        <v>6</v>
      </c>
      <c r="H42" s="7">
        <v>7</v>
      </c>
      <c r="I42" s="8">
        <v>8</v>
      </c>
    </row>
    <row r="43" spans="1:12" x14ac:dyDescent="0.25">
      <c r="A43" s="5" t="s">
        <v>1</v>
      </c>
      <c r="B43" s="1">
        <v>65</v>
      </c>
      <c r="C43" s="1">
        <v>45</v>
      </c>
      <c r="D43" s="1">
        <v>35</v>
      </c>
      <c r="E43" s="1">
        <v>10</v>
      </c>
      <c r="F43" s="1">
        <v>115</v>
      </c>
      <c r="G43" s="1">
        <v>25</v>
      </c>
      <c r="H43" s="1">
        <v>85</v>
      </c>
      <c r="I43" s="1">
        <v>20</v>
      </c>
    </row>
    <row r="44" spans="1:12" x14ac:dyDescent="0.25">
      <c r="A44" s="5" t="s">
        <v>7</v>
      </c>
      <c r="B44" s="1">
        <v>65</v>
      </c>
      <c r="C44" s="1">
        <v>45</v>
      </c>
      <c r="D44" s="1">
        <v>35</v>
      </c>
      <c r="E44" s="1">
        <v>10</v>
      </c>
      <c r="F44" s="1">
        <v>115</v>
      </c>
      <c r="G44" s="1">
        <v>25</v>
      </c>
      <c r="H44" s="1">
        <v>85</v>
      </c>
      <c r="I44" s="1">
        <v>20</v>
      </c>
    </row>
    <row r="45" spans="1:12" x14ac:dyDescent="0.25">
      <c r="A45" s="5" t="s">
        <v>6</v>
      </c>
      <c r="B45" s="1">
        <v>65</v>
      </c>
      <c r="C45" s="1">
        <f>B46+C44</f>
        <v>45</v>
      </c>
      <c r="D45" s="1">
        <f>C46+D44</f>
        <v>35</v>
      </c>
      <c r="E45" s="1">
        <f>D46+E44</f>
        <v>10</v>
      </c>
      <c r="F45" s="1">
        <f>E46+F44</f>
        <v>115</v>
      </c>
      <c r="G45" s="1">
        <v>25</v>
      </c>
      <c r="H45" s="1">
        <f>G46+H44</f>
        <v>85</v>
      </c>
      <c r="I45" s="1">
        <f>H46+I44</f>
        <v>20</v>
      </c>
    </row>
    <row r="46" spans="1:12" x14ac:dyDescent="0.25">
      <c r="A46" s="5" t="s">
        <v>9</v>
      </c>
      <c r="B46" s="1">
        <f t="shared" ref="B46:G46" si="3">B45-B43</f>
        <v>0</v>
      </c>
      <c r="C46" s="1">
        <f t="shared" si="3"/>
        <v>0</v>
      </c>
      <c r="D46" s="1">
        <f t="shared" si="3"/>
        <v>0</v>
      </c>
      <c r="E46" s="1">
        <f t="shared" si="3"/>
        <v>0</v>
      </c>
      <c r="F46" s="1">
        <f t="shared" si="3"/>
        <v>0</v>
      </c>
      <c r="G46" s="1">
        <f t="shared" si="3"/>
        <v>0</v>
      </c>
      <c r="H46" s="1">
        <f>H45-H43</f>
        <v>0</v>
      </c>
      <c r="I46" s="1">
        <f>I45-I43</f>
        <v>0</v>
      </c>
    </row>
    <row r="49" spans="1:3" x14ac:dyDescent="0.25">
      <c r="A49" s="1" t="s">
        <v>10</v>
      </c>
      <c r="B49" s="2">
        <f>8*100</f>
        <v>800</v>
      </c>
    </row>
    <row r="50" spans="1:3" x14ac:dyDescent="0.25">
      <c r="A50" s="1" t="s">
        <v>11</v>
      </c>
      <c r="B50" s="12">
        <f>((SUM(B45:I45)-SUM(B46:I46)*1.5)/2)+(SUM(B46:I46)*1.5)</f>
        <v>200</v>
      </c>
      <c r="C50" s="13" t="s">
        <v>26</v>
      </c>
    </row>
    <row r="51" spans="1:3" x14ac:dyDescent="0.25">
      <c r="A51" s="1" t="s">
        <v>15</v>
      </c>
      <c r="B51" s="2">
        <f>B50+B49</f>
        <v>1000</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Vázquez</dc:creator>
  <cp:lastModifiedBy>Carlos Fernández</cp:lastModifiedBy>
  <dcterms:created xsi:type="dcterms:W3CDTF">2024-03-08T01:29:23Z</dcterms:created>
  <dcterms:modified xsi:type="dcterms:W3CDTF">2024-03-12T23:00:21Z</dcterms:modified>
</cp:coreProperties>
</file>